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ght\Desktop\Analytics Work\Crowdfunding Analysis m1\"/>
    </mc:Choice>
  </mc:AlternateContent>
  <xr:revisionPtr revIDLastSave="0" documentId="13_ncr:1_{CFC00411-8071-47CE-8EB4-500DEB1BCCB6}" xr6:coauthVersionLast="47" xr6:coauthVersionMax="47" xr10:uidLastSave="{00000000-0000-0000-0000-000000000000}"/>
  <bookViews>
    <workbookView xWindow="57480" yWindow="-120" windowWidth="29040" windowHeight="15720" tabRatio="810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7" r:id="rId5"/>
    <sheet name="Successful US Kickstarters" sheetId="8" r:id="rId6"/>
    <sheet name="Failed US Kickstarters" sheetId="9" r:id="rId7"/>
    <sheet name="Descriptive Statistics" sheetId="10" r:id="rId8"/>
    <sheet name="GB Musical Stats Chart" sheetId="14" r:id="rId9"/>
    <sheet name="Successful US Photobook" sheetId="11" r:id="rId10"/>
    <sheet name="Failed US Photobook" sheetId="12" r:id="rId11"/>
    <sheet name="Photobook Descriptive Stats" sheetId="13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3"/>
    <pivotCache cacheId="5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6" i="10" l="1"/>
  <c r="B7" i="10"/>
  <c r="B16" i="10"/>
  <c r="B15" i="10"/>
  <c r="B14" i="10"/>
  <c r="B13" i="10"/>
  <c r="C6" i="10"/>
  <c r="C5" i="10"/>
  <c r="C4" i="10"/>
  <c r="C15" i="10"/>
  <c r="C14" i="10"/>
  <c r="C13" i="10"/>
  <c r="B6" i="10"/>
  <c r="B5" i="10"/>
  <c r="B4" i="10"/>
  <c r="C6" i="13"/>
  <c r="B6" i="13"/>
  <c r="C5" i="13"/>
  <c r="B5" i="13"/>
  <c r="C3" i="13"/>
  <c r="B3" i="13"/>
  <c r="C2" i="13"/>
  <c r="B2" i="13"/>
  <c r="C12" i="10"/>
  <c r="B12" i="10"/>
  <c r="C11" i="10"/>
  <c r="B11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0" l="1"/>
</calcChain>
</file>

<file path=xl/sharedStrings.xml><?xml version="1.0" encoding="utf-8"?>
<sst xmlns="http://schemas.openxmlformats.org/spreadsheetml/2006/main" count="39156" uniqueCount="8399">
  <si>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</si>
  <si>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</si>
  <si>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</si>
  <si>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</si>
  <si>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</si>
  <si>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</si>
  <si>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</si>
  <si>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</si>
  <si>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</si>
  <si>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</si>
  <si>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</si>
  <si>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</si>
  <si>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</si>
  <si>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</si>
  <si>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</si>
  <si>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</si>
  <si>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</si>
  <si>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</si>
  <si>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</si>
  <si>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</si>
  <si>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</si>
  <si>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</si>
  <si>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</si>
  <si>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</si>
  <si>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</si>
  <si>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</si>
  <si>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</si>
  <si>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</si>
  <si>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</si>
  <si>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</si>
  <si>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</si>
  <si>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</si>
  <si>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</si>
  <si>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</si>
  <si>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</si>
  <si>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</si>
  <si>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</si>
  <si>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</si>
  <si>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</si>
  <si>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</si>
  <si>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</si>
  <si>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</si>
  <si>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</si>
  <si>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</si>
  <si>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</si>
  <si>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</si>
  <si>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</si>
  <si>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</si>
  <si>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</si>
  <si>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</si>
  <si>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</si>
  <si>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</si>
  <si>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</si>
  <si>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</si>
  <si>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</si>
  <si>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</si>
  <si>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</si>
  <si>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</si>
  <si>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</si>
  <si>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</si>
  <si>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</si>
  <si>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</si>
  <si>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</si>
  <si>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</si>
  <si>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</si>
  <si>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</si>
  <si>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</si>
  <si>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</si>
  <si>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</si>
  <si>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</si>
  <si>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</si>
  <si>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</si>
  <si>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</si>
  <si>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</si>
  <si>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</si>
  <si>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</si>
  <si>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</si>
  <si>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</si>
  <si>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</si>
  <si>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</si>
  <si>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</si>
  <si>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</si>
  <si>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</si>
  <si>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</si>
  <si>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</si>
  <si>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</si>
  <si>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</si>
  <si>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</si>
  <si>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</si>
  <si>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</si>
  <si>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</si>
  <si>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</si>
  <si>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</si>
  <si>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</si>
  <si>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</si>
  <si>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</si>
  <si>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</si>
  <si>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</si>
  <si>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</si>
  <si>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</si>
  <si>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</si>
  <si>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</si>
  <si>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</si>
  <si>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</si>
  <si>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</si>
  <si>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</si>
  <si>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</si>
  <si>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</si>
  <si>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</si>
  <si>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</si>
  <si>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</si>
  <si>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</si>
  <si>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</si>
  <si>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</si>
  <si>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</si>
  <si>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</si>
  <si>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</si>
  <si>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</si>
  <si>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</si>
  <si>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</si>
  <si>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</si>
  <si>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</si>
  <si>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</si>
  <si>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</si>
  <si>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</si>
  <si>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</si>
  <si>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</si>
  <si>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</si>
  <si>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</si>
  <si>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</si>
  <si>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</si>
  <si>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</si>
  <si>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</si>
  <si>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</si>
  <si>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</si>
  <si>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</si>
  <si>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</si>
  <si>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</si>
  <si>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</si>
  <si>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</si>
  <si>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</si>
  <si>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</si>
  <si>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</si>
  <si>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</si>
  <si>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</si>
  <si>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</si>
  <si>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</si>
  <si>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</si>
  <si>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</si>
  <si>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</si>
  <si>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</si>
  <si>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</si>
  <si>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</si>
  <si>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</si>
  <si>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</si>
  <si>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</si>
  <si>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</si>
  <si>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</si>
  <si>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</si>
  <si>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</si>
  <si>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</si>
  <si>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</si>
  <si>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</si>
  <si>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</si>
  <si>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</si>
  <si>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</si>
  <si>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</si>
  <si>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</si>
  <si>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</si>
  <si>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</si>
  <si>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</si>
  <si>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</si>
  <si>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</si>
  <si>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</si>
  <si>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</si>
  <si>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</si>
  <si>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</si>
  <si>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</si>
  <si>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</si>
  <si>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</si>
  <si>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</si>
  <si>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</si>
  <si>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</si>
  <si>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</si>
  <si>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</si>
  <si>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</si>
  <si>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</si>
  <si>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</si>
  <si>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</si>
  <si>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</si>
  <si>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</si>
  <si>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</si>
  <si>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</si>
  <si>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</si>
  <si>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</si>
  <si>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</si>
  <si>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</si>
  <si>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</si>
  <si>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</si>
  <si>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</si>
  <si>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</si>
  <si>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</si>
  <si>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</si>
  <si>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</si>
  <si>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</si>
  <si>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</si>
  <si>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</si>
  <si>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</si>
  <si>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</si>
  <si>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</si>
  <si>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</si>
  <si>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</si>
  <si>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</si>
  <si>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</si>
  <si>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</si>
  <si>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</si>
  <si>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</si>
  <si>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</si>
  <si>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</si>
  <si>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</si>
  <si>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</si>
  <si>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</si>
  <si>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</si>
  <si>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</si>
  <si>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</si>
  <si>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</si>
  <si>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</si>
  <si>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</si>
  <si>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</si>
  <si>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</si>
  <si>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</si>
  <si>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</si>
  <si>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</si>
  <si>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</si>
  <si>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</si>
  <si>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</si>
  <si>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</si>
  <si>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</si>
  <si>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</si>
  <si>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</si>
  <si>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</si>
  <si>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</si>
  <si>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</si>
  <si>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</si>
  <si>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</si>
  <si>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</si>
  <si>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</si>
  <si>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</si>
  <si>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</si>
  <si>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</si>
  <si>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</si>
  <si>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</si>
  <si>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</si>
  <si>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</si>
  <si>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</si>
  <si>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</si>
  <si>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</si>
  <si>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</si>
  <si>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</si>
  <si>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</si>
  <si>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</si>
  <si>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</si>
  <si>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</si>
  <si>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</si>
  <si>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</si>
  <si>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</si>
  <si>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</si>
  <si>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</si>
  <si>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</si>
  <si>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</si>
  <si>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</si>
  <si>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</si>
  <si>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</si>
  <si>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</si>
  <si>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</si>
  <si>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</si>
  <si>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</si>
  <si>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</si>
  <si>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</si>
  <si>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</si>
  <si>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</si>
  <si>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</si>
  <si>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</si>
  <si>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</si>
  <si>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</si>
  <si>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</si>
  <si>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</si>
  <si>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</si>
  <si>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</si>
  <si>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</si>
  <si>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</si>
  <si>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</si>
  <si>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</si>
  <si>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</si>
  <si>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</si>
  <si>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</si>
  <si>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</si>
  <si>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</si>
  <si>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</si>
  <si>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</si>
  <si>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</si>
  <si>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</si>
  <si>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</si>
  <si>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</si>
  <si>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</si>
  <si>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</si>
  <si>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</si>
  <si>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</si>
  <si>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</si>
  <si>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</si>
  <si>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</si>
  <si>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</si>
  <si>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</si>
  <si>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</si>
  <si>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</si>
  <si>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</si>
  <si>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</si>
  <si>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</si>
  <si>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</si>
  <si>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</si>
  <si>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</si>
  <si>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</si>
  <si>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</si>
  <si>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</si>
  <si>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</si>
  <si>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</si>
  <si>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</si>
  <si>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</si>
  <si>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</si>
  <si>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</si>
  <si>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</si>
  <si>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</si>
  <si>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</si>
  <si>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</si>
  <si>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</si>
  <si>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</si>
  <si>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</si>
  <si>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</si>
  <si>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</si>
  <si>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</si>
  <si>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</si>
  <si>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</si>
  <si>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</si>
  <si>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</si>
  <si>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</si>
  <si>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</si>
  <si>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</si>
  <si>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</si>
  <si>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</si>
  <si>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</si>
  <si>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</si>
  <si>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</si>
  <si>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</si>
  <si>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</si>
  <si>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</si>
  <si>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</si>
  <si>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</si>
  <si>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</si>
  <si>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</si>
  <si>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</si>
  <si>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</si>
  <si>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</si>
  <si>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</si>
  <si>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</si>
  <si>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</si>
  <si>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</si>
  <si>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</si>
  <si>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</si>
  <si>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</si>
  <si>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</si>
  <si>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</si>
  <si>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</si>
  <si>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</si>
  <si>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</si>
  <si>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</si>
  <si>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</si>
  <si>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</si>
  <si>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</si>
  <si>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</si>
  <si>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</si>
  <si>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</si>
  <si>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</si>
  <si>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</si>
  <si>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</si>
  <si>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</si>
  <si>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</si>
  <si>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</si>
  <si>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</si>
  <si>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</si>
  <si>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</si>
  <si>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</si>
  <si>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</si>
  <si>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</si>
  <si>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</si>
  <si>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</si>
  <si>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</si>
  <si>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</si>
  <si>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</si>
  <si>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</si>
  <si>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</si>
  <si>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</si>
  <si>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</si>
  <si>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</si>
  <si>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</si>
  <si>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</si>
  <si>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</si>
  <si>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</si>
  <si>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</si>
  <si>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</si>
  <si>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</si>
  <si>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</si>
  <si>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</si>
  <si>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</si>
  <si>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</si>
  <si>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</si>
  <si>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</si>
  <si>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</si>
  <si>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</si>
  <si>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</si>
  <si>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</si>
  <si>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</si>
  <si>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</si>
  <si>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</si>
  <si>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</si>
  <si>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</si>
  <si>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</si>
  <si>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</si>
  <si>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</si>
  <si>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</si>
  <si>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</si>
  <si>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</si>
  <si>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</si>
  <si>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</si>
  <si>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</si>
  <si>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</si>
  <si>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</si>
  <si>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</si>
  <si>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</si>
  <si>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</si>
  <si>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</si>
  <si>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</si>
  <si>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</si>
  <si>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</si>
  <si>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</si>
  <si>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</si>
  <si>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</si>
  <si>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</si>
  <si>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</si>
  <si>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</si>
  <si>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</si>
  <si>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</si>
  <si>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</si>
  <si>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</si>
  <si>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</si>
  <si>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</si>
  <si>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</si>
  <si>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</si>
  <si>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</si>
  <si>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</si>
  <si>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</si>
  <si>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</si>
  <si>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</si>
  <si>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</si>
  <si>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</si>
  <si>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</si>
  <si>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</si>
  <si>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</si>
  <si>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</si>
  <si>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</si>
  <si>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</si>
  <si>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</si>
  <si>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</si>
  <si>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</si>
  <si>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</si>
  <si>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</si>
  <si>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</si>
  <si>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</si>
  <si>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</si>
  <si>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</si>
  <si>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</si>
  <si>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</si>
  <si>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</si>
  <si>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</si>
  <si>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</si>
  <si>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</si>
  <si>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</si>
  <si>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</si>
  <si>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</si>
  <si>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</si>
  <si>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</si>
  <si>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</si>
  <si>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</si>
  <si>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</si>
  <si>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</si>
  <si>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</si>
  <si>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</si>
  <si>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</si>
  <si>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</si>
  <si>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</si>
  <si>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</si>
  <si>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</si>
  <si>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</si>
  <si>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</si>
  <si>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</si>
  <si>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</si>
  <si>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</si>
  <si>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</si>
  <si>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</si>
  <si>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</si>
  <si>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</si>
  <si>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</si>
  <si>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</si>
  <si>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</si>
  <si>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</si>
  <si>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</si>
  <si>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</si>
  <si>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</si>
  <si>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</si>
  <si>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</si>
  <si>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</si>
  <si>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</si>
  <si>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</si>
  <si>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</si>
  <si>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</si>
  <si>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</si>
  <si>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</si>
  <si>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</si>
  <si>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</si>
  <si>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</si>
  <si>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</si>
  <si>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</si>
  <si>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</si>
  <si>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</si>
  <si>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</si>
  <si>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</si>
  <si>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</si>
  <si>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</si>
  <si>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</si>
  <si>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</si>
  <si>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</si>
  <si>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</si>
  <si>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</si>
  <si>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</si>
  <si>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</si>
  <si>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</si>
  <si>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</si>
  <si>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</si>
  <si>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</si>
  <si>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</si>
  <si>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</si>
  <si>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</si>
  <si>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</si>
  <si>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</si>
  <si>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</si>
  <si>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</si>
  <si>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</si>
  <si>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</si>
  <si>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</si>
  <si>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</si>
  <si>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</si>
  <si>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</si>
  <si>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</si>
  <si>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</si>
  <si>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</si>
  <si>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</si>
  <si>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</si>
  <si>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</si>
  <si>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</si>
  <si>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</si>
  <si>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</si>
  <si>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</si>
  <si>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</si>
  <si>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</si>
  <si>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</si>
  <si>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</si>
  <si>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</si>
  <si>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</si>
  <si>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</si>
  <si>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</si>
  <si>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</si>
  <si>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</si>
  <si>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</si>
  <si>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</si>
  <si>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</si>
  <si>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</si>
  <si>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</si>
  <si>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</si>
  <si>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</si>
  <si>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</si>
  <si>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</si>
  <si>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</si>
  <si>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</si>
  <si>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</si>
  <si>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</si>
  <si>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</si>
  <si>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</si>
  <si>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</si>
  <si>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</si>
  <si>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</si>
  <si>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</si>
  <si>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</si>
  <si>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</si>
  <si>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</si>
  <si>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</si>
  <si>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</si>
  <si>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</si>
  <si>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</si>
  <si>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</si>
  <si>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</si>
  <si>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</si>
  <si>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</si>
  <si>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</si>
  <si>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</si>
  <si>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</si>
  <si>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</si>
  <si>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</si>
  <si>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</si>
  <si>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</si>
  <si>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</si>
  <si>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</si>
  <si>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</si>
  <si>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</si>
  <si>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</si>
  <si>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</si>
  <si>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</si>
  <si>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</si>
  <si>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</si>
  <si>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</si>
  <si>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</si>
  <si>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</si>
  <si>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</si>
  <si>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</si>
  <si>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</si>
  <si>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</si>
  <si>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</si>
  <si>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</si>
  <si>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</si>
  <si>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</si>
  <si>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</si>
  <si>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</si>
  <si>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</si>
  <si>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</si>
  <si>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</si>
  <si>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</si>
  <si>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</si>
  <si>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</si>
  <si>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</si>
  <si>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</si>
  <si>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</si>
  <si>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</si>
  <si>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</si>
  <si>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</si>
  <si>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</si>
  <si>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</si>
  <si>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</si>
  <si>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</si>
  <si>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</si>
  <si>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</si>
  <si>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</si>
  <si>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</si>
  <si>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</si>
  <si>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</si>
  <si>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</si>
  <si>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</si>
  <si>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</si>
  <si>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</si>
  <si>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</si>
  <si>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</si>
  <si>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</si>
  <si>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</si>
  <si>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</si>
  <si>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</si>
  <si>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</si>
  <si>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</si>
  <si>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</si>
  <si>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</si>
  <si>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</si>
  <si>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</si>
  <si>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</si>
  <si>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</si>
  <si>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</si>
  <si>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</si>
  <si>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</si>
  <si>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</si>
  <si>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</si>
  <si>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</si>
  <si>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</si>
  <si>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</si>
  <si>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</si>
  <si>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</si>
  <si>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</si>
  <si>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</si>
  <si>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</si>
  <si>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</si>
  <si>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</si>
  <si>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</si>
  <si>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</si>
  <si>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</si>
  <si>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</si>
  <si>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</si>
  <si>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</si>
  <si>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</si>
  <si>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</si>
  <si>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</si>
  <si>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</si>
  <si>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</si>
  <si>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</si>
  <si>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</si>
  <si>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</si>
  <si>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</si>
  <si>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</si>
  <si>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</si>
  <si>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</si>
  <si>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</si>
  <si>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</si>
  <si>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</si>
  <si>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</si>
  <si>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</si>
  <si>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</si>
  <si>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</si>
  <si>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</si>
  <si>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</si>
  <si>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</si>
  <si>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</si>
  <si>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</si>
  <si>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</si>
  <si>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</si>
  <si>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</si>
  <si>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</si>
  <si>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</si>
  <si>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</si>
  <si>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</si>
  <si>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</si>
  <si>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</si>
  <si>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</si>
  <si>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</si>
  <si>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</si>
  <si>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</si>
  <si>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</si>
  <si>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</si>
  <si>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</si>
  <si>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</si>
  <si>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</si>
  <si>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</si>
  <si>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</si>
  <si>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</si>
  <si>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</si>
  <si>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</si>
  <si>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</si>
  <si>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</si>
  <si>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</si>
  <si>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</si>
  <si>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</si>
  <si>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</si>
  <si>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</si>
  <si>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</si>
  <si>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</si>
  <si>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</si>
  <si>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</si>
  <si>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</si>
  <si>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</si>
  <si>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</si>
  <si>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</si>
  <si>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</si>
  <si>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</si>
  <si>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</si>
  <si>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</si>
  <si>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</si>
  <si>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</si>
  <si>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</si>
  <si>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</si>
  <si>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</si>
  <si>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</si>
  <si>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</si>
  <si>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</si>
  <si>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</si>
  <si>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</si>
  <si>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</si>
  <si>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</si>
  <si>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</si>
  <si>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</si>
  <si>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</si>
  <si>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</si>
  <si>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</si>
  <si>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</si>
  <si>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</si>
  <si>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</si>
  <si>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</si>
  <si>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</si>
  <si>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</si>
  <si>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</si>
  <si>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</si>
  <si>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</si>
  <si>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</si>
  <si>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</si>
  <si>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</si>
  <si>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</si>
  <si>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</si>
  <si>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</si>
  <si>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</si>
  <si>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</si>
  <si>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</si>
  <si>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</si>
  <si>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</si>
  <si>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</si>
  <si>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</si>
  <si>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</si>
  <si>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</si>
  <si>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</si>
  <si>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</si>
  <si>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</si>
  <si>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</si>
  <si>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</si>
  <si>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</si>
  <si>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</si>
  <si>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</si>
  <si>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</si>
  <si>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</si>
  <si>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</si>
  <si>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</si>
  <si>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</si>
  <si>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</si>
  <si>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</si>
  <si>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</si>
  <si>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</si>
  <si>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</si>
  <si>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</si>
  <si>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</si>
  <si>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</si>
  <si>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</si>
  <si>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</si>
  <si>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</si>
  <si>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</si>
  <si>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</si>
  <si>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</si>
  <si>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</si>
  <si>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</si>
  <si>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</si>
  <si>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</si>
  <si>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</si>
  <si>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</si>
  <si>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</si>
  <si>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</si>
  <si>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</si>
  <si>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</si>
  <si>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</si>
  <si>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</si>
  <si>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</si>
  <si>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</si>
  <si>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</si>
  <si>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</si>
  <si>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</si>
  <si>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</si>
  <si>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</si>
  <si>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</si>
  <si>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</si>
  <si>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</si>
  <si>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</si>
  <si>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</si>
  <si>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</si>
  <si>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</si>
  <si>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</si>
  <si>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</si>
  <si>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</si>
  <si>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</si>
  <si>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</si>
  <si>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</si>
  <si>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</si>
  <si>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</si>
  <si>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</si>
  <si>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</si>
  <si>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</si>
  <si>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</si>
  <si>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</si>
  <si>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</si>
  <si>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</si>
  <si>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</si>
  <si>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</si>
  <si>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</si>
  <si>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</si>
  <si>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</si>
  <si>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</si>
  <si>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</si>
  <si>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</si>
  <si>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</si>
  <si>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</si>
  <si>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</si>
  <si>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</si>
  <si>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</si>
  <si>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</si>
  <si>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</si>
  <si>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</si>
  <si>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</si>
  <si>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</si>
  <si>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</si>
  <si>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</si>
  <si>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</si>
  <si>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</si>
  <si>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</si>
  <si>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</si>
  <si>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</si>
  <si>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</si>
  <si>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</si>
  <si>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</si>
  <si>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</si>
  <si>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</si>
  <si>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</si>
  <si>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</si>
  <si>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</si>
  <si>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</si>
  <si>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</si>
  <si>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</si>
  <si>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</si>
  <si>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</si>
  <si>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</si>
  <si>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</si>
  <si>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</si>
  <si>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</si>
  <si>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</si>
  <si>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</si>
  <si>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</si>
  <si>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</si>
  <si>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</si>
  <si>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</si>
  <si>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</si>
  <si>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</si>
  <si>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</si>
  <si>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</si>
  <si>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</si>
  <si>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</si>
  <si>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</si>
  <si>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</si>
  <si>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</si>
  <si>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</si>
  <si>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</si>
  <si>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</si>
  <si>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</si>
  <si>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</si>
  <si>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</si>
  <si>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</si>
  <si>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</si>
  <si>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</si>
  <si>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</si>
  <si>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</si>
  <si>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</si>
  <si>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</si>
  <si>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</si>
  <si>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</si>
  <si>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</si>
  <si>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</si>
  <si>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</si>
  <si>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</si>
  <si>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</si>
  <si>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</si>
  <si>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</si>
  <si>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</si>
  <si>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</si>
  <si>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</si>
  <si>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</si>
  <si>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</si>
  <si>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</si>
  <si>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</si>
  <si>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</si>
  <si>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</si>
  <si>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</si>
  <si>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</si>
  <si>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</si>
  <si>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</si>
  <si>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</si>
  <si>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</si>
  <si>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</si>
  <si>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</si>
  <si>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</si>
  <si>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</si>
  <si>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</si>
  <si>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</si>
  <si>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</si>
  <si>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</si>
  <si>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</si>
  <si>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</si>
  <si>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</si>
  <si>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</si>
  <si>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</si>
  <si>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</si>
  <si>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</si>
  <si>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</si>
  <si>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</si>
  <si>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</si>
  <si>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</si>
  <si>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</si>
  <si>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</si>
  <si>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</si>
  <si>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</si>
  <si>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</si>
  <si>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</si>
  <si>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</si>
  <si>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</si>
  <si>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</si>
  <si>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</si>
  <si>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</si>
  <si>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</si>
  <si>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</si>
  <si>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</si>
  <si>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</si>
  <si>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</si>
  <si>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</si>
  <si>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</si>
  <si>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</si>
  <si>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</si>
  <si>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</si>
  <si>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</si>
  <si>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</si>
  <si>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</si>
  <si>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</si>
  <si>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</si>
  <si>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</si>
  <si>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</si>
  <si>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</si>
  <si>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</si>
  <si>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</si>
  <si>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</si>
  <si>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</si>
  <si>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</si>
  <si>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</si>
  <si>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</si>
  <si>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</si>
  <si>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</si>
  <si>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</si>
  <si>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</si>
  <si>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</si>
  <si>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</si>
  <si>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</si>
  <si>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</si>
  <si>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</si>
  <si>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</si>
  <si>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</si>
  <si>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</si>
  <si>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</si>
  <si>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</si>
  <si>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</si>
  <si>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</si>
  <si>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</si>
  <si>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</si>
  <si>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</si>
  <si>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</si>
  <si>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</si>
  <si>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</si>
  <si>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</si>
  <si>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</si>
  <si>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</si>
  <si>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</si>
  <si>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</si>
  <si>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</si>
  <si>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</si>
  <si>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</si>
  <si>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</si>
  <si>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</si>
  <si>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</si>
  <si>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</si>
  <si>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</si>
  <si>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</si>
  <si>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</si>
  <si>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</si>
  <si>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</si>
  <si>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</si>
  <si>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</si>
  <si>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</si>
  <si>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</si>
  <si>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</si>
  <si>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</si>
  <si>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</si>
  <si>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</si>
  <si>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</si>
  <si>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</si>
  <si>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</si>
  <si>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</si>
  <si>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</si>
  <si>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</si>
  <si>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</si>
  <si>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</si>
  <si>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</si>
  <si>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</si>
  <si>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</si>
  <si>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</si>
  <si>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</si>
  <si>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</si>
  <si>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</si>
  <si>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</si>
  <si>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</si>
  <si>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</si>
  <si>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</si>
  <si>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</si>
  <si>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</si>
  <si>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</si>
  <si>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</si>
  <si>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</si>
  <si>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</si>
  <si>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</si>
  <si>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</si>
  <si>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</si>
  <si>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</si>
  <si>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</si>
  <si>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</si>
  <si>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</si>
  <si>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</si>
  <si>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</si>
  <si>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</si>
  <si>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</si>
  <si>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</si>
  <si>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</si>
  <si>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</si>
  <si>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</si>
  <si>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</si>
  <si>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</si>
  <si>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</si>
  <si>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</si>
  <si>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</si>
  <si>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</si>
  <si>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</si>
  <si>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</si>
  <si>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</si>
  <si>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</si>
  <si>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</si>
  <si>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</si>
  <si>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</si>
  <si>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</si>
  <si>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</si>
  <si>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</si>
  <si>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</si>
  <si>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</si>
  <si>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</si>
  <si>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</si>
  <si>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</si>
  <si>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</si>
  <si>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</si>
  <si>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</si>
  <si>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</si>
  <si>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</si>
  <si>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</si>
  <si>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</si>
  <si>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</si>
  <si>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</si>
  <si>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</si>
  <si>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</si>
  <si>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</si>
  <si>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</si>
  <si>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</si>
  <si>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</si>
  <si>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</si>
  <si>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</si>
  <si>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</si>
  <si>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</si>
  <si>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</si>
  <si>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</si>
  <si>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</si>
  <si>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</si>
  <si>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</si>
  <si>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</si>
  <si>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</si>
  <si>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</si>
  <si>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</si>
  <si>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</si>
  <si>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</si>
  <si>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</si>
  <si>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</si>
  <si>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</si>
  <si>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</si>
  <si>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</si>
  <si>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</si>
  <si>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</si>
  <si>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</si>
  <si>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</si>
  <si>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</si>
  <si>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</si>
  <si>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</si>
  <si>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</si>
  <si>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</si>
  <si>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</si>
  <si>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</si>
  <si>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</si>
  <si>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</si>
  <si>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</si>
  <si>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</si>
  <si>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</si>
  <si>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</si>
  <si>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</si>
  <si>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</si>
  <si>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</si>
  <si>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</si>
  <si>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</si>
  <si>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</si>
  <si>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</si>
  <si>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</si>
  <si>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</si>
  <si>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</si>
  <si>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</si>
  <si>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</si>
  <si>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</si>
  <si>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</si>
  <si>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</si>
  <si>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</si>
  <si>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</si>
  <si>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</si>
  <si>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</si>
  <si>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</si>
  <si>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</si>
  <si>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</si>
  <si>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</si>
  <si>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</si>
  <si>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</si>
  <si>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</si>
  <si>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</si>
  <si>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</si>
  <si>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</si>
  <si>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</si>
  <si>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</si>
  <si>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</si>
  <si>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</si>
  <si>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</si>
  <si>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</si>
  <si>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</si>
  <si>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</si>
  <si>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</si>
  <si>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</si>
  <si>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</si>
  <si>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</si>
  <si>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</si>
  <si>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</si>
  <si>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</si>
  <si>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</si>
  <si>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</si>
  <si>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</si>
  <si>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</si>
  <si>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</si>
  <si>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</si>
  <si>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</si>
  <si>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</si>
  <si>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</si>
  <si>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</si>
  <si>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</si>
  <si>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</si>
  <si>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</si>
  <si>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</si>
  <si>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</si>
  <si>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</si>
  <si>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</si>
  <si>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</si>
  <si>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</si>
  <si>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</si>
  <si>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</si>
  <si>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</si>
  <si>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</si>
  <si>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</si>
  <si>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</si>
  <si>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</si>
  <si>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</si>
  <si>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</si>
  <si>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</si>
  <si>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</si>
  <si>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</si>
  <si>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</si>
  <si>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</si>
  <si>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</si>
  <si>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</si>
  <si>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</si>
  <si>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</si>
  <si>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</si>
  <si>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</si>
  <si>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</si>
  <si>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</si>
  <si>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</si>
  <si>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</si>
  <si>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</si>
  <si>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</si>
  <si>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</si>
  <si>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</si>
  <si>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</si>
  <si>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</si>
  <si>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</si>
  <si>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</si>
  <si>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</si>
  <si>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</si>
  <si>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</si>
  <si>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</si>
  <si>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</si>
  <si>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</si>
  <si>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</si>
  <si>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</si>
  <si>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</si>
  <si>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</si>
  <si>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</si>
  <si>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</si>
  <si>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</si>
  <si>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</si>
  <si>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</si>
  <si>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</si>
  <si>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</si>
  <si>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</si>
  <si>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</si>
  <si>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</si>
  <si>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</si>
  <si>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</si>
  <si>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</si>
  <si>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</si>
  <si>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</si>
  <si>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</si>
  <si>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</si>
  <si>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</si>
  <si>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</si>
  <si>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</si>
  <si>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</si>
  <si>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</si>
  <si>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</si>
  <si>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</si>
  <si>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</si>
  <si>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</si>
  <si>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</si>
  <si>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</si>
  <si>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</si>
  <si>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</si>
  <si>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</si>
  <si>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</si>
  <si>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</si>
  <si>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</si>
  <si>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</si>
  <si>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</si>
  <si>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</si>
  <si>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</si>
  <si>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</si>
  <si>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</si>
  <si>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</si>
  <si>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</si>
  <si>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</si>
  <si>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</si>
  <si>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</si>
  <si>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</si>
  <si>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</si>
  <si>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</si>
  <si>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</si>
  <si>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</si>
  <si>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</si>
  <si>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</si>
  <si>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</si>
  <si>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</si>
  <si>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</si>
  <si>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</si>
  <si>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</si>
  <si>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</si>
  <si>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</si>
  <si>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</si>
  <si>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</si>
  <si>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</si>
  <si>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</si>
  <si>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</si>
  <si>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</si>
  <si>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</si>
  <si>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</si>
  <si>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</si>
  <si>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</si>
  <si>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</si>
  <si>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</si>
  <si>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</si>
  <si>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</si>
  <si>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</si>
  <si>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</si>
  <si>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</si>
  <si>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</si>
  <si>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</si>
  <si>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</si>
  <si>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</si>
  <si>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</si>
  <si>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</si>
  <si>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</si>
  <si>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</si>
  <si>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</si>
  <si>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</si>
  <si>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</si>
  <si>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</si>
  <si>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</si>
  <si>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</si>
  <si>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</si>
  <si>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</si>
  <si>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</si>
  <si>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</si>
  <si>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</si>
  <si>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</si>
  <si>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</si>
  <si>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</si>
  <si>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</si>
  <si>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</si>
  <si>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</si>
  <si>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</si>
  <si>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</si>
  <si>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</si>
  <si>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</si>
  <si>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</si>
  <si>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</si>
  <si>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</si>
  <si>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</si>
  <si>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</si>
  <si>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</si>
  <si>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</si>
  <si>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</si>
  <si>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</si>
  <si>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</si>
  <si>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</si>
  <si>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</si>
  <si>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</si>
  <si>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</si>
  <si>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</si>
  <si>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</si>
  <si>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</si>
  <si>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</si>
  <si>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</si>
  <si>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</si>
  <si>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</si>
  <si>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</si>
  <si>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</si>
  <si>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</si>
  <si>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</si>
  <si>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</si>
  <si>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</si>
  <si>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</si>
  <si>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</si>
  <si>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</si>
  <si>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</si>
  <si>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</si>
  <si>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</si>
  <si>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</si>
  <si>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</si>
  <si>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</si>
  <si>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</si>
  <si>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</si>
  <si>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</si>
  <si>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</si>
  <si>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</si>
  <si>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</si>
  <si>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</si>
  <si>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</si>
  <si>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</si>
  <si>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</si>
  <si>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</si>
  <si>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</si>
  <si>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</si>
  <si>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</si>
  <si>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</si>
  <si>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</si>
  <si>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</si>
  <si>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</si>
  <si>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</si>
  <si>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</si>
  <si>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</si>
  <si>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</si>
  <si>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</si>
  <si>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</si>
  <si>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</si>
  <si>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</si>
  <si>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</si>
  <si>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</si>
  <si>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</si>
  <si>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</si>
  <si>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</si>
  <si>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</si>
  <si>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</si>
  <si>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</si>
  <si>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</si>
  <si>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</si>
  <si>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</si>
  <si>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</si>
  <si>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</si>
  <si>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</si>
  <si>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</si>
  <si>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</si>
  <si>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</si>
  <si>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</si>
  <si>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</si>
  <si>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</si>
  <si>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</si>
  <si>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</si>
  <si>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</si>
  <si>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</si>
  <si>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</si>
  <si>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</si>
  <si>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</si>
  <si>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</si>
  <si>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</si>
  <si>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</si>
  <si>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</si>
  <si>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</si>
  <si>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</si>
  <si>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</si>
  <si>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</si>
  <si>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</si>
  <si>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</si>
  <si>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</si>
  <si>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</si>
  <si>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</si>
  <si>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</si>
  <si>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</si>
  <si>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</si>
  <si>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</si>
  <si>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</si>
  <si>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</si>
  <si>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</si>
  <si>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</si>
  <si>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</si>
  <si>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</si>
  <si>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</si>
  <si>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</si>
  <si>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</si>
  <si>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</si>
  <si>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</si>
  <si>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</si>
  <si>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</si>
  <si>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</si>
  <si>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</si>
  <si>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</si>
  <si>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</si>
  <si>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</si>
  <si>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</si>
  <si>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</si>
  <si>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</si>
  <si>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</si>
  <si>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</si>
  <si>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</si>
  <si>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</si>
  <si>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</si>
  <si>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</si>
  <si>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</si>
  <si>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</si>
  <si>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</si>
  <si>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</si>
  <si>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</si>
  <si>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</si>
  <si>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</si>
  <si>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</si>
  <si>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</si>
  <si>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</si>
  <si>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</si>
  <si>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</si>
  <si>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</si>
  <si>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</si>
  <si>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</si>
  <si>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</si>
  <si>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</si>
  <si>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</si>
  <si>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</si>
  <si>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</si>
  <si>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</si>
  <si>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</si>
  <si>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</si>
  <si>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</si>
  <si>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</si>
  <si>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</si>
  <si>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</si>
  <si>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</si>
  <si>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</si>
  <si>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</si>
  <si>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</si>
  <si>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</si>
  <si>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</si>
  <si>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</si>
  <si>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</si>
  <si>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</si>
  <si>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</si>
  <si>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</si>
  <si>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</si>
  <si>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</si>
  <si>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</si>
  <si>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</si>
  <si>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</si>
  <si>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</si>
  <si>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</si>
  <si>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</si>
  <si>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</si>
  <si>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</si>
  <si>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</si>
  <si>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</si>
  <si>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</si>
  <si>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</si>
  <si>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</si>
  <si>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</si>
  <si>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</si>
  <si>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</si>
  <si>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</si>
  <si>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</si>
  <si>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</si>
  <si>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</si>
  <si>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</si>
  <si>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</si>
  <si>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</si>
  <si>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</si>
  <si>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</si>
  <si>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</si>
  <si>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</si>
  <si>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</si>
  <si>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</si>
  <si>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</si>
  <si>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</si>
  <si>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</si>
  <si>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</si>
  <si>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</si>
  <si>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</si>
  <si>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</si>
  <si>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</si>
  <si>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</si>
  <si>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</si>
  <si>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</si>
  <si>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</si>
  <si>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</si>
  <si>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</si>
  <si>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</si>
  <si>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</si>
  <si>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</si>
  <si>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</si>
  <si>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</si>
  <si>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</si>
  <si>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</si>
  <si>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</si>
  <si>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</si>
  <si>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</si>
  <si>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</si>
  <si>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</si>
  <si>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</si>
  <si>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</si>
  <si>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</si>
  <si>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</si>
  <si>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</si>
  <si>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</si>
  <si>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</si>
  <si>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</si>
  <si>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</si>
  <si>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</si>
  <si>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</si>
  <si>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</si>
  <si>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</si>
  <si>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</si>
  <si>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</si>
  <si>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</si>
  <si>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</si>
  <si>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</si>
  <si>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</si>
  <si>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</si>
  <si>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</si>
  <si>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</si>
  <si>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</si>
  <si>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</si>
  <si>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</si>
  <si>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</si>
  <si>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</si>
  <si>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</si>
  <si>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</si>
  <si>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</si>
  <si>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</si>
  <si>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</si>
  <si>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</si>
  <si>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</si>
  <si>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</si>
  <si>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</si>
  <si>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</si>
  <si>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</si>
  <si>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</si>
  <si>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</si>
  <si>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</si>
  <si>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</si>
  <si>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</si>
  <si>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</si>
  <si>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</si>
  <si>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</si>
  <si>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</si>
  <si>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</si>
  <si>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</si>
  <si>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</si>
  <si>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</si>
  <si>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</si>
  <si>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</si>
  <si>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</si>
  <si>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</si>
  <si>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</si>
  <si>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</si>
  <si>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</si>
  <si>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</si>
  <si>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</si>
  <si>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</si>
  <si>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</si>
  <si>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</si>
  <si>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</si>
  <si>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</si>
  <si>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</si>
  <si>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</si>
  <si>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</si>
  <si>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</si>
  <si>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</si>
  <si>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</si>
  <si>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</si>
  <si>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</si>
  <si>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</si>
  <si>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</si>
  <si>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</si>
  <si>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</si>
  <si>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</si>
  <si>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</si>
  <si>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</si>
  <si>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</si>
  <si>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</si>
  <si>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</si>
  <si>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</si>
  <si>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</si>
  <si>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</si>
  <si>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</si>
  <si>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</si>
  <si>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</si>
  <si>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</si>
  <si>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</si>
  <si>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</si>
  <si>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</si>
  <si>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</si>
  <si>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</si>
  <si>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</si>
  <si>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</si>
  <si>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</si>
  <si>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</si>
  <si>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</si>
  <si>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</si>
  <si>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</si>
  <si>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</si>
  <si>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</si>
  <si>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</si>
  <si>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</si>
  <si>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</si>
  <si>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</si>
  <si>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</si>
  <si>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</si>
  <si>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</si>
  <si>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</si>
  <si>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</si>
  <si>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</si>
  <si>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</si>
  <si>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</si>
  <si>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</si>
  <si>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</si>
  <si>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</si>
  <si>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</si>
  <si>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</si>
  <si>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</si>
  <si>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</si>
  <si>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</si>
  <si>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</si>
  <si>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</si>
  <si>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</si>
  <si>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</si>
  <si>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</si>
  <si>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</si>
  <si>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</si>
  <si>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</si>
  <si>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</si>
  <si>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</si>
  <si>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</si>
  <si>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</si>
  <si>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</si>
  <si>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</si>
  <si>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</si>
  <si>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</si>
  <si>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</si>
  <si>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</si>
  <si>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</si>
  <si>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</si>
  <si>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</si>
  <si>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</si>
  <si>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</si>
  <si>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</si>
  <si>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</si>
  <si>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</si>
  <si>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</si>
  <si>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</si>
  <si>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</si>
  <si>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</si>
  <si>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</si>
  <si>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</si>
  <si>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</si>
  <si>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</si>
  <si>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</si>
  <si>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</si>
  <si>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</si>
  <si>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</si>
  <si>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</si>
  <si>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</si>
  <si>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</si>
  <si>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</si>
  <si>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</si>
  <si>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</si>
  <si>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</si>
  <si>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</si>
  <si>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</si>
  <si>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</si>
  <si>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</si>
  <si>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</si>
  <si>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</si>
  <si>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</si>
  <si>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</si>
  <si>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</si>
  <si>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</si>
  <si>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</si>
  <si>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</si>
  <si>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</si>
  <si>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</si>
  <si>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</si>
  <si>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</si>
  <si>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</si>
  <si>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</si>
  <si>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</si>
  <si>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</si>
  <si>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</si>
  <si>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</si>
  <si>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</si>
  <si>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</si>
  <si>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</si>
  <si>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</si>
  <si>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</si>
  <si>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</si>
  <si>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</si>
  <si>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</si>
  <si>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</si>
  <si>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</si>
  <si>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</si>
  <si>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</si>
  <si>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</si>
  <si>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</si>
  <si>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</si>
  <si>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</si>
  <si>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</si>
  <si>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</si>
  <si>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</si>
  <si>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</si>
  <si>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</si>
  <si>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</si>
  <si>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</si>
  <si>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</si>
  <si>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</si>
  <si>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</si>
  <si>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</si>
  <si>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</si>
  <si>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</si>
  <si>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</si>
  <si>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</si>
  <si>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</si>
  <si>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</si>
  <si>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</si>
  <si>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</si>
  <si>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</si>
  <si>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</si>
  <si>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</si>
  <si>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</si>
  <si>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</si>
  <si>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</si>
  <si>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</si>
  <si>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</si>
  <si>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</si>
  <si>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</si>
  <si>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</si>
  <si>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</si>
  <si>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</si>
  <si>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</si>
  <si>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</si>
  <si>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</si>
  <si>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</si>
  <si>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</si>
  <si>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</si>
  <si>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</si>
  <si>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</si>
  <si>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</si>
  <si>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</si>
  <si>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</si>
  <si>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</si>
  <si>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</si>
  <si>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</si>
  <si>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</si>
  <si>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</si>
  <si>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</si>
  <si>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</si>
  <si>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</si>
  <si>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</si>
  <si>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</si>
  <si>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</si>
  <si>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</si>
  <si>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</si>
  <si>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</si>
  <si>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</si>
  <si>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</si>
  <si>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</si>
  <si>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</si>
  <si>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</si>
  <si>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</si>
  <si>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</si>
  <si>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</si>
  <si>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</si>
  <si>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</si>
  <si>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</si>
  <si>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</si>
  <si>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</si>
  <si>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</si>
  <si>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</si>
  <si>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</si>
  <si>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</si>
  <si>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</si>
  <si>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</si>
  <si>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</si>
  <si>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</si>
  <si>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</si>
  <si>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</si>
  <si>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</si>
  <si>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</si>
  <si>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</si>
  <si>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</si>
  <si>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</si>
  <si>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</si>
  <si>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</si>
  <si>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</si>
  <si>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</si>
  <si>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</si>
  <si>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</si>
  <si>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</si>
  <si>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</si>
  <si>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</si>
  <si>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</si>
  <si>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</si>
  <si>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</si>
  <si>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</si>
  <si>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</si>
  <si>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</si>
  <si>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</si>
  <si>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</si>
  <si>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</si>
  <si>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</si>
  <si>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</si>
  <si>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</si>
  <si>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</si>
  <si>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</si>
  <si>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</si>
  <si>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</si>
  <si>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</si>
  <si>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</si>
  <si>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</si>
  <si>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</si>
  <si>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</si>
  <si>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</si>
  <si>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</si>
  <si>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</si>
  <si>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</si>
  <si>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</si>
  <si>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</si>
  <si>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</si>
  <si>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</si>
  <si>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</si>
  <si>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</si>
  <si>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</si>
  <si>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</si>
  <si>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</si>
  <si>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</si>
  <si>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</si>
  <si>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</si>
  <si>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</si>
  <si>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</si>
  <si>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</si>
  <si>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</si>
  <si>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</si>
  <si>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</si>
  <si>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</si>
  <si>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</si>
  <si>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</si>
  <si>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</si>
  <si>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</si>
  <si>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</si>
  <si>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</si>
  <si>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</si>
  <si>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</si>
  <si>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</si>
  <si>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</si>
  <si>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</si>
  <si>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</si>
  <si>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</si>
  <si>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</si>
  <si>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</si>
  <si>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</si>
  <si>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</si>
  <si>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</si>
  <si>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</si>
  <si>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</si>
  <si>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</si>
  <si>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</si>
  <si>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</si>
  <si>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</si>
  <si>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</si>
  <si>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</si>
  <si>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</si>
  <si>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</si>
  <si>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</si>
  <si>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</si>
  <si>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</si>
  <si>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</si>
  <si>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</si>
  <si>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</si>
  <si>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</si>
  <si>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</si>
  <si>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</si>
  <si>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</si>
  <si>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</si>
  <si>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</si>
  <si>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</si>
  <si>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</si>
  <si>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</si>
  <si>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</si>
  <si>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</si>
  <si>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</si>
  <si>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</si>
  <si>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</si>
  <si>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</si>
  <si>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</si>
  <si>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</si>
  <si>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</si>
  <si>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</si>
  <si>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</si>
  <si>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</si>
  <si>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</si>
  <si>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</si>
  <si>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</si>
  <si>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</si>
  <si>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</si>
  <si>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</si>
  <si>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</si>
  <si>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</si>
  <si>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</si>
  <si>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</si>
  <si>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</si>
  <si>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</si>
  <si>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</si>
  <si>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</si>
  <si>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</si>
  <si>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</si>
  <si>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</si>
  <si>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</si>
  <si>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</si>
  <si>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</si>
  <si>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</si>
  <si>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</si>
  <si>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</si>
  <si>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</si>
  <si>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</si>
  <si>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</si>
  <si>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</si>
  <si>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</si>
  <si>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</si>
  <si>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</si>
  <si>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</si>
  <si>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</si>
  <si>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</si>
  <si>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</si>
  <si>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</si>
  <si>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</si>
  <si>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</si>
  <si>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</si>
  <si>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</si>
  <si>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</si>
  <si>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</si>
  <si>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</si>
  <si>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</si>
  <si>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</si>
  <si>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</si>
  <si>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</si>
  <si>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</si>
  <si>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</si>
  <si>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</si>
  <si>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</si>
  <si>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</si>
  <si>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</si>
  <si>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</si>
  <si>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</si>
  <si>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</si>
  <si>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</si>
  <si>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</si>
  <si>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</si>
  <si>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</si>
  <si>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</si>
  <si>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</si>
  <si>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</si>
  <si>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</si>
  <si>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</si>
  <si>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</si>
  <si>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</si>
  <si>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</si>
  <si>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</si>
  <si>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</si>
  <si>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</si>
  <si>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</si>
  <si>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</si>
  <si>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</si>
  <si>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</si>
  <si>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</si>
  <si>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</si>
  <si>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</si>
  <si>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</si>
  <si>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</si>
  <si>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</si>
  <si>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</si>
  <si>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</si>
  <si>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</si>
  <si>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</si>
  <si>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</si>
  <si>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</si>
  <si>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</si>
  <si>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</si>
  <si>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</si>
  <si>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</si>
  <si>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</si>
  <si>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</si>
  <si>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</si>
  <si>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</si>
  <si>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</si>
  <si>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</si>
  <si>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</si>
  <si>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</si>
  <si>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</si>
  <si>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</si>
  <si>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</si>
  <si>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</si>
  <si>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</si>
  <si>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</si>
  <si>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</si>
  <si>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</si>
  <si>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</si>
  <si>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</si>
  <si>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</si>
  <si>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</si>
  <si>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</si>
  <si>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</si>
  <si>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</si>
  <si>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</si>
  <si>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</si>
  <si>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</si>
  <si>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</si>
  <si>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</si>
  <si>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</si>
  <si>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</si>
  <si>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</si>
  <si>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</si>
  <si>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</si>
  <si>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</si>
  <si>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</si>
  <si>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</si>
  <si>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</si>
  <si>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</si>
  <si>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</si>
  <si>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</si>
  <si>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</si>
  <si>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</si>
  <si>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</si>
  <si>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</si>
  <si>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</si>
  <si>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</si>
  <si>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</si>
  <si>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</si>
  <si>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</si>
  <si>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</si>
  <si>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</si>
  <si>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</si>
  <si>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</si>
  <si>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</si>
  <si>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</si>
  <si>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</si>
  <si>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</si>
  <si>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</si>
  <si>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</si>
  <si>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</si>
  <si>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</si>
  <si>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</si>
  <si>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</si>
  <si>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</si>
  <si>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</si>
  <si>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</si>
  <si>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</si>
  <si>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</si>
  <si>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</si>
  <si>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</si>
  <si>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</si>
  <si>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</si>
  <si>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</si>
  <si>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</si>
  <si>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</si>
  <si>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</si>
  <si>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</si>
  <si>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</si>
  <si>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</si>
  <si>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</si>
  <si>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</si>
  <si>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</si>
  <si>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</si>
  <si>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</si>
  <si>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</si>
  <si>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</si>
  <si>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</si>
  <si>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</si>
  <si>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</si>
  <si>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</si>
  <si>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</si>
  <si>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</si>
  <si>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</si>
  <si>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</si>
  <si>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</si>
  <si>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</si>
  <si>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</si>
  <si>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</si>
  <si>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</si>
  <si>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</si>
  <si>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</si>
  <si>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</si>
  <si>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</si>
  <si>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</si>
  <si>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</si>
  <si>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</si>
  <si>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</si>
  <si>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</si>
  <si>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</si>
  <si>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</si>
  <si>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</si>
  <si>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</si>
  <si>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</si>
  <si>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</si>
  <si>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</si>
  <si>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</si>
  <si>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</si>
  <si>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</si>
  <si>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</si>
  <si>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</si>
  <si>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</si>
  <si>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</si>
  <si>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</si>
  <si>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</si>
  <si>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</si>
  <si>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</si>
  <si>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</si>
  <si>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</si>
  <si>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</si>
  <si>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</si>
  <si>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</si>
  <si>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</si>
  <si>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</si>
  <si>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</si>
  <si>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</si>
  <si>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</si>
  <si>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</si>
  <si>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</si>
  <si>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</si>
  <si>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</si>
  <si>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</si>
  <si>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</si>
  <si>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</si>
  <si>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</si>
  <si>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</si>
  <si>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</si>
  <si>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</si>
  <si>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</si>
  <si>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</si>
  <si>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</si>
  <si>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</si>
  <si>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</si>
  <si>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</si>
  <si>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</si>
  <si>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</si>
  <si>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</si>
  <si>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</si>
  <si>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</si>
  <si>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</si>
  <si>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</si>
  <si>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</si>
  <si>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</si>
  <si>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</si>
  <si>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</si>
  <si>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</si>
  <si>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</si>
  <si>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</si>
  <si>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</si>
  <si>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</si>
  <si>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</si>
  <si>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</si>
  <si>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</si>
  <si>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</si>
  <si>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</si>
  <si>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</si>
  <si>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</si>
  <si>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</si>
  <si>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</si>
  <si>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</si>
  <si>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</si>
  <si>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</si>
  <si>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</si>
  <si>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</si>
  <si>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</si>
  <si>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</si>
  <si>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</si>
  <si>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</si>
  <si>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</si>
  <si>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</si>
  <si>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</si>
  <si>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</si>
  <si>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</si>
  <si>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</si>
  <si>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</si>
  <si>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</si>
  <si>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</si>
  <si>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</si>
  <si>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</si>
  <si>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</si>
  <si>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</si>
  <si>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</si>
  <si>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</si>
  <si>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</si>
  <si>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</si>
  <si>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</si>
  <si>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</si>
  <si>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</si>
  <si>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</si>
  <si>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</si>
  <si>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</si>
  <si>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</si>
  <si>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</si>
  <si>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</si>
  <si>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</si>
  <si>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</si>
  <si>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</si>
  <si>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</si>
  <si>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</si>
  <si>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</si>
  <si>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</si>
  <si>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</si>
  <si>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</si>
  <si>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</si>
  <si>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</si>
  <si>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</si>
  <si>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</si>
  <si>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</si>
  <si>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</si>
  <si>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</si>
  <si>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</si>
  <si>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</si>
  <si>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</si>
  <si>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</si>
  <si>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</si>
  <si>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</si>
  <si>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</si>
  <si>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</si>
  <si>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</si>
  <si>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</si>
  <si>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</si>
  <si>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</si>
  <si>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</si>
  <si>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</si>
  <si>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</si>
  <si>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</si>
  <si>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</si>
  <si>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</si>
  <si>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</si>
  <si>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</si>
  <si>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</si>
  <si>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</si>
  <si>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</si>
  <si>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</si>
  <si>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</si>
  <si>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</si>
  <si>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</si>
  <si>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</si>
  <si>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</si>
  <si>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</si>
  <si>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</si>
  <si>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</si>
  <si>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</si>
  <si>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</si>
  <si>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</si>
  <si>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</si>
  <si>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</si>
  <si>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</si>
  <si>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</si>
  <si>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</si>
  <si>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</si>
  <si>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</si>
  <si>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</si>
  <si>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</si>
  <si>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</si>
  <si>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</si>
  <si>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</si>
  <si>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</si>
  <si>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</si>
  <si>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</si>
  <si>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</si>
  <si>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</si>
  <si>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</si>
  <si>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</si>
  <si>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</si>
  <si>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</si>
  <si>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</si>
  <si>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</si>
  <si>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</si>
  <si>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</si>
  <si>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</si>
  <si>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</si>
  <si>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</si>
  <si>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</si>
  <si>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</si>
  <si>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</si>
  <si>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</si>
  <si>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</si>
  <si>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</si>
  <si>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</si>
  <si>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</si>
  <si>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</si>
  <si>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</si>
  <si>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</si>
  <si>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</si>
  <si>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</si>
  <si>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</si>
  <si>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</si>
  <si>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</si>
  <si>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</si>
  <si>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</si>
  <si>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</si>
  <si>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</si>
  <si>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</si>
  <si>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</si>
  <si>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</si>
  <si>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</si>
  <si>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</si>
  <si>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</si>
  <si>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</si>
  <si>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</si>
  <si>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</si>
  <si>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</si>
  <si>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</si>
  <si>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</si>
  <si>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</si>
  <si>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</si>
  <si>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</si>
  <si>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</si>
  <si>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</si>
  <si>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</si>
  <si>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</si>
  <si>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</si>
  <si>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</si>
  <si>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</si>
  <si>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</si>
  <si>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</si>
  <si>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</si>
  <si>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</si>
  <si>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</si>
  <si>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</si>
  <si>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</si>
  <si>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</si>
  <si>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</si>
  <si>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</si>
  <si>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</si>
  <si>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</si>
  <si>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</si>
  <si>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</si>
  <si>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</si>
  <si>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</si>
  <si>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</si>
  <si>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</si>
  <si>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</si>
  <si>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</si>
  <si>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</si>
  <si>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</si>
  <si>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</si>
  <si>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</si>
  <si>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</si>
  <si>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</si>
  <si>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</si>
  <si>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</si>
  <si>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</si>
  <si>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</si>
  <si>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</si>
  <si>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</si>
  <si>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</si>
  <si>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</si>
  <si>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</si>
  <si>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</si>
  <si>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</si>
  <si>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</si>
  <si>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</si>
  <si>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</si>
  <si>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</si>
  <si>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</si>
  <si>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</si>
  <si>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</si>
  <si>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</si>
  <si>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</si>
  <si>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</si>
  <si>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</si>
  <si>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</si>
  <si>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</si>
  <si>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</si>
  <si>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</si>
  <si>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</si>
  <si>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</si>
  <si>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</si>
  <si>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</si>
  <si>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</si>
  <si>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</si>
  <si>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</si>
  <si>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</si>
  <si>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</si>
  <si>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</si>
  <si>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</si>
  <si>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</si>
  <si>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</si>
  <si>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</si>
  <si>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</si>
  <si>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</si>
  <si>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</si>
  <si>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</si>
  <si>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</si>
  <si>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</si>
  <si>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</si>
  <si>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</si>
  <si>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</si>
  <si>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</si>
  <si>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</si>
  <si>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</si>
  <si>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</si>
  <si>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</si>
  <si>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</si>
  <si>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</si>
  <si>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</si>
  <si>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</si>
  <si>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</si>
  <si>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</si>
  <si>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</si>
  <si>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</si>
  <si>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</si>
  <si>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</si>
  <si>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</si>
  <si>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</si>
  <si>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</si>
  <si>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</si>
  <si>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</si>
  <si>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</si>
  <si>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</si>
  <si>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</si>
  <si>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</si>
  <si>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</si>
  <si>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</si>
  <si>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</si>
  <si>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</si>
  <si>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</si>
  <si>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</si>
  <si>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</si>
  <si>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</si>
  <si>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</si>
  <si>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</si>
  <si>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</si>
  <si>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</si>
  <si>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</si>
  <si>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</si>
  <si>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</si>
  <si>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</si>
  <si>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</si>
  <si>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</si>
  <si>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</si>
  <si>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</si>
  <si>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</si>
  <si>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</si>
  <si>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</si>
  <si>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</si>
  <si>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</si>
  <si>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</si>
  <si>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</si>
  <si>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</si>
  <si>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</si>
  <si>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</si>
  <si>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</si>
  <si>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</si>
  <si>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</si>
  <si>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</si>
  <si>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</si>
  <si>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</si>
  <si>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</si>
  <si>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</si>
  <si>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</si>
  <si>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</si>
  <si>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</si>
  <si>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</si>
  <si>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</si>
  <si>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</si>
  <si>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</si>
  <si>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</si>
  <si>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</si>
  <si>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</si>
  <si>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</si>
  <si>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</si>
  <si>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</si>
  <si>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</si>
  <si>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</si>
  <si>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</si>
  <si>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</si>
  <si>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</si>
  <si>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</si>
  <si>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</si>
  <si>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</si>
  <si>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</si>
  <si>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</si>
  <si>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</si>
  <si>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</si>
  <si>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</si>
  <si>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</si>
  <si>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</si>
  <si>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</si>
  <si>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</si>
  <si>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</si>
  <si>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</si>
  <si>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</si>
  <si>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</si>
  <si>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</si>
  <si>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</si>
  <si>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</si>
  <si>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</si>
  <si>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</si>
  <si>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</si>
  <si>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</si>
  <si>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</si>
  <si>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</si>
  <si>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</si>
  <si>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</si>
  <si>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</si>
  <si>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</si>
  <si>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</si>
  <si>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</si>
  <si>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</si>
  <si>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</si>
  <si>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</si>
  <si>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</si>
  <si>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</si>
  <si>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</si>
  <si>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</si>
  <si>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</si>
  <si>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</si>
  <si>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</si>
  <si>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</si>
  <si>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</si>
  <si>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</si>
  <si>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</si>
  <si>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</si>
  <si>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</si>
  <si>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</si>
  <si>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</si>
  <si>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</si>
  <si>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</si>
  <si>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</si>
  <si>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</si>
  <si>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</si>
  <si>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</si>
  <si>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</si>
  <si>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</si>
  <si>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</si>
  <si>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</si>
  <si>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</si>
  <si>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</si>
  <si>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</si>
  <si>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</si>
  <si>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</si>
  <si>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</si>
  <si>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</si>
  <si>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</si>
  <si>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</si>
  <si>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</si>
  <si>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</si>
  <si>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</si>
  <si>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</si>
  <si>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</si>
  <si>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</si>
  <si>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</si>
  <si>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</si>
  <si>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</si>
  <si>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</si>
  <si>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</si>
  <si>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</si>
  <si>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</si>
  <si>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</si>
  <si>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</si>
  <si>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</si>
  <si>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</si>
  <si>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</si>
  <si>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</si>
  <si>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</si>
  <si>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</si>
  <si>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</si>
  <si>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</si>
  <si>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</si>
  <si>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</si>
  <si>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</si>
  <si>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</si>
  <si>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</si>
  <si>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</si>
  <si>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</si>
  <si>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</si>
  <si>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</si>
  <si>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</si>
  <si>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</si>
  <si>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</si>
  <si>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</si>
  <si>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</si>
  <si>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</si>
  <si>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</si>
  <si>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</si>
  <si>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</si>
  <si>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</si>
  <si>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</si>
  <si>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</si>
  <si>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</si>
  <si>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</si>
  <si>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</si>
  <si>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</si>
  <si>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</si>
  <si>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</si>
  <si>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</si>
  <si>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</si>
  <si>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</si>
  <si>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</si>
  <si>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</si>
  <si>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</si>
  <si>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</si>
  <si>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</si>
  <si>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</si>
  <si>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</si>
  <si>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</si>
  <si>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</si>
  <si>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</si>
  <si>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</si>
  <si>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</si>
  <si>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</si>
  <si>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</si>
  <si>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</si>
  <si>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</si>
  <si>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</si>
  <si>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</si>
  <si>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</si>
  <si>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</si>
  <si>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</si>
  <si>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</si>
  <si>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</si>
  <si>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</si>
  <si>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</si>
  <si>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</si>
  <si>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</si>
  <si>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</si>
  <si>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</si>
  <si>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</si>
  <si>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</si>
  <si>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</si>
  <si>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</si>
  <si>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</si>
  <si>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</si>
  <si>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</si>
  <si>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</si>
  <si>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</si>
  <si>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</si>
  <si>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</si>
  <si>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</si>
  <si>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</si>
  <si>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</si>
  <si>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</si>
  <si>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</si>
  <si>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</si>
  <si>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</si>
  <si>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</si>
  <si>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</si>
  <si>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</si>
  <si>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</si>
  <si>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</si>
  <si>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</si>
  <si>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</si>
  <si>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</si>
  <si>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</si>
  <si>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</si>
  <si>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</si>
  <si>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</si>
  <si>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</si>
  <si>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</si>
  <si>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</si>
  <si>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</si>
  <si>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</si>
  <si>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</si>
  <si>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</si>
  <si>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</si>
  <si>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</si>
  <si>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</si>
  <si>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</si>
  <si>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</si>
  <si>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</si>
  <si>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</si>
  <si>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</si>
  <si>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</si>
  <si>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</si>
  <si>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</si>
  <si>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</si>
  <si>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</si>
  <si>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</si>
  <si>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</si>
  <si>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</si>
  <si>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</si>
  <si>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</si>
  <si>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</si>
  <si>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</si>
  <si>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</si>
  <si>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</si>
  <si>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</si>
  <si>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</si>
  <si>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</si>
  <si>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</si>
  <si>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</si>
  <si>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</si>
  <si>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</si>
  <si>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</si>
  <si>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</si>
  <si>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</si>
  <si>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</si>
  <si>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</si>
  <si>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</si>
  <si>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</si>
  <si>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</si>
  <si>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</si>
  <si>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</si>
  <si>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</si>
  <si>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</si>
  <si>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</si>
  <si>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</si>
  <si>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</si>
  <si>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</si>
  <si>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</si>
  <si>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</si>
  <si>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</si>
  <si>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</si>
  <si>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</si>
  <si>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</si>
  <si>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</si>
  <si>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</si>
  <si>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</si>
  <si>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</si>
  <si>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</si>
  <si>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</si>
  <si>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</si>
  <si>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</si>
  <si>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</si>
  <si>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</si>
  <si>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</si>
  <si>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</si>
  <si>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</si>
  <si>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</si>
  <si>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</si>
  <si>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</si>
  <si>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</si>
  <si>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</si>
  <si>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</si>
  <si>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</si>
  <si>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</si>
  <si>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</si>
  <si>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</si>
  <si>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</si>
  <si>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</si>
  <si>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</si>
  <si>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</si>
  <si>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</si>
  <si>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</si>
  <si>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</si>
  <si>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</si>
  <si>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</si>
  <si>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</si>
  <si>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</si>
  <si>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</si>
  <si>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</si>
  <si>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</si>
  <si>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</si>
  <si>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</si>
  <si>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</si>
  <si>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</si>
  <si>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</si>
  <si>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</si>
  <si>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</si>
  <si>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</si>
  <si>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</si>
  <si>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</si>
  <si>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</si>
  <si>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</si>
  <si>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</si>
  <si>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</si>
  <si>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</si>
  <si>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</si>
  <si>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</si>
  <si>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</si>
  <si>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</si>
  <si>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</si>
  <si>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</si>
  <si>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</si>
  <si>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</si>
  <si>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</si>
  <si>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</si>
  <si>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</si>
  <si>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</si>
  <si>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</si>
  <si>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</si>
  <si>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</si>
  <si>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</si>
  <si>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</si>
  <si>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</si>
  <si>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</si>
  <si>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</si>
  <si>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</si>
  <si>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</si>
  <si>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</si>
  <si>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</si>
  <si>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</si>
  <si>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</si>
  <si>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</si>
  <si>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</si>
  <si>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</si>
  <si>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</si>
  <si>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</si>
  <si>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</si>
  <si>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</si>
  <si>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</si>
  <si>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</si>
  <si>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</si>
  <si>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</si>
  <si>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</si>
  <si>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</si>
  <si>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</si>
  <si>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</si>
  <si>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</si>
  <si>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</si>
  <si>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</si>
  <si>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</si>
  <si>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</si>
  <si>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</si>
  <si>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</si>
  <si>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</si>
  <si>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</si>
  <si>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</si>
  <si>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</si>
  <si>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</si>
  <si>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</si>
  <si>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</si>
  <si>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</si>
  <si>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</si>
  <si>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</si>
  <si>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</si>
  <si>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</si>
  <si>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</si>
  <si>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</si>
  <si>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</si>
  <si>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</si>
  <si>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</si>
  <si>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</si>
  <si>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</si>
  <si>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</si>
  <si>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</si>
  <si>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</si>
  <si>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</si>
  <si>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</si>
  <si>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</si>
  <si>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</si>
  <si>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</si>
  <si>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</si>
  <si>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</si>
  <si>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</si>
  <si>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</si>
  <si>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</si>
  <si>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</si>
  <si>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</si>
  <si>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</si>
  <si>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</si>
  <si>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</si>
  <si>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</si>
  <si>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</si>
  <si>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</si>
  <si>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</si>
  <si>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</si>
  <si>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</si>
  <si>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</si>
  <si>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</si>
  <si>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</si>
  <si>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</si>
  <si>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</si>
  <si>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</si>
  <si>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</si>
  <si>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</si>
  <si>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</si>
  <si>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</si>
  <si>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</si>
  <si>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</si>
  <si>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</si>
  <si>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</si>
  <si>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</si>
  <si>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</si>
  <si>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</si>
  <si>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</si>
  <si>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</si>
  <si>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</si>
  <si>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</si>
  <si>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</si>
  <si>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</si>
  <si>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</si>
  <si>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</si>
  <si>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</si>
  <si>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</si>
  <si>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</si>
  <si>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</si>
  <si>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</si>
  <si>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</si>
  <si>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</si>
  <si>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</si>
  <si>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</si>
  <si>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</si>
  <si>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</si>
  <si>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</si>
  <si>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</si>
  <si>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</si>
  <si>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</si>
  <si>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</si>
  <si>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</si>
  <si>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</si>
  <si>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</si>
  <si>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</si>
  <si>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</si>
  <si>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</si>
  <si>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</si>
  <si>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</si>
  <si>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</si>
  <si>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</si>
  <si>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</si>
  <si>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</si>
  <si>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</si>
  <si>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</si>
  <si>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</si>
  <si>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</si>
  <si>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</si>
  <si>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</si>
  <si>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</si>
  <si>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</si>
  <si>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</si>
  <si>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</si>
  <si>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</si>
  <si>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</si>
  <si>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</si>
  <si>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</si>
  <si>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</si>
  <si>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</si>
  <si>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</si>
  <si>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</si>
  <si>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</si>
  <si>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</si>
  <si>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</si>
  <si>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</si>
  <si>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</si>
  <si>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</si>
  <si>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</si>
  <si>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</si>
  <si>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</si>
  <si>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</si>
  <si>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</si>
  <si>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</si>
  <si>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</si>
  <si>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</si>
  <si>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</si>
  <si>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</si>
  <si>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</si>
  <si>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</si>
  <si>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</si>
  <si>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</si>
  <si>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</si>
  <si>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</si>
  <si>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</si>
  <si>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</si>
  <si>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</si>
  <si>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</si>
  <si>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</si>
  <si>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</si>
  <si>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</si>
  <si>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</si>
  <si>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</si>
  <si>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</si>
  <si>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</si>
  <si>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</si>
  <si>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</si>
  <si>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</si>
  <si>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</si>
  <si>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</si>
  <si>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</si>
  <si>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</si>
  <si>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</si>
  <si>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</si>
  <si>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</si>
  <si>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</si>
  <si>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</si>
  <si>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</si>
  <si>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</si>
  <si>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</si>
  <si>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</si>
  <si>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</si>
  <si>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</si>
  <si>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</si>
  <si>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</si>
  <si>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</si>
  <si>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</si>
  <si>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</si>
  <si>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</si>
  <si>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</si>
  <si>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</si>
  <si>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</si>
  <si>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</si>
  <si>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</si>
  <si>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</si>
  <si>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</si>
  <si>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</si>
  <si>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</si>
  <si>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</si>
  <si>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</si>
  <si>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</si>
  <si>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</si>
  <si>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</si>
  <si>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</si>
  <si>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</si>
  <si>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</si>
  <si>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</si>
  <si>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</si>
  <si>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</si>
  <si>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</si>
  <si>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</si>
  <si>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</si>
  <si>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</si>
  <si>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</si>
  <si>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</si>
  <si>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</si>
  <si>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</si>
  <si>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</si>
  <si>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</si>
  <si>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</si>
  <si>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</si>
  <si>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</si>
  <si>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</si>
  <si>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</si>
  <si>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</si>
  <si>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</si>
  <si>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</si>
  <si>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</si>
  <si>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</si>
  <si>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</si>
  <si>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</si>
  <si>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</si>
  <si>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</si>
  <si>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</si>
  <si>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</si>
  <si>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</si>
  <si>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</si>
  <si>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</si>
  <si>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</si>
  <si>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</si>
  <si>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</si>
  <si>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</si>
  <si>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</si>
  <si>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</si>
  <si>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</si>
  <si>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</si>
  <si>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</si>
  <si>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</si>
  <si>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</si>
  <si>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</si>
  <si>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</si>
  <si>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</si>
  <si>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</si>
  <si>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</si>
  <si>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</si>
  <si>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</si>
  <si>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</si>
  <si>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</si>
  <si>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</si>
  <si>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</si>
  <si>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</si>
  <si>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</si>
  <si>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</si>
  <si>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</si>
  <si>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</si>
  <si>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</si>
  <si>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</si>
  <si>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</si>
  <si>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</si>
  <si>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</si>
  <si>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</si>
  <si>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</si>
  <si>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</si>
  <si>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</si>
  <si>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</si>
  <si>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</si>
  <si>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</si>
  <si>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</si>
  <si>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</si>
  <si>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</si>
  <si>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</si>
  <si>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</si>
  <si>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</si>
  <si>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</si>
  <si>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</si>
  <si>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</si>
  <si>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</si>
  <si>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</si>
  <si>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</si>
  <si>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</si>
  <si>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</si>
  <si>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</si>
  <si>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</si>
  <si>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</si>
  <si>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</si>
  <si>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</si>
  <si>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</si>
  <si>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</si>
  <si>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</si>
  <si>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</si>
  <si>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</si>
  <si>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</si>
  <si>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</si>
  <si>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</si>
  <si>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</si>
  <si>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</si>
  <si>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</si>
  <si>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</si>
  <si>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</si>
  <si>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</si>
  <si>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</si>
  <si>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</si>
  <si>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</si>
  <si>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</si>
  <si>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</si>
  <si>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</si>
  <si>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</si>
  <si>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</si>
  <si>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</si>
  <si>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</si>
  <si>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</si>
  <si>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</si>
  <si>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</si>
  <si>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</si>
  <si>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</si>
  <si>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</si>
  <si>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</si>
  <si>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</si>
  <si>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</si>
  <si>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</si>
  <si>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</si>
  <si>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</si>
  <si>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</si>
  <si>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</si>
  <si>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</si>
  <si>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</si>
  <si>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</si>
  <si>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</si>
  <si>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</si>
  <si>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</si>
  <si>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</si>
  <si>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</si>
  <si>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</si>
  <si>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</si>
  <si>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</si>
  <si>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</si>
  <si>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</si>
  <si>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</si>
  <si>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</si>
  <si>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</si>
  <si>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</si>
  <si>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</si>
  <si>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</si>
  <si>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</si>
  <si>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</si>
  <si>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</si>
  <si>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</si>
  <si>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</si>
  <si>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</si>
  <si>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</si>
  <si>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</si>
  <si>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</si>
  <si>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</si>
  <si>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</si>
  <si>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</si>
  <si>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</si>
  <si>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</si>
  <si>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</si>
  <si>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</si>
  <si>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</si>
  <si>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</si>
  <si>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</si>
  <si>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</si>
  <si>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</si>
  <si>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</si>
  <si>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</si>
  <si>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</si>
  <si>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</si>
  <si>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</si>
  <si>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</si>
  <si>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</si>
  <si>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</si>
  <si>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</si>
  <si>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</si>
  <si>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</si>
  <si>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</si>
  <si>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</si>
  <si>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</si>
  <si>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</si>
  <si>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</si>
  <si>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</si>
  <si>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</si>
  <si>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</si>
  <si>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</si>
  <si>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</si>
  <si>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</si>
  <si>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</si>
  <si>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</si>
  <si>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</si>
  <si>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</si>
  <si>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</si>
  <si>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</si>
  <si>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</si>
  <si>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</si>
  <si>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</si>
  <si>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</si>
  <si>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</si>
  <si>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</si>
  <si>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</si>
  <si>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</si>
  <si>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</si>
  <si>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</si>
  <si>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</si>
  <si>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</si>
  <si>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</si>
  <si>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</si>
  <si>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</si>
  <si>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</si>
  <si>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</si>
  <si>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</si>
  <si>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</si>
  <si>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</si>
  <si>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</si>
  <si>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</si>
  <si>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</si>
  <si>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</si>
  <si>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</si>
  <si>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</si>
  <si>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</si>
  <si>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</si>
  <si>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</si>
  <si>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</si>
  <si>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</si>
  <si>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</si>
  <si>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</si>
  <si>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</si>
  <si>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</si>
  <si>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</si>
  <si>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</si>
  <si>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</si>
  <si>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</si>
  <si>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</si>
  <si>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</si>
  <si>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</si>
  <si>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</si>
  <si>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</si>
  <si>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</si>
  <si>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</si>
  <si>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</si>
  <si>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</si>
  <si>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</si>
  <si>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</si>
  <si>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</si>
  <si>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</si>
  <si>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</si>
  <si>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</si>
  <si>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</si>
  <si>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</si>
  <si>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</si>
  <si>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</si>
  <si>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</si>
  <si>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</si>
  <si>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</si>
  <si>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</si>
  <si>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</si>
  <si>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</si>
  <si>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</si>
  <si>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</si>
  <si>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</si>
  <si>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</si>
  <si>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</si>
  <si>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</si>
  <si>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</si>
  <si>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</si>
  <si>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</si>
  <si>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</si>
  <si>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</si>
  <si>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</si>
  <si>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</si>
  <si>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</si>
  <si>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</si>
  <si>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</si>
  <si>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</si>
  <si>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</si>
  <si>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</si>
  <si>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</si>
  <si>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</si>
  <si>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</si>
  <si>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</si>
  <si>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</si>
  <si>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</si>
  <si>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</si>
  <si>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</si>
  <si>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</si>
  <si>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</si>
  <si>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</si>
  <si>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</si>
  <si>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</si>
  <si>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</si>
  <si>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</si>
  <si>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</si>
  <si>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</si>
  <si>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</si>
  <si>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</si>
  <si>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</si>
  <si>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</si>
  <si>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</si>
  <si>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</si>
  <si>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</si>
  <si>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</si>
  <si>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</si>
  <si>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</si>
  <si>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</si>
  <si>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</si>
  <si>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</si>
  <si>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</si>
  <si>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</si>
  <si>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</si>
  <si>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</si>
  <si>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</si>
  <si>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</si>
  <si>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</si>
  <si>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</si>
  <si>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</si>
  <si>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</si>
  <si>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</si>
  <si>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</si>
  <si>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</si>
  <si>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</si>
  <si>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</si>
  <si>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</si>
  <si>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</si>
  <si>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</si>
  <si>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</si>
  <si>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</si>
  <si>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</si>
  <si>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</si>
  <si>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</si>
  <si>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</si>
  <si>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</si>
  <si>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</si>
  <si>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</si>
  <si>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</si>
  <si>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</si>
  <si>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</si>
  <si>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</si>
  <si>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</si>
  <si>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</si>
  <si>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</si>
  <si>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</si>
  <si>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</si>
  <si>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</si>
  <si>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</si>
  <si>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</si>
  <si>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</si>
  <si>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</si>
  <si>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</si>
  <si>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</si>
  <si>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</si>
  <si>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</si>
  <si>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</si>
  <si>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</si>
  <si>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</si>
  <si>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</si>
  <si>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</si>
  <si>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</si>
  <si>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</si>
  <si>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</si>
  <si>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</si>
  <si>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</si>
  <si>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</si>
  <si>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</si>
  <si>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</si>
  <si>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</si>
  <si>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</si>
  <si>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</si>
  <si>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</si>
  <si>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</si>
  <si>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</si>
  <si>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</si>
  <si>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</si>
  <si>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</si>
  <si>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</si>
  <si>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</si>
  <si>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</si>
  <si>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</si>
  <si>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</si>
  <si>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</si>
  <si>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</si>
  <si>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</si>
  <si>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</si>
  <si>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</si>
  <si>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</si>
  <si>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</si>
  <si>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</si>
  <si>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</si>
  <si>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</si>
  <si>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</si>
  <si>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</si>
  <si>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</si>
  <si>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</si>
  <si>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</si>
  <si>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</si>
  <si>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</si>
  <si>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</si>
  <si>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</si>
  <si>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</si>
  <si>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</si>
  <si>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</si>
  <si>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</si>
  <si>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</si>
  <si>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</si>
  <si>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</si>
  <si>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</si>
  <si>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</si>
  <si>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</si>
  <si>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</si>
  <si>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</si>
  <si>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</si>
  <si>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</si>
  <si>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</si>
  <si>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</si>
  <si>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</si>
  <si>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</si>
  <si>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</si>
  <si>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</si>
  <si>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</si>
  <si>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</si>
  <si>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</si>
  <si>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</si>
  <si>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</si>
  <si>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</si>
  <si>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</si>
  <si>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</si>
  <si>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</si>
  <si>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</si>
  <si>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</si>
  <si>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</si>
  <si>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</si>
  <si>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</si>
  <si>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</si>
  <si>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</si>
  <si>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</si>
  <si>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</si>
  <si>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</si>
  <si>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</si>
  <si>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</si>
  <si>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</si>
  <si>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</si>
  <si>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</si>
  <si>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</si>
  <si>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</si>
  <si>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</si>
  <si>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</si>
  <si>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</si>
  <si>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</si>
  <si>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</si>
  <si>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</si>
  <si>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</si>
  <si>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</si>
  <si>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</si>
  <si>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</si>
  <si>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</si>
  <si>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</si>
  <si>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</si>
  <si>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</si>
  <si>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</si>
  <si>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</si>
  <si>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</si>
  <si>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</si>
  <si>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</si>
  <si>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</si>
  <si>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</si>
  <si>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</si>
  <si>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</si>
  <si>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</si>
  <si>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</si>
  <si>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</si>
  <si>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</si>
  <si>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</si>
  <si>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</si>
  <si>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</si>
  <si>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</si>
  <si>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</si>
  <si>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</si>
  <si>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</si>
  <si>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</si>
  <si>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</si>
  <si>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</si>
  <si>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</si>
  <si>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</si>
  <si>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</si>
  <si>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</si>
  <si>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</si>
  <si>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</si>
  <si>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</si>
  <si>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</si>
  <si>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</si>
  <si>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</si>
  <si>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</si>
  <si>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</si>
  <si>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</si>
  <si>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</si>
  <si>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</si>
  <si>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</si>
  <si>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</si>
  <si>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</si>
  <si>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</si>
  <si>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</si>
  <si>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</si>
  <si>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</si>
  <si>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</si>
  <si>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</si>
  <si>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</si>
  <si>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</si>
  <si>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</si>
  <si>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</si>
  <si>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</si>
  <si>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</si>
  <si>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</si>
  <si>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</si>
  <si>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</si>
  <si>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</si>
  <si>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</si>
  <si>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</si>
  <si>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</si>
  <si>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</si>
  <si>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</si>
  <si>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</si>
  <si>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</si>
  <si>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</si>
  <si>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</si>
  <si>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</si>
  <si>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</si>
  <si>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</si>
  <si>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</si>
  <si>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</si>
  <si>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</si>
  <si>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</si>
  <si>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</si>
  <si>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</si>
  <si>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</si>
  <si>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</si>
  <si>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</si>
  <si>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</si>
  <si>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</si>
  <si>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</si>
  <si>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</si>
  <si>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</si>
  <si>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</si>
  <si>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</si>
  <si>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</si>
  <si>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</si>
  <si>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</si>
  <si>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</si>
  <si>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</si>
  <si>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</si>
  <si>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</si>
  <si>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</si>
  <si>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</si>
  <si>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</si>
  <si>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</si>
  <si>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</si>
  <si>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</si>
  <si>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</si>
  <si>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</si>
  <si>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</si>
  <si>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</si>
  <si>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</si>
  <si>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</si>
  <si>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</si>
  <si>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</si>
  <si>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</si>
  <si>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</si>
  <si>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</si>
  <si>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</si>
  <si>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</si>
  <si>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</si>
  <si>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</si>
  <si>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</si>
  <si>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</si>
  <si>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</si>
  <si>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</si>
  <si>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</si>
  <si>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</si>
  <si>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</si>
  <si>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</si>
  <si>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</si>
  <si>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</si>
  <si>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</si>
  <si>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</si>
  <si>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</si>
  <si>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</si>
  <si>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</si>
  <si>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</si>
  <si>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</si>
  <si>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</si>
  <si>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</si>
  <si>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</si>
  <si>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</si>
  <si>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</si>
  <si>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</si>
  <si>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</si>
  <si>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</si>
  <si>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</si>
  <si>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</si>
  <si>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</si>
  <si>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</si>
  <si>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</si>
  <si>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</si>
  <si>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</si>
  <si>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</si>
  <si>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</si>
  <si>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</si>
  <si>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</si>
  <si>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</si>
  <si>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</si>
  <si>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</si>
  <si>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</si>
  <si>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</si>
  <si>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</si>
  <si>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</si>
  <si>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</si>
  <si>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</si>
  <si>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</si>
  <si>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</si>
  <si>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</si>
  <si>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</si>
  <si>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</si>
  <si>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</si>
  <si>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</si>
  <si>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</si>
  <si>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</si>
  <si>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</si>
  <si>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</si>
  <si>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</si>
  <si>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</si>
  <si>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</si>
  <si>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</si>
  <si>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</si>
  <si>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</si>
  <si>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</si>
  <si>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</si>
  <si>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</si>
  <si>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</si>
  <si>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</si>
  <si>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</si>
  <si>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</si>
  <si>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</si>
  <si>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</si>
  <si>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</si>
  <si>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</si>
  <si>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</si>
  <si>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</si>
  <si>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</si>
  <si>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</si>
  <si>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</si>
  <si>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</si>
  <si>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</si>
  <si>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</si>
  <si>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</si>
  <si>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</si>
  <si>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</si>
  <si>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</si>
  <si>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</si>
  <si>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</si>
  <si>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</si>
  <si>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</si>
  <si>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</si>
  <si>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</si>
  <si>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</si>
  <si>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</si>
  <si>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</si>
  <si>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</si>
  <si>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</si>
  <si>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</si>
  <si>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</si>
  <si>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</si>
  <si>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</si>
  <si>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</si>
  <si>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</si>
  <si>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</si>
  <si>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</si>
  <si>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</si>
  <si>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</si>
  <si>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</si>
  <si>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</si>
  <si>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</si>
  <si>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</si>
  <si>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</si>
  <si>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</si>
  <si>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</si>
  <si>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</si>
  <si>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</si>
  <si>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</si>
  <si>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</si>
  <si>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</si>
  <si>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</si>
  <si>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</si>
  <si>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</si>
  <si>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</si>
  <si>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</si>
  <si>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</si>
  <si>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</si>
  <si>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</si>
  <si>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</si>
  <si>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</si>
  <si>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</si>
  <si>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</si>
  <si>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</si>
  <si>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</si>
  <si>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</si>
  <si>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</si>
  <si>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</si>
  <si>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</si>
  <si>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</si>
  <si>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</si>
  <si>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</si>
  <si>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</si>
  <si>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</si>
  <si>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</si>
  <si>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</si>
  <si>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</si>
  <si>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</si>
  <si>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</si>
  <si>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</si>
  <si>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</si>
  <si>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</si>
  <si>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</si>
  <si>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</si>
  <si>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</si>
  <si>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</si>
  <si>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</si>
  <si>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</si>
  <si>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</si>
  <si>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</si>
  <si>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</si>
  <si>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</si>
  <si>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</si>
  <si>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</si>
  <si>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</si>
  <si>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</si>
  <si>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</si>
  <si>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</si>
  <si>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</si>
  <si>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</si>
  <si>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</si>
  <si>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</si>
  <si>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</si>
  <si>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</si>
  <si>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</si>
  <si>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</si>
  <si>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</si>
  <si>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</si>
  <si>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</si>
  <si>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</si>
  <si>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</si>
  <si>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</si>
  <si>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</si>
  <si>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</si>
  <si>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</si>
  <si>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</si>
  <si>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</si>
  <si>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</si>
  <si>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</si>
  <si>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</si>
  <si>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</si>
  <si>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</si>
  <si>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</si>
  <si>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</si>
  <si>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</si>
  <si>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</si>
  <si>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</si>
  <si>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</si>
  <si>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</si>
  <si>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</si>
  <si>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</si>
  <si>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</si>
  <si>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</si>
  <si>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</si>
  <si>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</si>
  <si>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</si>
  <si>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</si>
  <si>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</si>
  <si>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</si>
  <si>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</si>
  <si>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</si>
  <si>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</si>
  <si>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</si>
  <si>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</si>
  <si>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</si>
  <si>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</si>
  <si>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</si>
  <si>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</si>
  <si>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</si>
  <si>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</si>
  <si>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</si>
  <si>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</si>
  <si>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</si>
  <si>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</si>
  <si>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</si>
  <si>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</si>
  <si>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</si>
  <si>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</si>
  <si>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</si>
  <si>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</si>
  <si>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</si>
  <si>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</si>
  <si>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</si>
  <si>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</si>
  <si>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</si>
  <si>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</si>
  <si>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</si>
  <si>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</si>
  <si>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</si>
  <si>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</si>
  <si>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</si>
  <si>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</si>
  <si>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</si>
  <si>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</si>
  <si>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</si>
  <si>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</si>
  <si>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</si>
  <si>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</si>
  <si>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</si>
  <si>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</si>
  <si>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</si>
  <si>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</si>
  <si>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</si>
  <si>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</si>
  <si>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</si>
  <si>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</si>
  <si>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</si>
  <si>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</si>
  <si>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</si>
  <si>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</si>
  <si>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</si>
  <si>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</si>
  <si>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</si>
  <si>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</si>
  <si>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</si>
  <si>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</si>
  <si>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</si>
  <si>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</si>
  <si>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</si>
  <si>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</si>
  <si>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</si>
  <si>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</si>
  <si>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</si>
  <si>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</si>
  <si>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</si>
  <si>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</si>
  <si>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</si>
  <si>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</si>
  <si>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</si>
  <si>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</si>
  <si>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</si>
  <si>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</si>
  <si>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</si>
  <si>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</si>
  <si>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</si>
  <si>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</si>
  <si>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</si>
  <si>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</si>
  <si>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</si>
  <si>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</si>
  <si>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</si>
  <si>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</si>
  <si>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</si>
  <si>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</si>
  <si>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</si>
  <si>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</si>
  <si>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</si>
  <si>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</si>
  <si>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</si>
  <si>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</si>
  <si>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</si>
  <si>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</si>
  <si>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</si>
  <si>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</si>
  <si>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</si>
  <si>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</si>
  <si>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</si>
  <si>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</si>
  <si>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</si>
  <si>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</si>
  <si>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</si>
  <si>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</si>
  <si>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</si>
  <si>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</si>
  <si>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</si>
  <si>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</si>
  <si>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</si>
  <si>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</si>
  <si>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</si>
  <si>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</si>
  <si>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</si>
  <si>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</si>
  <si>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</si>
  <si>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</si>
  <si>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</si>
  <si>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</si>
  <si>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</si>
  <si>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</si>
  <si>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</si>
  <si>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</si>
  <si>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</si>
  <si>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</si>
  <si>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</si>
  <si>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</si>
  <si>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</si>
  <si>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</si>
  <si>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</si>
  <si>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</si>
  <si>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</si>
  <si>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</si>
  <si>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</si>
  <si>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</si>
  <si>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</si>
  <si>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</si>
  <si>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</si>
  <si>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</si>
  <si>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</si>
  <si>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</si>
  <si>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</si>
  <si>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</si>
  <si>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</si>
  <si>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</si>
  <si>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</si>
  <si>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</si>
  <si>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</si>
  <si>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</si>
  <si>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</si>
  <si>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</si>
  <si>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</si>
  <si>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</si>
  <si>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</si>
  <si>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</si>
  <si>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</si>
  <si>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</si>
  <si>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</si>
  <si>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</si>
  <si>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</si>
  <si>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</si>
  <si>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</si>
  <si>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</si>
  <si>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</si>
  <si>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</si>
  <si>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</si>
  <si>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</si>
  <si>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</si>
  <si>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</si>
  <si>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</si>
  <si>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</si>
  <si>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</si>
  <si>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</si>
  <si>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</si>
  <si>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</si>
  <si>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</si>
  <si>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</si>
  <si>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</si>
  <si>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</si>
  <si>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</si>
  <si>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</si>
  <si>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</si>
  <si>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</si>
  <si>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</si>
  <si>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</si>
  <si>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</si>
  <si>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</si>
  <si>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</si>
  <si>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</si>
  <si>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</si>
  <si>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</si>
  <si>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</si>
  <si>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</si>
  <si>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</si>
  <si>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</si>
  <si>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</si>
  <si>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</si>
  <si>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</si>
  <si>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</si>
  <si>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</si>
  <si>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</si>
  <si>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</si>
  <si>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</si>
  <si>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</si>
  <si>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</si>
  <si>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</si>
  <si>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</si>
  <si>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</si>
  <si>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</si>
  <si>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</si>
  <si>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</si>
  <si>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</si>
  <si>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</si>
  <si>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</si>
  <si>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</si>
  <si>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</si>
  <si>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</si>
  <si>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</si>
  <si>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</si>
  <si>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</si>
  <si>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</si>
  <si>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</si>
  <si>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</si>
  <si>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</si>
  <si>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</si>
  <si>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</si>
  <si>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</si>
  <si>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</si>
  <si>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</si>
  <si>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</si>
  <si>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</si>
  <si>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</si>
  <si>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</si>
  <si>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</si>
  <si>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</si>
  <si>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</si>
  <si>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</si>
  <si>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</si>
  <si>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</si>
  <si>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</si>
  <si>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</si>
  <si>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</si>
  <si>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</si>
  <si>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</si>
  <si>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</si>
  <si>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</si>
  <si>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</si>
  <si>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</si>
  <si>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</si>
  <si>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</si>
  <si>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</si>
  <si>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</si>
  <si>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</si>
  <si>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</si>
  <si>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</si>
  <si>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</si>
  <si>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</si>
  <si>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</si>
  <si>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</si>
  <si>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</si>
  <si>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</si>
  <si>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</si>
  <si>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</si>
  <si>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</si>
  <si>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</si>
  <si>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</si>
  <si>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</si>
  <si>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</si>
  <si>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</si>
  <si>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</si>
  <si>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</si>
  <si>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</si>
  <si>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</si>
  <si>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</si>
  <si>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</si>
  <si>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</si>
  <si>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</si>
  <si>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</si>
  <si>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</si>
  <si>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</si>
  <si>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</si>
  <si>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</si>
  <si>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</si>
  <si>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</si>
  <si>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</si>
  <si>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</si>
  <si>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</si>
  <si>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</si>
  <si>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</si>
  <si>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</si>
  <si>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</si>
  <si>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</si>
  <si>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</si>
  <si>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</si>
  <si>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</si>
  <si>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</si>
  <si>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</si>
  <si>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</si>
  <si>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</si>
  <si>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</si>
  <si>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</si>
  <si>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</si>
  <si>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</si>
  <si>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</si>
  <si>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</si>
  <si>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</si>
  <si>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</si>
  <si>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</si>
  <si>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</si>
  <si>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</si>
  <si>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</si>
  <si>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</si>
  <si>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</si>
  <si>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</si>
  <si>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</si>
  <si>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</si>
  <si>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</si>
  <si>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</si>
  <si>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</si>
  <si>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</si>
  <si>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</si>
  <si>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</si>
  <si>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</si>
  <si>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</si>
  <si>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</si>
  <si>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</si>
  <si>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</si>
  <si>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</si>
  <si>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</si>
  <si>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</si>
  <si>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</si>
  <si>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</si>
  <si>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</si>
  <si>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</si>
  <si>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</si>
  <si>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</si>
  <si>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</si>
  <si>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</si>
  <si>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</si>
  <si>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</si>
  <si>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</si>
  <si>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</si>
  <si>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</si>
  <si>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</si>
  <si>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</si>
  <si>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</si>
  <si>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</si>
  <si>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</si>
  <si>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</si>
  <si>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</si>
  <si>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</si>
  <si>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</si>
  <si>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</si>
  <si>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</si>
  <si>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</si>
  <si>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</si>
  <si>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</si>
  <si>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</si>
  <si>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</si>
  <si>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</si>
  <si>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</si>
  <si>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</si>
  <si>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</si>
  <si>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</si>
  <si>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</si>
  <si>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</si>
  <si>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</si>
  <si>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</si>
  <si>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</si>
  <si>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</si>
  <si>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</si>
  <si>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</si>
  <si>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</si>
  <si>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</si>
  <si>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</si>
  <si>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</si>
  <si>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</si>
  <si>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</si>
  <si>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</si>
  <si>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</si>
  <si>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</si>
  <si>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</si>
  <si>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</si>
  <si>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</si>
  <si>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</si>
  <si>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</si>
  <si>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</si>
  <si>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</si>
  <si>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</si>
  <si>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</si>
  <si>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</si>
  <si>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</si>
  <si>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</si>
  <si>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</si>
  <si>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</si>
  <si>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</si>
  <si>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</si>
  <si>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</si>
  <si>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</si>
  <si>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</si>
  <si>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</si>
  <si>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</si>
  <si>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</si>
  <si>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</si>
  <si>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</si>
  <si>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</si>
  <si>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</si>
  <si>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</si>
  <si>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</si>
  <si>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</si>
  <si>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</si>
  <si>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</si>
  <si>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</si>
  <si>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</si>
  <si>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</si>
  <si>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</si>
  <si>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</si>
  <si>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</si>
  <si>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</si>
  <si>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</si>
  <si>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</si>
  <si>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</si>
  <si>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</si>
  <si>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</si>
  <si>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</si>
  <si>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</si>
  <si>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</si>
  <si>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</si>
  <si>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</si>
  <si>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</si>
  <si>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</si>
  <si>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</si>
  <si>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</si>
  <si>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</si>
  <si>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</si>
  <si>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</si>
  <si>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</si>
  <si>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</si>
  <si>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</si>
  <si>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</si>
  <si>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</si>
  <si>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</si>
  <si>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</si>
  <si>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</si>
  <si>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</si>
  <si>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</si>
  <si>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</si>
  <si>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</si>
  <si>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</si>
  <si>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</si>
  <si>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</si>
  <si>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</si>
  <si>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</si>
  <si>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</si>
  <si>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</si>
  <si>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</si>
  <si>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</si>
  <si>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</si>
  <si>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</si>
  <si>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</si>
  <si>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</si>
  <si>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</si>
  <si>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</si>
  <si>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</si>
  <si>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</si>
  <si>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</si>
  <si>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</si>
  <si>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</si>
  <si>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</si>
  <si>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</si>
  <si>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</si>
  <si>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</si>
  <si>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</si>
  <si>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</si>
  <si>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</si>
  <si>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</si>
  <si>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</si>
  <si>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</si>
  <si>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</si>
  <si>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</si>
  <si>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</si>
  <si>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</si>
  <si>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</si>
  <si>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</si>
  <si>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</si>
  <si>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</si>
  <si>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</si>
  <si>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</si>
  <si>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</si>
  <si>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</si>
  <si>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</si>
  <si>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</si>
  <si>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</si>
  <si>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</si>
  <si>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</si>
  <si>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</si>
  <si>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</si>
  <si>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</si>
  <si>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</si>
  <si>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</si>
  <si>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</si>
  <si>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</si>
  <si>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</si>
  <si>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</si>
  <si>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</si>
  <si>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</si>
  <si>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</si>
  <si>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</si>
  <si>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</si>
  <si>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</si>
  <si>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</si>
  <si>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</si>
  <si>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</si>
  <si>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</si>
  <si>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</si>
  <si>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</si>
  <si>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</si>
  <si>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</si>
  <si>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</si>
  <si>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</si>
  <si>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</si>
  <si>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</si>
  <si>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</si>
  <si>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</si>
  <si>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</si>
  <si>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</si>
  <si>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</si>
  <si>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</si>
  <si>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</si>
  <si>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</si>
  <si>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</si>
  <si>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</si>
  <si>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</si>
  <si>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</si>
  <si>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</si>
  <si>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</si>
  <si>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</si>
  <si>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</si>
  <si>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</si>
  <si>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</si>
  <si>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</si>
  <si>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</si>
  <si>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</si>
  <si>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</si>
  <si>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</si>
  <si>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</si>
  <si>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</si>
  <si>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</si>
  <si>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</si>
  <si>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</si>
  <si>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</si>
  <si>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</si>
  <si>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</si>
  <si>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</si>
  <si>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</si>
  <si>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</si>
  <si>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</si>
  <si>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</si>
  <si>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</si>
  <si>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</si>
  <si>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</si>
  <si>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</si>
  <si>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</si>
  <si>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</si>
  <si>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</si>
  <si>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</si>
  <si>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</si>
  <si>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</si>
  <si>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</si>
  <si>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</si>
  <si>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</si>
  <si>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</si>
  <si>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</si>
  <si>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</si>
  <si>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</si>
  <si>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</si>
  <si>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</si>
  <si>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</si>
  <si>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</si>
  <si>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</si>
  <si>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</si>
  <si>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</si>
  <si>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</si>
  <si>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</si>
  <si>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</si>
  <si>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</si>
  <si>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</si>
  <si>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</si>
  <si>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</si>
  <si>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</si>
  <si>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</si>
  <si>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</si>
  <si>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</si>
  <si>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</si>
  <si>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</si>
  <si>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</si>
  <si>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</si>
  <si>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</si>
  <si>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</si>
  <si>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</si>
  <si>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</si>
  <si>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</si>
  <si>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</si>
  <si>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</si>
  <si>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</si>
  <si>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</si>
  <si>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</si>
  <si>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</si>
  <si>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</si>
  <si>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</si>
  <si>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</si>
  <si>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</si>
  <si>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</si>
  <si>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</si>
  <si>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</si>
  <si>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</si>
  <si>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</si>
  <si>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</si>
  <si>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</si>
  <si>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</si>
  <si>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</si>
  <si>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</si>
  <si>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</si>
  <si>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</si>
  <si>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</si>
  <si>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</si>
  <si>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</si>
  <si>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</si>
  <si>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</si>
  <si>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</si>
  <si>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</si>
  <si>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</si>
  <si>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</si>
  <si>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</si>
  <si>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</si>
  <si>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</si>
  <si>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</si>
  <si>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</si>
  <si>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</si>
  <si>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</si>
  <si>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</si>
  <si>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</si>
  <si>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</si>
  <si>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</si>
  <si>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</si>
  <si>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</si>
  <si>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</si>
  <si>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</si>
  <si>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</si>
  <si>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</si>
  <si>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</si>
  <si>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</si>
  <si>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</si>
  <si>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</si>
  <si>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</si>
  <si>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</si>
  <si>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</si>
  <si>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</si>
  <si>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</si>
  <si>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</si>
  <si>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</si>
  <si>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</si>
  <si>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</si>
  <si>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</si>
  <si>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</si>
  <si>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</si>
  <si>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</si>
  <si>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</si>
  <si>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</si>
  <si>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</si>
  <si>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</si>
  <si>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</si>
  <si>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</si>
  <si>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</si>
  <si>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</si>
  <si>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</si>
  <si>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</si>
  <si>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</si>
  <si>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</si>
  <si>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</si>
  <si>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</si>
  <si>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</si>
  <si>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</si>
  <si>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</si>
  <si>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</si>
  <si>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</si>
  <si>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</si>
  <si>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</si>
  <si>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</si>
  <si>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</si>
  <si>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</si>
  <si>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</si>
  <si>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</si>
  <si>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</si>
  <si>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</si>
  <si>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</si>
  <si>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</si>
  <si>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</si>
  <si>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</si>
  <si>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</si>
  <si>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</si>
  <si>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</si>
  <si>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</si>
  <si>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</si>
  <si>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</si>
  <si>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</si>
  <si>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</si>
  <si>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</si>
  <si>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</si>
  <si>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</si>
  <si>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</si>
  <si>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</si>
  <si>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</si>
  <si>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</si>
  <si>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</si>
  <si>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</si>
  <si>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</si>
  <si>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</si>
  <si>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</si>
  <si>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</si>
  <si>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</si>
  <si>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</si>
  <si>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</si>
  <si>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</si>
  <si>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</si>
  <si>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</si>
  <si>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</si>
  <si>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</si>
  <si>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</si>
  <si>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</si>
  <si>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</si>
  <si>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</si>
  <si>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</si>
  <si>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</si>
  <si>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</si>
  <si>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</si>
  <si>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</si>
  <si>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</si>
  <si>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</si>
  <si>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</si>
  <si>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</si>
  <si>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</si>
  <si>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</si>
  <si>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</si>
  <si>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</si>
  <si>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</si>
  <si>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</si>
  <si>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</si>
  <si>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</si>
  <si>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</si>
  <si>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</si>
  <si>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</si>
  <si>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</si>
  <si>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</si>
  <si>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</si>
  <si>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</si>
  <si>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</si>
  <si>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</si>
  <si>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</si>
  <si>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</si>
  <si>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</si>
  <si>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</si>
  <si>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</si>
  <si>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</si>
  <si>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</si>
  <si>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</si>
  <si>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</si>
  <si>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</si>
  <si>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</si>
  <si>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</si>
  <si>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</si>
  <si>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</si>
  <si>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</si>
  <si>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</si>
  <si>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</si>
  <si>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</si>
  <si>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</si>
  <si>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</si>
  <si>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</si>
  <si>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</si>
  <si>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</si>
  <si>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</si>
  <si>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</si>
  <si>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</si>
  <si>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</si>
  <si>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</si>
  <si>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</si>
  <si>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</si>
  <si>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</si>
  <si>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</si>
  <si>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</si>
  <si>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</si>
  <si>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</si>
  <si>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</si>
  <si>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</si>
  <si>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</si>
  <si>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</si>
  <si>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</si>
  <si>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</si>
  <si>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</si>
  <si>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</si>
  <si>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</si>
  <si>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</si>
  <si>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</si>
  <si>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</si>
  <si>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</si>
  <si>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</si>
  <si>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</si>
  <si>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</si>
  <si>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</si>
  <si>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</si>
  <si>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</si>
  <si>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</si>
  <si>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</si>
  <si>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</si>
  <si>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</si>
  <si>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</si>
  <si>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</si>
  <si>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</si>
  <si>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</si>
  <si>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</si>
  <si>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</si>
  <si>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</si>
  <si>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</si>
  <si>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</si>
  <si>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</si>
  <si>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</si>
  <si>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</si>
  <si>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</si>
  <si>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</si>
  <si>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</si>
  <si>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</si>
  <si>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</si>
  <si>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</si>
  <si>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</si>
  <si>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</si>
  <si>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</si>
  <si>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</si>
  <si>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</si>
  <si>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</si>
  <si>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</si>
  <si>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</si>
  <si>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</si>
  <si>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</si>
  <si>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</si>
  <si>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</si>
  <si>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</si>
  <si>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</si>
  <si>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</si>
  <si>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</si>
  <si>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</si>
  <si>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</si>
  <si>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</si>
  <si>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</si>
  <si>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</si>
  <si>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</si>
  <si>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</si>
  <si>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</si>
  <si>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</si>
  <si>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</si>
  <si>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</si>
  <si>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</si>
  <si>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</si>
  <si>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</si>
  <si>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</si>
  <si>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</si>
  <si>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</si>
  <si>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</si>
  <si>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</si>
  <si>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</si>
  <si>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</si>
  <si>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</si>
  <si>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</si>
  <si>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</si>
  <si>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</si>
  <si>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</si>
  <si>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</si>
  <si>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</si>
  <si>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</si>
  <si>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</si>
  <si>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</si>
  <si>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</si>
  <si>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</si>
  <si>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</si>
  <si>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</si>
  <si>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</si>
  <si>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</si>
  <si>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</si>
  <si>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</si>
  <si>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</si>
  <si>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</si>
  <si>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</si>
  <si>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</si>
  <si>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</si>
  <si>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</si>
  <si>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</si>
  <si>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</si>
  <si>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</si>
  <si>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</si>
  <si>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</si>
  <si>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</si>
  <si>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</si>
  <si>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</si>
  <si>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</si>
  <si>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</si>
  <si>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</si>
  <si>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</si>
  <si>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</si>
  <si>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</si>
  <si>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</si>
  <si>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</si>
  <si>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</si>
  <si>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</si>
  <si>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</si>
  <si>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</si>
  <si>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</si>
  <si>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</si>
  <si>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</si>
  <si>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</si>
  <si>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</si>
  <si>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</si>
  <si>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</si>
  <si>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</si>
  <si>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</si>
  <si>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</si>
  <si>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</si>
  <si>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</si>
  <si>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</si>
  <si>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</si>
  <si>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</si>
  <si>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</si>
  <si>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</si>
  <si>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</si>
  <si>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</si>
  <si>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</si>
  <si>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</si>
  <si>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</si>
  <si>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</si>
  <si>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</si>
  <si>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</si>
  <si>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</si>
  <si>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</si>
  <si>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</si>
  <si>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</si>
  <si>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</si>
  <si>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</si>
  <si>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</si>
  <si>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</si>
  <si>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</si>
  <si>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</si>
  <si>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</si>
  <si>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</si>
  <si>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</si>
  <si>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</si>
  <si>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</si>
  <si>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</si>
  <si>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</si>
  <si>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</si>
  <si>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</si>
  <si>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</si>
  <si>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</si>
  <si>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</si>
  <si>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</si>
  <si>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</si>
  <si>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</si>
  <si>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</si>
  <si>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</si>
  <si>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</si>
  <si>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</si>
  <si>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</si>
  <si>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</si>
  <si>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</si>
  <si>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</si>
  <si>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</si>
  <si>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</si>
  <si>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</si>
  <si>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</si>
  <si>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</si>
  <si>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</si>
  <si>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</si>
  <si>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</si>
  <si>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</si>
  <si>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</si>
  <si>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</si>
  <si>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</si>
  <si>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</si>
  <si>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</si>
  <si>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</si>
  <si>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</si>
  <si>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</si>
  <si>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</si>
  <si>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</si>
  <si>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</si>
  <si>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</si>
  <si>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</si>
  <si>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</si>
  <si>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</si>
  <si>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</si>
  <si>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</si>
  <si>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</si>
  <si>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</si>
  <si>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</si>
  <si>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</si>
  <si>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</si>
  <si>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</si>
  <si>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</si>
  <si>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</si>
  <si>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</si>
  <si>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</si>
  <si>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</si>
  <si>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</si>
  <si>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</si>
  <si>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</si>
  <si>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</si>
  <si>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</si>
  <si>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</si>
  <si>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</si>
  <si>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</si>
  <si>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</si>
  <si>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</si>
  <si>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</si>
  <si>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</si>
  <si>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</si>
  <si>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</si>
  <si>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</si>
  <si>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</si>
  <si>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</si>
  <si>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</si>
  <si>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</si>
  <si>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</si>
  <si>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</si>
  <si>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</si>
  <si>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</si>
  <si>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</si>
  <si>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</si>
  <si>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</si>
  <si>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</si>
  <si>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</si>
  <si>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</si>
  <si>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</si>
  <si>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</si>
  <si>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</si>
  <si>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</si>
  <si>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</si>
  <si>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</si>
  <si>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</si>
  <si>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</si>
  <si>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</si>
  <si>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</si>
  <si>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</si>
  <si>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</si>
  <si>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</si>
  <si>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</si>
  <si>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</si>
  <si>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</si>
  <si>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</si>
  <si>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</si>
  <si>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</si>
  <si>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</si>
  <si>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</si>
  <si>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</si>
  <si>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</si>
  <si>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</si>
  <si>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</si>
  <si>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</si>
  <si>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</si>
  <si>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</si>
  <si>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</si>
  <si>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</si>
  <si>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</si>
  <si>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</si>
  <si>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</si>
  <si>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</si>
  <si>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</si>
  <si>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</si>
  <si>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</si>
  <si>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</si>
  <si>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</si>
  <si>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</si>
  <si>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</si>
  <si>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</si>
  <si>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</si>
  <si>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</si>
  <si>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</si>
  <si>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</si>
  <si>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</si>
  <si>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</si>
  <si>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</si>
  <si>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</si>
  <si>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</si>
  <si>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</si>
  <si>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</si>
  <si>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</si>
  <si>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</si>
  <si>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</si>
  <si>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</si>
  <si>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</si>
  <si>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</si>
  <si>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</si>
  <si>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</si>
  <si>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</si>
  <si>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</si>
  <si>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</si>
  <si>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</si>
  <si>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</si>
  <si>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</si>
  <si>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</si>
  <si>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</si>
  <si>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</si>
  <si>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</si>
  <si>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</si>
  <si>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</si>
  <si>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</si>
  <si>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</si>
  <si>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</si>
  <si>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</si>
  <si>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</si>
  <si>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</si>
  <si>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</si>
  <si>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</si>
  <si>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</si>
  <si>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</si>
  <si>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</si>
  <si>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</si>
  <si>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</si>
  <si>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</si>
  <si>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</si>
  <si>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</si>
  <si>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</si>
  <si>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</si>
  <si>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</si>
  <si>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</si>
  <si>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</si>
  <si>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</si>
  <si>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</si>
  <si>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</si>
  <si>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</si>
  <si>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</si>
  <si>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</si>
  <si>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</si>
  <si>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</si>
  <si>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</si>
  <si>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</si>
  <si>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</si>
  <si>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</si>
  <si>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</si>
  <si>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</si>
  <si>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</si>
  <si>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</si>
  <si>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</si>
  <si>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</si>
  <si>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</si>
  <si>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</si>
  <si>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</si>
  <si>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</si>
  <si>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</si>
  <si>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</si>
  <si>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</si>
  <si>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</si>
  <si>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</si>
  <si>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</si>
  <si>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</si>
  <si>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</si>
  <si>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</si>
  <si>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</si>
  <si>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</si>
  <si>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</si>
  <si>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</si>
  <si>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</si>
  <si>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</si>
  <si>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</si>
  <si>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</si>
  <si>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</si>
  <si>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</si>
  <si>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</si>
  <si>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</si>
  <si>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</si>
  <si>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</si>
  <si>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</si>
  <si>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</si>
  <si>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</si>
  <si>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</si>
  <si>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</si>
  <si>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</si>
  <si>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</si>
  <si>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</si>
  <si>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</si>
  <si>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</si>
  <si>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</si>
  <si>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</si>
  <si>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</si>
  <si>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</si>
  <si>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</si>
  <si>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</si>
  <si>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</si>
  <si>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</si>
  <si>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</si>
  <si>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</si>
  <si>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</si>
  <si>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</si>
  <si>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</si>
  <si>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</si>
  <si>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</si>
  <si>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</si>
  <si>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</si>
  <si>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</si>
  <si>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</si>
  <si>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</si>
  <si>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</si>
  <si>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</si>
  <si>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</si>
  <si>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</si>
  <si>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</si>
  <si>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</si>
  <si>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</si>
  <si>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</si>
  <si>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</si>
  <si>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</si>
  <si>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</si>
  <si>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</si>
  <si>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</si>
  <si>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</si>
  <si>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</si>
  <si>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</si>
  <si>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</si>
  <si>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</si>
  <si>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</si>
  <si>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</si>
  <si>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</si>
  <si>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</si>
  <si>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</si>
  <si>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</si>
  <si>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</si>
  <si>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</si>
  <si>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</si>
  <si>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</si>
  <si>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</si>
  <si>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</si>
  <si>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</si>
  <si>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</si>
  <si>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</si>
  <si>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</si>
  <si>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</si>
  <si>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</si>
  <si>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</si>
  <si>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</si>
  <si>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</si>
  <si>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</si>
  <si>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</si>
  <si>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</si>
  <si>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</si>
  <si>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</si>
  <si>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</si>
  <si>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</si>
  <si>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</si>
  <si>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</si>
  <si>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</si>
  <si>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</si>
  <si>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</si>
  <si>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</si>
  <si>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</si>
  <si>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</si>
  <si>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</si>
  <si>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</si>
  <si>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</si>
  <si>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</si>
  <si>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</si>
  <si>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</si>
  <si>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</si>
  <si>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</si>
  <si>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</si>
  <si>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</si>
  <si>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</si>
  <si>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</si>
  <si>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</si>
  <si>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</si>
  <si>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</si>
  <si>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</si>
  <si>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</si>
  <si>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</si>
  <si>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</si>
  <si>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</si>
  <si>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</si>
  <si>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</si>
  <si>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</si>
  <si>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</si>
  <si>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</si>
  <si>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</si>
  <si>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</si>
  <si>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</si>
  <si>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</si>
  <si>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</si>
  <si>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</si>
  <si>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</si>
  <si>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</si>
  <si>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</si>
  <si>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</si>
  <si>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</si>
  <si>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</si>
  <si>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</si>
  <si>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</si>
  <si>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</si>
  <si>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</si>
  <si>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</si>
  <si>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</si>
  <si>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</si>
  <si>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</si>
  <si>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</si>
  <si>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</si>
  <si>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</si>
  <si>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</si>
  <si>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</si>
  <si>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</si>
  <si>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</si>
  <si>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</si>
  <si>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</si>
  <si>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</si>
  <si>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</si>
  <si>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</si>
  <si>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</si>
  <si>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</si>
  <si>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</si>
  <si>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</si>
  <si>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</si>
  <si>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</si>
  <si>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</si>
  <si>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</si>
  <si>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</si>
  <si>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</si>
  <si>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</si>
  <si>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</si>
  <si>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</si>
  <si>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</si>
  <si>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</si>
  <si>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</si>
  <si>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</si>
  <si>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</si>
  <si>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</si>
  <si>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</si>
  <si>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</si>
  <si>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</si>
  <si>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</si>
  <si>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</si>
  <si>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</si>
  <si>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</si>
  <si>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</si>
  <si>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</si>
  <si>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</si>
  <si>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</si>
  <si>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</si>
  <si>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</si>
  <si>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</si>
  <si>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</si>
  <si>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</si>
  <si>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</si>
  <si>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</si>
  <si>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</si>
  <si>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</si>
  <si>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</si>
  <si>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</si>
  <si>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</si>
  <si>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</si>
  <si>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</si>
  <si>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</si>
  <si>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</si>
  <si>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</si>
  <si>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</si>
  <si>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</si>
  <si>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</si>
  <si>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</si>
  <si>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</si>
  <si>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</si>
  <si>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</si>
  <si>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</si>
  <si>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</si>
  <si>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</si>
  <si>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</si>
  <si>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</si>
  <si>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</si>
  <si>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</si>
  <si>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</si>
  <si>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</si>
  <si>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</si>
  <si>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</si>
  <si>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</si>
  <si>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</si>
  <si>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</si>
  <si>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</si>
  <si>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</si>
  <si>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</si>
  <si>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</si>
  <si>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</si>
  <si>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</si>
  <si>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</si>
  <si>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</si>
  <si>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</si>
  <si>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</si>
  <si>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</si>
  <si>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</si>
  <si>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</si>
  <si>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</si>
  <si>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</si>
  <si>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</si>
  <si>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</si>
  <si>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</si>
  <si>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</si>
  <si>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</si>
  <si>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</si>
  <si>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</si>
  <si>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</si>
  <si>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</si>
  <si>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</si>
  <si>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</si>
  <si>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</si>
  <si>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</si>
  <si>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</si>
  <si>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</si>
  <si>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</si>
  <si>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</si>
  <si>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</si>
  <si>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</si>
  <si>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</si>
  <si>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</si>
  <si>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</si>
  <si>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</si>
  <si>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</si>
  <si>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</si>
  <si>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</si>
  <si>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</si>
  <si>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</si>
  <si>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</si>
  <si>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</si>
  <si>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</si>
  <si>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</si>
  <si>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</si>
  <si>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</si>
  <si>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</si>
  <si>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</si>
  <si>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</si>
  <si>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</si>
  <si>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</si>
  <si>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</si>
  <si>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</si>
  <si>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</si>
  <si>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</si>
  <si>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</si>
  <si>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</si>
  <si>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</si>
  <si>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</si>
  <si>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</si>
  <si>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</si>
  <si>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</si>
  <si>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</si>
  <si>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</si>
  <si>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</si>
  <si>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</si>
  <si>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</si>
  <si>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</si>
  <si>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</si>
  <si>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</si>
  <si>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</si>
  <si>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</si>
  <si>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</si>
  <si>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</si>
  <si>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</si>
  <si>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</si>
  <si>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</si>
  <si>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</si>
  <si>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</si>
  <si>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</si>
  <si>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</si>
  <si>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</si>
  <si>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</si>
  <si>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</si>
  <si>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</si>
  <si>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</si>
  <si>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</si>
  <si>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</si>
  <si>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</si>
  <si>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</si>
  <si>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</si>
  <si>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</si>
  <si>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</si>
  <si>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</si>
  <si>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</si>
  <si>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</si>
  <si>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</si>
  <si>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</si>
  <si>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</si>
  <si>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</si>
  <si>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</si>
  <si>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</si>
  <si>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</si>
  <si>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</si>
  <si>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</si>
  <si>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</si>
  <si>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</si>
  <si>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</si>
  <si>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</si>
  <si>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</si>
  <si>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</si>
  <si>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</si>
  <si>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</si>
  <si>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</si>
  <si>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</si>
  <si>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</si>
  <si>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</si>
  <si>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</si>
  <si>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</si>
  <si>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</si>
  <si>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</si>
  <si>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</si>
  <si>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</si>
  <si>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</si>
  <si>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</si>
  <si>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</si>
  <si>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</si>
  <si>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</si>
  <si>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</si>
  <si>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</si>
  <si>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</si>
  <si>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</si>
  <si>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</si>
  <si>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</si>
  <si>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</si>
  <si>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</si>
  <si>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</si>
  <si>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</si>
  <si>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</si>
  <si>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</si>
  <si>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</si>
  <si>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</si>
  <si>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</si>
  <si>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</si>
  <si>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</si>
  <si>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</si>
  <si>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</si>
  <si>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</si>
  <si>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</si>
  <si>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</si>
  <si>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</si>
  <si>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</si>
  <si>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</si>
  <si>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</si>
  <si>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</si>
  <si>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</si>
  <si>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</si>
  <si>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</si>
  <si>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</si>
  <si>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</si>
  <si>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</si>
  <si>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</si>
  <si>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</si>
  <si>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</si>
  <si>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</si>
  <si>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</si>
  <si>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</si>
  <si>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</si>
  <si>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</si>
  <si>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</si>
  <si>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</si>
  <si>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</si>
  <si>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</si>
  <si>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</si>
  <si>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</si>
  <si>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</si>
  <si>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</si>
  <si>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</si>
  <si>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</si>
  <si>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</si>
  <si>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</si>
  <si>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</si>
  <si>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</si>
  <si>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</si>
  <si>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</si>
  <si>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</si>
  <si>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</si>
  <si>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</si>
  <si>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</si>
  <si>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</si>
  <si>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</si>
  <si>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</si>
  <si>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</si>
  <si>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</si>
  <si>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</si>
  <si>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</si>
  <si>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</si>
  <si>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</si>
  <si>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</si>
  <si>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</si>
  <si>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</si>
  <si>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</si>
  <si>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</si>
  <si>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</si>
  <si>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</si>
  <si>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</si>
  <si>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</si>
  <si>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</si>
  <si>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</si>
  <si>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</si>
  <si>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</si>
  <si>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</si>
  <si>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</si>
  <si>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</si>
  <si>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</si>
  <si>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</si>
  <si>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</si>
  <si>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</si>
  <si>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</si>
  <si>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</si>
  <si>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</si>
  <si>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</si>
  <si>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</si>
  <si>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</si>
  <si>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</si>
  <si>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</si>
  <si>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</si>
  <si>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</si>
  <si>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</si>
  <si>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</si>
  <si>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</si>
  <si>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</si>
  <si>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</si>
  <si>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</si>
  <si>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</si>
  <si>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</si>
  <si>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</si>
  <si>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</si>
  <si>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</si>
  <si>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</si>
  <si>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</si>
  <si>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</si>
  <si>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</si>
  <si>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</si>
  <si>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</si>
  <si>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</si>
  <si>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</si>
  <si>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</si>
  <si>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</si>
  <si>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</si>
  <si>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</si>
  <si>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</si>
  <si>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</si>
  <si>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</si>
  <si>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</si>
  <si>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</si>
  <si>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</si>
  <si>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</si>
  <si>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</si>
  <si>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</si>
  <si>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</si>
  <si>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</si>
  <si>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</si>
  <si>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</si>
  <si>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</si>
  <si>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</si>
  <si>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</si>
  <si>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</si>
  <si>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</si>
  <si>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</si>
  <si>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</si>
  <si>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</si>
  <si>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</si>
  <si>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</si>
  <si>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</si>
  <si>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</si>
  <si>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</si>
  <si>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</si>
  <si>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</si>
  <si>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</si>
  <si>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</si>
  <si>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</si>
  <si>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</si>
  <si>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</si>
  <si>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</si>
  <si>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</si>
  <si>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</si>
  <si>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</si>
  <si>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</si>
  <si>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</si>
  <si>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</si>
  <si>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</si>
  <si>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</si>
  <si>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</si>
  <si>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</si>
  <si>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</si>
  <si>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</si>
  <si>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</si>
  <si>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</si>
  <si>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</si>
  <si>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</si>
  <si>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</si>
  <si>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</si>
  <si>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</si>
  <si>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</si>
  <si>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</si>
  <si>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</si>
  <si>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</si>
  <si>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</si>
  <si>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</si>
  <si>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</si>
  <si>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</si>
  <si>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</si>
  <si>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</si>
  <si>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</si>
  <si>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</si>
  <si>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</si>
  <si>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</si>
  <si>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</si>
  <si>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</si>
  <si>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</si>
  <si>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</si>
  <si>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</si>
  <si>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</si>
  <si>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</si>
  <si>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</si>
  <si>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</si>
  <si>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</si>
  <si>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</si>
  <si>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</si>
  <si>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</si>
  <si>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</si>
  <si>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</si>
  <si>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</si>
  <si>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</si>
  <si>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</si>
  <si>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</si>
  <si>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</si>
  <si>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</si>
  <si>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</si>
  <si>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</si>
  <si>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</si>
  <si>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</si>
  <si>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</si>
  <si>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</si>
  <si>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</si>
  <si>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</si>
  <si>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</si>
  <si>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</si>
  <si>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</si>
  <si>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</si>
  <si>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</si>
  <si>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</si>
  <si>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</si>
  <si>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</si>
  <si>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</si>
  <si>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</si>
  <si>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</si>
  <si>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</si>
  <si>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</si>
  <si>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</si>
  <si>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</si>
  <si>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</si>
  <si>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</si>
  <si>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</si>
  <si>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</si>
  <si>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</si>
  <si>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</si>
  <si>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</si>
  <si>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</si>
  <si>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</si>
  <si>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</si>
  <si>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</si>
  <si>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</si>
  <si>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</si>
  <si>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</si>
  <si>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</si>
  <si>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</si>
  <si>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</si>
  <si>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</si>
  <si>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</si>
  <si>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</si>
  <si>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</si>
  <si>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</si>
  <si>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</si>
  <si>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</si>
  <si>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</si>
  <si>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</si>
  <si>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</si>
  <si>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</si>
  <si>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</si>
  <si>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</si>
  <si>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</si>
  <si>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</si>
  <si>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</si>
  <si>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</si>
  <si>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</si>
  <si>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</si>
  <si>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</si>
  <si>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</si>
  <si>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</si>
  <si>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</si>
  <si>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</si>
  <si>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</si>
  <si>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</si>
  <si>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</si>
  <si>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</si>
  <si>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</si>
  <si>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</si>
  <si>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</si>
  <si>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</si>
  <si>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</si>
  <si>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</si>
  <si>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</si>
  <si>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</si>
  <si>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</si>
  <si>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</si>
  <si>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</si>
  <si>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</si>
  <si>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</si>
  <si>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</si>
  <si>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</si>
  <si>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</si>
  <si>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</si>
  <si>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</si>
  <si>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</si>
  <si>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</si>
  <si>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</si>
  <si>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</si>
  <si>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</si>
  <si>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</si>
  <si>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</si>
  <si>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</si>
  <si>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</si>
  <si>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</si>
  <si>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</si>
  <si>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</si>
  <si>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</si>
  <si>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</si>
  <si>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</si>
  <si>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</si>
  <si>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</si>
  <si>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</si>
  <si>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</si>
  <si>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</si>
  <si>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</si>
  <si>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</si>
  <si>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</si>
  <si>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</si>
  <si>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</si>
  <si>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</si>
  <si>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</si>
  <si>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</si>
  <si>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</si>
  <si>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</si>
  <si>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</si>
  <si>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</si>
  <si>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</si>
  <si>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</si>
  <si>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</si>
  <si>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</si>
  <si>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</si>
  <si>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</si>
  <si>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</si>
  <si>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</si>
  <si>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</si>
  <si>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</si>
  <si>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</si>
  <si>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</si>
  <si>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</si>
  <si>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</si>
  <si>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</si>
  <si>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</si>
  <si>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</si>
  <si>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</si>
  <si>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</si>
  <si>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</si>
  <si>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</si>
  <si>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</si>
  <si>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</si>
  <si>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</si>
  <si>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</si>
  <si>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</si>
  <si>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</si>
  <si>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</si>
  <si>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</si>
  <si>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</si>
  <si>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</si>
  <si>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</si>
  <si>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</si>
  <si>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</si>
  <si>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</si>
  <si>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</si>
  <si>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</si>
  <si>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</si>
  <si>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</si>
  <si>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</si>
  <si>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</si>
  <si>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</si>
  <si>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</si>
  <si>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</si>
  <si>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</si>
  <si>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</si>
  <si>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</si>
  <si>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</si>
  <si>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</si>
  <si>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</si>
  <si>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</si>
  <si>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</si>
  <si>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</si>
  <si>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</si>
  <si>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</si>
  <si>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</si>
  <si>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</si>
  <si>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</si>
  <si>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</si>
  <si>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</si>
  <si>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</si>
  <si>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</si>
  <si>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</si>
  <si>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</si>
  <si>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</si>
  <si>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</si>
  <si>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</si>
  <si>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</si>
  <si>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</si>
  <si>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</si>
  <si>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</si>
  <si>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</si>
  <si>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</si>
  <si>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</si>
  <si>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</si>
  <si>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</si>
  <si>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</si>
  <si>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</si>
  <si>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</si>
  <si>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</si>
  <si>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</si>
  <si>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</si>
  <si>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</si>
  <si>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</si>
  <si>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</si>
  <si>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</si>
  <si>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</si>
  <si>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</si>
  <si>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</si>
  <si>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</si>
  <si>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</si>
  <si>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</si>
  <si>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</si>
  <si>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</si>
  <si>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</si>
  <si>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</si>
  <si>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</si>
  <si>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</si>
  <si>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</si>
  <si>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</si>
  <si>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</si>
  <si>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</si>
  <si>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</si>
  <si>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</si>
  <si>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</si>
  <si>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</si>
  <si>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</si>
  <si>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</si>
  <si>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</si>
  <si>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</si>
  <si>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</si>
  <si>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</si>
  <si>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</si>
  <si>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</si>
  <si>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</si>
  <si>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</si>
  <si>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</si>
  <si>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</si>
  <si>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</si>
  <si>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</si>
  <si>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</si>
  <si>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</si>
  <si>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</si>
  <si>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</si>
  <si>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</si>
  <si>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</si>
  <si>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</si>
  <si>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</si>
  <si>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</si>
  <si>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</si>
  <si>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</si>
  <si>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</si>
  <si>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</si>
  <si>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</si>
  <si>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</si>
  <si>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</si>
  <si>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</si>
  <si>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</si>
  <si>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</si>
  <si>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</si>
  <si>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</si>
  <si>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</si>
  <si>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</si>
  <si>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</si>
  <si>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</si>
  <si>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</si>
  <si>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</si>
  <si>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</si>
  <si>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</si>
  <si>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</si>
  <si>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</si>
  <si>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</si>
  <si>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</si>
  <si>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</si>
  <si>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</si>
  <si>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</si>
  <si>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</si>
  <si>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</si>
  <si>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</si>
  <si>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</si>
  <si>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</si>
  <si>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</si>
  <si>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</si>
  <si>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</si>
  <si>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</si>
  <si>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</si>
  <si>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</si>
  <si>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</si>
  <si>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</si>
  <si>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</si>
  <si>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</si>
  <si>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</si>
  <si>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</si>
  <si>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</si>
  <si>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</si>
  <si>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</si>
  <si>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</si>
  <si>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</si>
  <si>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</si>
  <si>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</si>
  <si>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</si>
  <si>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</si>
  <si>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</si>
  <si>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</si>
  <si>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</si>
  <si>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</si>
  <si>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</si>
  <si>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</si>
  <si>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</si>
  <si>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</si>
  <si>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</si>
  <si>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</si>
  <si>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</si>
  <si>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</si>
  <si>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</si>
  <si>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</si>
  <si>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</si>
  <si>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</si>
  <si>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</si>
  <si>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</si>
  <si>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</si>
  <si>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</si>
  <si>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</si>
  <si>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</si>
  <si>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</si>
  <si>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</si>
  <si>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</si>
  <si>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</si>
  <si>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</si>
  <si>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</si>
  <si>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</si>
  <si>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</si>
  <si>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</si>
  <si>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</si>
  <si>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</si>
  <si>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</si>
  <si>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</si>
  <si>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</si>
  <si>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</si>
  <si>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</si>
  <si>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</si>
  <si>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</si>
  <si>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</si>
  <si>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</si>
  <si>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</si>
  <si>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</si>
  <si>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</si>
  <si>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</si>
  <si>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</si>
  <si>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</si>
  <si>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</si>
  <si>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</si>
  <si>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</si>
  <si>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</si>
  <si>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</si>
  <si>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</si>
  <si>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</si>
  <si>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</si>
  <si>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</si>
  <si>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</si>
  <si>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</si>
  <si>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</si>
  <si>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</si>
  <si>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</si>
  <si>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</si>
  <si>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</si>
  <si>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</si>
  <si>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</si>
  <si>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</si>
  <si>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</si>
  <si>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</si>
  <si>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</si>
  <si>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</si>
  <si>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</si>
  <si>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</si>
  <si>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</si>
  <si>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</si>
  <si>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</si>
  <si>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</si>
  <si>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</si>
  <si>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</si>
  <si>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</si>
  <si>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</si>
  <si>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</si>
  <si>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</si>
  <si>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</si>
  <si>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</si>
  <si>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</si>
  <si>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</si>
  <si>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</si>
  <si>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</si>
  <si>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</si>
  <si>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</si>
  <si>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</si>
  <si>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</si>
  <si>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</si>
  <si>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</si>
  <si>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</si>
  <si>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</si>
  <si>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</si>
  <si>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</si>
  <si>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</si>
  <si>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</si>
  <si>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</si>
  <si>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</si>
  <si>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</si>
  <si>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</si>
  <si>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</si>
  <si>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</si>
  <si>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</si>
  <si>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</si>
  <si>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</si>
  <si>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</si>
  <si>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</si>
  <si>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</si>
  <si>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</si>
  <si>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</si>
  <si>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</si>
  <si>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</si>
  <si>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</si>
  <si>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</si>
  <si>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</si>
  <si>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</si>
  <si>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</si>
  <si>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</si>
  <si>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</si>
  <si>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</si>
  <si>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</si>
  <si>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</si>
  <si>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</si>
  <si>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</si>
  <si>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</si>
  <si>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</si>
  <si>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</si>
  <si>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</si>
  <si>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</si>
  <si>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</si>
  <si>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</si>
  <si>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</si>
  <si>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</si>
  <si>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</si>
  <si>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</si>
  <si>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</si>
  <si>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</si>
  <si>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</si>
  <si>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</si>
  <si>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</si>
  <si>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</si>
  <si>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</si>
  <si>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</si>
  <si>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</si>
  <si>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</si>
  <si>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</si>
  <si>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</si>
  <si>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</si>
  <si>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</si>
  <si>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</si>
  <si>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</si>
  <si>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</si>
  <si>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</si>
  <si>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</si>
  <si>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</si>
  <si>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</si>
  <si>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</si>
  <si>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</si>
  <si>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</si>
  <si>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</si>
  <si>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</si>
  <si>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</si>
  <si>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</si>
  <si>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</si>
  <si>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</si>
  <si>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</si>
  <si>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</si>
  <si>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</si>
  <si>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</si>
  <si>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</si>
  <si>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</si>
  <si>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</si>
  <si>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</si>
  <si>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</si>
  <si>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</si>
  <si>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</si>
  <si>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</si>
  <si>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</si>
  <si>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</si>
  <si>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</si>
  <si>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</si>
  <si>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</si>
  <si>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</si>
  <si>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</si>
  <si>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</si>
  <si>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</si>
  <si>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</si>
  <si>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</si>
  <si>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</si>
  <si>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</si>
  <si>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</si>
  <si>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</si>
  <si>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</si>
  <si>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</si>
  <si>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</si>
  <si>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</si>
  <si>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</si>
  <si>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</si>
  <si>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</si>
  <si>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</si>
  <si>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</si>
  <si>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</si>
  <si>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</si>
  <si>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</si>
  <si>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</si>
  <si>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</si>
  <si>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</si>
  <si>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</si>
  <si>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</si>
  <si>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</si>
  <si>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</si>
  <si>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</si>
  <si>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</si>
  <si>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</si>
  <si>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</si>
  <si>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</si>
  <si>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</si>
  <si>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</si>
  <si>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</si>
  <si>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</si>
  <si>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</si>
  <si>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</si>
  <si>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</si>
  <si>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</si>
  <si>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</si>
  <si>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</si>
  <si>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</si>
  <si>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</si>
  <si>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</si>
  <si>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</si>
  <si>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</si>
  <si>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</si>
  <si>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</si>
  <si>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</si>
  <si>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</si>
  <si>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</si>
  <si>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</si>
  <si>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</si>
  <si>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</si>
  <si>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</si>
  <si>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</si>
  <si>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</si>
  <si>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</si>
  <si>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</si>
  <si>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</si>
  <si>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</si>
  <si>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</si>
  <si>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</si>
  <si>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</si>
  <si>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</si>
  <si>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</si>
  <si>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</si>
  <si>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</si>
  <si>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</si>
  <si>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</si>
  <si>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</si>
  <si>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</si>
  <si>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</si>
  <si>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</si>
  <si>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</si>
  <si>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</si>
  <si>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</si>
  <si>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</si>
  <si>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</si>
  <si>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</si>
  <si>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</si>
  <si>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</si>
  <si>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</si>
  <si>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</si>
  <si>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</si>
  <si>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</si>
  <si>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</si>
  <si>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</si>
  <si>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</si>
  <si>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</si>
  <si>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</si>
  <si>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</si>
  <si>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</si>
  <si>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</si>
  <si>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</si>
  <si>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</si>
  <si>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</si>
  <si>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</si>
  <si>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</si>
  <si>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</si>
  <si>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</si>
  <si>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</si>
  <si>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</si>
  <si>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</si>
  <si>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</si>
  <si>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</si>
  <si>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</si>
  <si>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</si>
  <si>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</si>
  <si>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</si>
  <si>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</si>
  <si>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</si>
  <si>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</si>
  <si>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</si>
  <si>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</si>
  <si>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</si>
  <si>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</si>
  <si>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</si>
  <si>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</si>
  <si>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</si>
  <si>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</si>
  <si>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</si>
  <si>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</si>
  <si>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</si>
  <si>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</si>
  <si>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</si>
  <si>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</si>
  <si>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</si>
  <si>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</si>
  <si>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</si>
  <si>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</si>
  <si>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</si>
  <si>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</si>
  <si>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</si>
  <si>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</si>
  <si>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</si>
  <si>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</si>
  <si>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</si>
  <si>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</si>
  <si>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</si>
  <si>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</si>
  <si>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</si>
  <si>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</si>
  <si>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</si>
  <si>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</si>
  <si>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</si>
  <si>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</si>
  <si>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</si>
  <si>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</si>
  <si>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</si>
  <si>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</si>
  <si>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</si>
  <si>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</si>
  <si>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</si>
  <si>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</si>
  <si>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</si>
  <si>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</si>
  <si>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</si>
  <si>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</si>
  <si>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</si>
  <si>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</si>
  <si>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</si>
  <si>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</si>
  <si>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</si>
  <si>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</si>
  <si>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</si>
  <si>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</si>
  <si>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</si>
  <si>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</si>
  <si>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</si>
  <si>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</si>
  <si>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</si>
  <si>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</si>
  <si>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</si>
  <si>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</si>
  <si>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</si>
  <si>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</si>
  <si>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</si>
  <si>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</si>
  <si>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</si>
  <si>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</si>
  <si>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</si>
  <si>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</si>
  <si>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</si>
  <si>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</si>
  <si>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</si>
  <si>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</si>
  <si>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</si>
  <si>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</si>
  <si>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</si>
  <si>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</si>
  <si>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</si>
  <si>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</si>
  <si>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</si>
  <si>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</si>
  <si>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</si>
  <si>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</si>
  <si>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</si>
  <si>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</si>
  <si>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</si>
  <si>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</si>
  <si>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</si>
  <si>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</si>
  <si>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</si>
  <si>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</si>
  <si>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</si>
  <si>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</si>
  <si>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</si>
  <si>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</si>
  <si>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</si>
  <si>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</si>
  <si>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</si>
  <si>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</si>
  <si>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</si>
  <si>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</si>
  <si>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</si>
  <si>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</si>
  <si>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</si>
  <si>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</si>
  <si>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</si>
  <si>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</si>
  <si>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</si>
  <si>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</si>
  <si>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</si>
  <si>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</si>
  <si>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</si>
  <si>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</si>
  <si>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</si>
  <si>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</si>
  <si>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</si>
  <si>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</si>
  <si>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</si>
  <si>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</si>
  <si>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</si>
  <si>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</si>
  <si>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</si>
  <si>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</si>
  <si>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</si>
  <si>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</si>
  <si>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</si>
  <si>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</si>
  <si>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</si>
  <si>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</si>
  <si>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</si>
  <si>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</si>
  <si>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</si>
  <si>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</si>
  <si>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</si>
  <si>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</si>
  <si>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</si>
  <si>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</si>
  <si>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</si>
  <si>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</si>
  <si>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</si>
  <si>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</si>
  <si>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</si>
  <si>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</si>
  <si>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</si>
  <si>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</si>
  <si>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</si>
  <si>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</si>
  <si>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</si>
  <si>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</si>
  <si>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</si>
  <si>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</si>
  <si>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</si>
  <si>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</si>
  <si>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</si>
  <si>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</si>
  <si>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</si>
  <si>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</si>
  <si>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</si>
  <si>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</si>
  <si>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</si>
  <si>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</si>
  <si>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</si>
  <si>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</si>
  <si>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</si>
  <si>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</si>
  <si>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</si>
  <si>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</si>
  <si>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</si>
  <si>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</si>
  <si>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</si>
  <si>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</si>
  <si>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</si>
  <si>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</si>
  <si>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</si>
  <si>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</si>
  <si>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</si>
  <si>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</si>
  <si>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</si>
  <si>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</si>
  <si>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</si>
  <si>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</si>
  <si>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</si>
  <si>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</si>
  <si>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</si>
  <si>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</si>
  <si>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</si>
  <si>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</si>
  <si>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</si>
  <si>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</si>
  <si>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</si>
  <si>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</si>
  <si>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</si>
  <si>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</si>
  <si>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</si>
  <si>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</si>
  <si>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</si>
  <si>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</si>
  <si>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</si>
  <si>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</si>
  <si>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</si>
  <si>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</si>
  <si>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</si>
  <si>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</si>
  <si>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</si>
  <si>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</si>
  <si>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</si>
  <si>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</si>
  <si>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</si>
  <si>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</si>
  <si>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</si>
  <si>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</si>
  <si>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</si>
  <si>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</si>
  <si>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</si>
  <si>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</si>
  <si>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</si>
  <si>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</si>
  <si>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</si>
  <si>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</si>
  <si>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</si>
  <si>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</si>
  <si>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</si>
  <si>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</si>
  <si>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</si>
  <si>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</si>
  <si>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</si>
  <si>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</si>
  <si>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</si>
  <si>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</si>
  <si>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</si>
  <si>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</si>
  <si>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</si>
  <si>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</si>
  <si>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</si>
  <si>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</si>
  <si>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</si>
  <si>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</si>
  <si>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</si>
  <si>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</si>
  <si>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</si>
  <si>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</si>
  <si>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</si>
  <si>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</si>
  <si>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</si>
  <si>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</si>
  <si>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</si>
  <si>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</si>
  <si>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</si>
  <si>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</si>
  <si>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</si>
  <si>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</si>
  <si>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</si>
  <si>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</si>
  <si>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</si>
  <si>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</si>
  <si>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</si>
  <si>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</si>
  <si>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</si>
  <si>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</si>
  <si>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</si>
  <si>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</si>
  <si>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</si>
  <si>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</si>
  <si>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</si>
  <si>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</si>
  <si>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</si>
  <si>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</si>
  <si>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</si>
  <si>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</si>
  <si>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</si>
  <si>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</si>
  <si>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</si>
  <si>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</si>
  <si>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</si>
  <si>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</si>
  <si>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</si>
  <si>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</si>
  <si>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</si>
  <si>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</si>
  <si>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</si>
  <si>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</si>
  <si>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</si>
  <si>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</si>
  <si>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</si>
  <si>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</si>
  <si>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</si>
  <si>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</si>
  <si>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</si>
  <si>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</si>
  <si>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</si>
  <si>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</si>
  <si>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</si>
  <si>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</si>
  <si>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</si>
  <si>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</si>
  <si>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</si>
  <si>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</si>
  <si>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</si>
  <si>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</si>
  <si>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</si>
  <si>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</si>
  <si>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</si>
  <si>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</si>
  <si>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</si>
  <si>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</si>
  <si>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</si>
  <si>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</si>
  <si>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</si>
  <si>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</si>
  <si>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</si>
  <si>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</si>
  <si>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</si>
  <si>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</si>
  <si>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</si>
  <si>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</si>
  <si>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</si>
  <si>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</si>
  <si>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</si>
  <si>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</si>
  <si>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</si>
  <si>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</si>
  <si>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</si>
  <si>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</si>
  <si>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</si>
  <si>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</si>
  <si>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</si>
  <si>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</si>
  <si>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</si>
  <si>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</si>
  <si>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</si>
  <si>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</si>
  <si>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</si>
  <si>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</si>
  <si>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</si>
  <si>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</si>
  <si>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</si>
  <si>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</si>
  <si>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</si>
  <si>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</si>
  <si>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</si>
  <si>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</si>
  <si>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</si>
  <si>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</si>
  <si>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</si>
  <si>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</si>
  <si>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</si>
  <si>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</si>
  <si>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</si>
  <si>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</si>
  <si>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</si>
  <si>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</si>
  <si>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</si>
  <si>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</si>
  <si>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</si>
  <si>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</si>
  <si>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</si>
  <si>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</si>
  <si>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</si>
  <si>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</si>
  <si>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</si>
  <si>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</si>
  <si>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</si>
  <si>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</si>
  <si>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</si>
  <si>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</si>
  <si>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</si>
  <si>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</si>
  <si>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</si>
  <si>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</si>
  <si>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</si>
  <si>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</si>
  <si>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</si>
  <si>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</si>
  <si>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</si>
  <si>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</si>
  <si>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</si>
  <si>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</si>
  <si>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</si>
  <si>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</si>
  <si>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</si>
  <si>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</si>
  <si>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</si>
  <si>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</si>
  <si>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</si>
  <si>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</si>
  <si>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</si>
  <si>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</si>
  <si>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</si>
  <si>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</si>
  <si>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</si>
  <si>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</si>
  <si>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</si>
  <si>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</si>
  <si>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</si>
  <si>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</si>
  <si>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</si>
  <si>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</si>
  <si>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</si>
  <si>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</si>
  <si>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</si>
  <si>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</si>
  <si>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</si>
  <si>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</si>
  <si>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</si>
  <si>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</si>
  <si>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</si>
  <si>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</si>
  <si>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</si>
  <si>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</si>
  <si>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</si>
  <si>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</si>
  <si>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</si>
  <si>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</si>
  <si>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</si>
  <si>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</si>
  <si>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</si>
  <si>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</si>
  <si>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</si>
  <si>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</si>
  <si>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</si>
  <si>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</si>
  <si>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</si>
  <si>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</si>
  <si>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</si>
  <si>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</si>
  <si>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</si>
  <si>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</si>
  <si>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</si>
  <si>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</si>
  <si>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</si>
  <si>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</si>
  <si>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</si>
  <si>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</si>
  <si>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</si>
  <si>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</si>
  <si>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</si>
  <si>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</si>
  <si>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</si>
  <si>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</si>
  <si>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</si>
  <si>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</si>
  <si>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</si>
  <si>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</si>
  <si>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</si>
  <si>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</si>
  <si>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</si>
  <si>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</si>
  <si>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</si>
  <si>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</si>
  <si>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</si>
  <si>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</si>
  <si>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</si>
  <si>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</si>
  <si>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</si>
  <si>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</si>
  <si>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</si>
  <si>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</si>
  <si>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</si>
  <si>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</si>
  <si>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</si>
  <si>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</si>
  <si>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</si>
  <si>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</si>
  <si>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</si>
  <si>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</si>
  <si>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</si>
  <si>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</si>
  <si>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</si>
  <si>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</si>
  <si>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</si>
  <si>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</si>
  <si>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</si>
  <si>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</si>
  <si>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</si>
  <si>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</si>
  <si>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</si>
  <si>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</si>
  <si>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</si>
  <si>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</si>
  <si>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</si>
  <si>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</si>
  <si>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</si>
  <si>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</si>
  <si>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</si>
  <si>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</si>
  <si>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</si>
  <si>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</si>
  <si>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</si>
  <si>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</si>
  <si>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</si>
  <si>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</si>
  <si>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</si>
  <si>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</si>
  <si>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</si>
  <si>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</si>
  <si>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</si>
  <si>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</si>
  <si>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</si>
  <si>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</si>
  <si>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</si>
  <si>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</si>
  <si>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</si>
  <si>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</si>
  <si>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</si>
  <si>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</si>
  <si>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</si>
  <si>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</si>
  <si>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</si>
  <si>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</si>
  <si>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</si>
  <si>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</si>
  <si>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</si>
  <si>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</si>
  <si>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</si>
  <si>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</si>
  <si>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</si>
  <si>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</si>
  <si>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</si>
  <si>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</si>
  <si>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</si>
  <si>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</si>
  <si>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</si>
  <si>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</si>
  <si>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</si>
  <si>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</si>
  <si>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</si>
  <si>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</si>
  <si>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</si>
  <si>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</si>
  <si>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</si>
  <si>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</si>
  <si>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</si>
  <si>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</si>
  <si>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</si>
  <si>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</si>
  <si>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</si>
  <si>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</si>
  <si>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</si>
  <si>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</si>
  <si>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</si>
  <si>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</si>
  <si>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</si>
  <si>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</si>
  <si>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</si>
  <si>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</si>
  <si>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</si>
  <si>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</si>
  <si>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</si>
  <si>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</si>
  <si>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</si>
  <si>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</si>
  <si>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</si>
  <si>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</si>
  <si>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</si>
  <si>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</si>
  <si>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</si>
  <si>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</si>
  <si>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</si>
  <si>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</si>
  <si>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</si>
  <si>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</si>
  <si>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</si>
  <si>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</si>
  <si>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</si>
  <si>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</si>
  <si>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</si>
  <si>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</si>
  <si>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</si>
  <si>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</si>
  <si>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</si>
  <si>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</si>
  <si>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</si>
  <si>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</si>
  <si>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</si>
  <si>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</si>
  <si>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</si>
  <si>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</si>
  <si>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</si>
  <si>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</si>
  <si>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</si>
  <si>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</si>
  <si>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</si>
  <si>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</si>
  <si>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</si>
  <si>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</si>
  <si>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</si>
  <si>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</si>
  <si>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</si>
  <si>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</si>
  <si>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</si>
  <si>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</si>
  <si>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</si>
  <si>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</si>
  <si>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</si>
  <si>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</si>
  <si>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</si>
  <si>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</si>
  <si>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</si>
  <si>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</si>
  <si>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</si>
  <si>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</si>
  <si>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</si>
  <si>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</si>
  <si>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</si>
  <si>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</si>
  <si>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</si>
  <si>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</si>
  <si>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</si>
  <si>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</si>
  <si>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</si>
  <si>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</si>
  <si>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</si>
  <si>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</si>
  <si>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</si>
  <si>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</si>
  <si>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</si>
  <si>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</si>
  <si>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</si>
  <si>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</si>
  <si>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</si>
  <si>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</si>
  <si>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</si>
  <si>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</si>
  <si>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</si>
  <si>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</si>
  <si>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</si>
  <si>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</si>
  <si>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</si>
  <si>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</si>
  <si>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</si>
  <si>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</si>
  <si>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</si>
  <si>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</si>
  <si>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</si>
  <si>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</si>
  <si>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</si>
  <si>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</si>
  <si>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</si>
  <si>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</si>
  <si>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</si>
  <si>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</si>
  <si>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</si>
  <si>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</si>
  <si>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</si>
  <si>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</si>
  <si>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</si>
  <si>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</si>
  <si>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</si>
  <si>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</si>
  <si>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</si>
  <si>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</si>
  <si>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</si>
  <si>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</si>
  <si>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</si>
  <si>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</si>
  <si>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</si>
  <si>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</si>
  <si>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</si>
  <si>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</si>
  <si>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</si>
  <si>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</si>
  <si>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</si>
  <si>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</si>
  <si>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</si>
  <si>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</si>
  <si>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</si>
  <si>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</si>
  <si>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</si>
  <si>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</si>
  <si>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</si>
  <si>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</si>
  <si>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</si>
  <si>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</si>
  <si>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</si>
  <si>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</si>
  <si>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</si>
  <si>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</si>
  <si>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</si>
  <si>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</si>
  <si>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</si>
  <si>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</si>
  <si>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</si>
  <si>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</si>
  <si>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</si>
  <si>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</si>
  <si>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</si>
  <si>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</si>
  <si>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</si>
  <si>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</si>
  <si>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</si>
  <si>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</si>
  <si>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</si>
  <si>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</si>
  <si>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</si>
  <si>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</si>
  <si>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</si>
  <si>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</si>
  <si>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</si>
  <si>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</si>
  <si>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</si>
  <si>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</si>
  <si>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</si>
  <si>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</si>
  <si>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</si>
  <si>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</si>
  <si>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</si>
  <si>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</si>
  <si>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</si>
  <si>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</si>
  <si>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</si>
  <si>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</si>
  <si>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</si>
  <si>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</si>
  <si>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</si>
  <si>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</si>
  <si>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</si>
  <si>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</si>
  <si>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</si>
  <si>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</si>
  <si>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</si>
  <si>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</si>
  <si>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</si>
  <si>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</si>
  <si>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</si>
  <si>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</si>
  <si>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</si>
  <si>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</si>
  <si>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</si>
  <si>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</si>
  <si>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</si>
  <si>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</si>
  <si>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</si>
  <si>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</si>
  <si>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</si>
  <si>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</si>
  <si>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</si>
  <si>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</si>
  <si>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</si>
  <si>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</si>
  <si>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</si>
  <si>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</si>
  <si>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</si>
  <si>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</si>
  <si>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</si>
  <si>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</si>
  <si>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</si>
  <si>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</si>
  <si>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</si>
  <si>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</si>
  <si>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</si>
  <si>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</si>
  <si>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</si>
  <si>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</si>
  <si>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</si>
  <si>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</si>
  <si>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</si>
  <si>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</si>
  <si>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</si>
  <si>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</si>
  <si>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</si>
  <si>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</si>
  <si>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</si>
  <si>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</si>
  <si>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</si>
  <si>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</si>
  <si>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</si>
  <si>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</si>
  <si>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</si>
  <si>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</si>
  <si>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</si>
  <si>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</si>
  <si>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</si>
  <si>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</si>
  <si>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</si>
  <si>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</si>
  <si>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</si>
  <si>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</si>
  <si>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</si>
  <si>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</si>
  <si>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</si>
  <si>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</si>
  <si>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</si>
  <si>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</si>
  <si>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</si>
  <si>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</si>
  <si>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</si>
  <si>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</si>
  <si>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</si>
  <si>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</si>
  <si>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</si>
  <si>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</si>
  <si>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</si>
  <si>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</si>
  <si>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</si>
  <si>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</si>
  <si>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</si>
  <si>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</si>
  <si>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</si>
  <si>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</si>
  <si>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</si>
  <si>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</si>
  <si>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</si>
  <si>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</si>
  <si>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</si>
  <si>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</si>
  <si>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</si>
  <si>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</si>
  <si>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</si>
  <si>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</si>
  <si>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</si>
  <si>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</si>
  <si>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</si>
  <si>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</si>
  <si>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</si>
  <si>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</si>
  <si>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</si>
  <si>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</si>
  <si>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</si>
  <si>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</si>
  <si>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</si>
  <si>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</si>
  <si>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</si>
  <si>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</si>
  <si>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</si>
  <si>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</si>
  <si>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</si>
  <si>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</si>
  <si>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</si>
  <si>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</si>
  <si>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</si>
  <si>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</si>
  <si>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</si>
  <si>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</si>
  <si>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</si>
  <si>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</si>
  <si>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</si>
  <si>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</si>
  <si>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</si>
  <si>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</si>
  <si>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</si>
  <si>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</si>
  <si>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</si>
  <si>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</si>
  <si>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</si>
  <si>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</si>
  <si>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</si>
  <si>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</si>
  <si>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</si>
  <si>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</si>
  <si>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</si>
  <si>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</si>
  <si>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</si>
  <si>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</si>
  <si>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</si>
  <si>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</si>
  <si>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</si>
  <si>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</si>
  <si>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</si>
  <si>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</si>
  <si>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</si>
  <si>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</si>
  <si>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</si>
  <si>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</si>
  <si>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</si>
  <si>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</si>
  <si>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</si>
  <si>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</si>
  <si>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</si>
  <si>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</si>
  <si>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</si>
  <si>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</si>
  <si>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</si>
  <si>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</si>
  <si>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</si>
  <si>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</si>
  <si>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</si>
  <si>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</si>
  <si>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</si>
  <si>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</si>
  <si>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</si>
  <si>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</si>
  <si>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</si>
  <si>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</si>
  <si>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</si>
  <si>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</si>
  <si>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</si>
  <si>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</si>
  <si>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</si>
  <si>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</si>
  <si>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</si>
  <si>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</si>
  <si>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</si>
  <si>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</si>
  <si>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</si>
  <si>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</si>
  <si>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</si>
  <si>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</si>
  <si>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</si>
  <si>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</si>
  <si>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</si>
  <si>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</si>
  <si>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</si>
  <si>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</si>
  <si>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</si>
  <si>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</si>
  <si>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</si>
  <si>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</si>
  <si>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</si>
  <si>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</si>
  <si>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</si>
  <si>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</si>
  <si>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</si>
  <si>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</si>
  <si>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</si>
  <si>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</si>
  <si>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</si>
  <si>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</si>
  <si>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</si>
  <si>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</si>
  <si>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</si>
  <si>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</si>
  <si>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</si>
  <si>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</si>
  <si>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</si>
  <si>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</si>
  <si>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</si>
  <si>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</si>
  <si>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</si>
  <si>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</si>
  <si>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</si>
  <si>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</si>
  <si>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</si>
  <si>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</si>
  <si>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</si>
  <si>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</si>
  <si>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</si>
  <si>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</si>
  <si>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</si>
  <si>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</si>
  <si>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</si>
  <si>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</si>
  <si>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</si>
  <si>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</si>
  <si>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</si>
  <si>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</si>
  <si>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</si>
  <si>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</si>
  <si>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</si>
  <si>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</si>
  <si>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</si>
  <si>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</si>
  <si>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</si>
  <si>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</si>
  <si>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</si>
  <si>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</si>
  <si>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</si>
  <si>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</si>
  <si>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</si>
  <si>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</si>
  <si>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</si>
  <si>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</si>
  <si>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</si>
  <si>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</si>
  <si>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</si>
  <si>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</si>
  <si>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</si>
  <si>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</si>
  <si>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</si>
  <si>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</si>
  <si>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</si>
  <si>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</si>
  <si>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</si>
  <si>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</si>
  <si>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</si>
  <si>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</si>
  <si>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</si>
  <si>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</si>
  <si>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</si>
  <si>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</si>
  <si>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</si>
  <si>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</si>
  <si>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</si>
  <si>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</si>
  <si>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</si>
  <si>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</si>
  <si>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</si>
  <si>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</si>
  <si>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</si>
  <si>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</si>
  <si>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</si>
  <si>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</si>
  <si>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</si>
  <si>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</si>
  <si>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</si>
  <si>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</si>
  <si>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</si>
  <si>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</si>
  <si>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</si>
  <si>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</si>
  <si>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</si>
  <si>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</si>
  <si>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</si>
  <si>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</si>
  <si>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</si>
  <si>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</si>
  <si>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</si>
  <si>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</si>
  <si>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</si>
  <si>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</si>
  <si>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</si>
  <si>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</si>
  <si>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</si>
  <si>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</si>
  <si>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</si>
  <si>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</si>
  <si>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</si>
  <si>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</si>
  <si>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</si>
  <si>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</si>
  <si>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</si>
  <si>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</si>
  <si>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</si>
  <si>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</si>
  <si>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</si>
  <si>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</si>
  <si>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</si>
  <si>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</si>
  <si>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</si>
  <si>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</si>
  <si>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</si>
  <si>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</si>
  <si>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</si>
  <si>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</si>
  <si>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</si>
  <si>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</si>
  <si>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</si>
  <si>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</si>
  <si>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</si>
  <si>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</si>
  <si>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</si>
  <si>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</si>
  <si>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</si>
  <si>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</si>
  <si>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</si>
  <si>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</si>
  <si>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</si>
  <si>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</si>
  <si>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</si>
  <si>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</si>
  <si>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</si>
  <si>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</si>
  <si>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</si>
  <si>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</si>
  <si>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</si>
  <si>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</si>
  <si>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</si>
  <si>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</si>
  <si>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</si>
  <si>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</si>
  <si>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</si>
  <si>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</si>
  <si>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</si>
  <si>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</si>
  <si>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</si>
  <si>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</si>
  <si>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</si>
  <si>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</si>
  <si>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</si>
  <si>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</si>
  <si>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</si>
  <si>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</si>
  <si>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</si>
  <si>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</si>
  <si>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</si>
  <si>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</si>
  <si>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</si>
  <si>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</si>
  <si>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</si>
  <si>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</si>
  <si>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</si>
  <si>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</si>
  <si>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</si>
  <si>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</si>
  <si>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</si>
  <si>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</si>
  <si>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</si>
  <si>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</si>
  <si>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</si>
  <si>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</si>
  <si>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</si>
  <si>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</si>
  <si>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</si>
  <si>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</si>
  <si>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</si>
  <si>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</si>
  <si>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</si>
  <si>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</si>
  <si>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</si>
  <si>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</si>
  <si>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</si>
  <si>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</si>
  <si>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</si>
  <si>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</si>
  <si>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</si>
  <si>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</si>
  <si>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</si>
  <si>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</si>
  <si>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</si>
  <si>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</si>
  <si>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</si>
  <si>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</si>
  <si>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</si>
  <si>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</si>
  <si>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</si>
  <si>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</si>
  <si>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</si>
  <si>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</si>
  <si>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</si>
  <si>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</si>
  <si>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</si>
  <si>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</si>
  <si>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</si>
  <si>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</si>
  <si>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</si>
  <si>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</si>
  <si>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</si>
  <si>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</si>
  <si>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</si>
  <si>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</si>
  <si>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</si>
  <si>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</si>
  <si>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</si>
  <si>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</si>
  <si>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</si>
  <si>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</si>
  <si>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</si>
  <si>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</si>
  <si>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</si>
  <si>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</si>
  <si>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</si>
  <si>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</si>
  <si>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</si>
  <si>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</si>
  <si>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</si>
  <si>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</si>
  <si>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</si>
  <si>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</si>
  <si>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</si>
  <si>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</si>
  <si>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</si>
  <si>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</si>
  <si>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</si>
  <si>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</si>
  <si>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</si>
  <si>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</si>
  <si>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</si>
  <si>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</si>
  <si>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</si>
  <si>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</si>
  <si>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</si>
  <si>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</si>
  <si>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</si>
  <si>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</si>
  <si>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</si>
  <si>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</si>
  <si>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</si>
  <si>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</si>
  <si>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</si>
  <si>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</si>
  <si>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</si>
  <si>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</si>
  <si>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</si>
  <si>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</si>
  <si>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</si>
  <si>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</si>
  <si>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</si>
  <si>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</si>
  <si>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</si>
  <si>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</si>
  <si>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</si>
  <si>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</si>
  <si>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</si>
  <si>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</si>
  <si>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</si>
  <si>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</si>
  <si>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</si>
  <si>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</si>
  <si>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</si>
  <si>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</si>
  <si>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</si>
  <si>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</si>
  <si>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</si>
  <si>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</si>
  <si>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</si>
  <si>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</si>
  <si>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</si>
  <si>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</si>
  <si>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</si>
  <si>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</si>
  <si>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</si>
  <si>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</si>
  <si>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</si>
  <si>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</si>
  <si>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</si>
  <si>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</si>
  <si>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</si>
  <si>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</si>
  <si>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</si>
  <si>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</si>
  <si>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</si>
  <si>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</si>
  <si>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</si>
  <si>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</si>
  <si>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</si>
  <si>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</si>
  <si>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</si>
  <si>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</si>
  <si>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</si>
  <si>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</si>
  <si>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</si>
  <si>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</si>
  <si>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</si>
  <si>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</si>
  <si>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</si>
  <si>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</si>
  <si>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</si>
  <si>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</si>
  <si>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</si>
  <si>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</si>
  <si>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</si>
  <si>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</si>
  <si>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</si>
  <si>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</si>
  <si>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</si>
  <si>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</si>
  <si>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</si>
  <si>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</si>
  <si>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</si>
  <si>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</si>
  <si>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</si>
  <si>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</si>
  <si>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</si>
  <si>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</si>
  <si>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</si>
  <si>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</si>
  <si>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</si>
  <si>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</si>
  <si>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</si>
  <si>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</si>
  <si>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</si>
  <si>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</si>
  <si>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</si>
  <si>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</si>
  <si>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</si>
  <si>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</si>
  <si>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</si>
  <si>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</si>
  <si>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</si>
  <si>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</si>
  <si>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</si>
  <si>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</si>
  <si>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</si>
  <si>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</si>
  <si>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</si>
  <si>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</si>
  <si>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</si>
  <si>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</si>
  <si>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</si>
  <si>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</si>
  <si>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</si>
  <si>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</si>
  <si>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</si>
  <si>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</si>
  <si>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</si>
  <si>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</si>
  <si>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</si>
  <si>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</si>
  <si>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</si>
  <si>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</si>
  <si>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</si>
  <si>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</si>
  <si>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</si>
  <si>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</si>
  <si>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</si>
  <si>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</si>
  <si>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</si>
  <si>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</si>
  <si>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</si>
  <si>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</si>
  <si>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</si>
  <si>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</si>
  <si>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</si>
  <si>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</si>
  <si>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</si>
  <si>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</si>
  <si>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</si>
  <si>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</si>
  <si>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</si>
  <si>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</si>
  <si>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</si>
  <si>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</si>
  <si>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</si>
  <si>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</si>
  <si>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</si>
  <si>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</si>
  <si>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</si>
  <si>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</si>
  <si>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</si>
  <si>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</si>
  <si>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</si>
  <si>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</si>
  <si>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</si>
  <si>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</si>
  <si>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</si>
  <si>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</si>
  <si>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</si>
  <si>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</si>
  <si>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</si>
  <si>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</si>
  <si>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</si>
  <si>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</si>
  <si>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</si>
  <si>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</si>
  <si>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</si>
  <si>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</si>
  <si>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</si>
  <si>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</si>
  <si>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</si>
  <si>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</si>
  <si>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</si>
  <si>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</si>
  <si>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</si>
  <si>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</si>
  <si>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</si>
  <si>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</si>
  <si>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</si>
  <si>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</si>
  <si>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</si>
  <si>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</si>
  <si>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</si>
  <si>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</si>
  <si>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</si>
  <si>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</si>
  <si>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</si>
  <si>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</si>
  <si>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</si>
  <si>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</si>
  <si>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</si>
  <si>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</si>
  <si>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</si>
  <si>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</si>
  <si>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</si>
  <si>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</si>
  <si>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</si>
  <si>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</si>
  <si>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</si>
  <si>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</si>
  <si>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</si>
  <si>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</si>
  <si>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</si>
  <si>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</si>
  <si>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</si>
  <si>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</si>
  <si>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</si>
  <si>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</si>
  <si>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</si>
  <si>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</si>
  <si>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</si>
  <si>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</si>
  <si>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</si>
  <si>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</si>
  <si>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</si>
  <si>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</si>
  <si>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</si>
  <si>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</si>
  <si>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</si>
  <si>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</si>
  <si>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</si>
  <si>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</si>
  <si>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</si>
  <si>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</si>
  <si>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</si>
  <si>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</si>
  <si>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</si>
  <si>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</si>
  <si>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</si>
  <si>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</si>
  <si>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</si>
  <si>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</si>
  <si>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</si>
  <si>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</si>
  <si>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</si>
  <si>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</si>
  <si>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</si>
  <si>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</si>
  <si>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</si>
  <si>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</si>
  <si>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</si>
  <si>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</si>
  <si>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</si>
  <si>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</si>
  <si>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</si>
  <si>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</si>
  <si>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</si>
  <si>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</si>
  <si>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</si>
  <si>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</si>
  <si>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</si>
  <si>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</si>
  <si>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</si>
  <si>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</si>
  <si>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</si>
  <si>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</si>
  <si>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</si>
  <si>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</si>
  <si>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</si>
  <si>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</si>
  <si>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</si>
  <si>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</si>
  <si>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</si>
  <si>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</si>
  <si>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</si>
  <si>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</si>
  <si>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</si>
  <si>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</si>
  <si>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</si>
  <si>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</si>
  <si>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</si>
  <si>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</si>
  <si>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</si>
  <si>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</si>
  <si>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</si>
  <si>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</si>
  <si>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</si>
  <si>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</si>
  <si>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</si>
  <si>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</si>
  <si>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</si>
  <si>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</si>
  <si>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</si>
  <si>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</si>
  <si>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</si>
  <si>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</si>
  <si>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</si>
  <si>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</si>
  <si>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</si>
  <si>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</si>
  <si>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</si>
  <si>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</si>
  <si>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</si>
  <si>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</si>
  <si>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</si>
  <si>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</si>
  <si>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</si>
  <si>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</si>
  <si>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</si>
  <si>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</si>
  <si>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</si>
  <si>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</si>
  <si>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</si>
  <si>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</si>
  <si>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</si>
  <si>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</si>
  <si>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</si>
  <si>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</si>
  <si>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</si>
  <si>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</si>
  <si>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</si>
  <si>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</si>
  <si>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</si>
  <si>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</si>
  <si>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</si>
  <si>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</si>
  <si>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</si>
  <si>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</si>
  <si>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</si>
  <si>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</si>
  <si>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</si>
  <si>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</si>
  <si>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</si>
  <si>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</si>
  <si>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</si>
  <si>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</si>
  <si>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</si>
  <si>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</si>
  <si>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</si>
  <si>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</si>
  <si>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</si>
  <si>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</si>
  <si>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</si>
  <si>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</si>
  <si>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</si>
  <si>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</si>
  <si>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</si>
  <si>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</si>
  <si>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</si>
  <si>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</si>
  <si>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</si>
  <si>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</si>
  <si>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</si>
  <si>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</si>
  <si>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</si>
  <si>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</si>
  <si>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</si>
  <si>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</si>
  <si>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</si>
  <si>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</si>
  <si>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</si>
  <si>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</si>
  <si>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</si>
  <si>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</si>
  <si>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</si>
  <si>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</si>
  <si>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</si>
  <si>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</si>
  <si>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</si>
  <si>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</si>
  <si>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</si>
  <si>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</si>
  <si>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</si>
  <si>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</si>
  <si>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</si>
  <si>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</si>
  <si>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</si>
  <si>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</si>
  <si>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</si>
  <si>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</si>
  <si>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</si>
  <si>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</si>
  <si>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</si>
  <si>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</si>
  <si>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</si>
  <si>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</si>
  <si>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</si>
  <si>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</si>
  <si>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</si>
  <si>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</si>
  <si>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</si>
  <si>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</si>
  <si>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</si>
  <si>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</si>
  <si>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</si>
  <si>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</si>
  <si>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</si>
  <si>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</si>
  <si>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</si>
  <si>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</si>
  <si>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</si>
  <si>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</si>
  <si>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</si>
  <si>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</si>
  <si>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</si>
  <si>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</si>
  <si>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</si>
  <si>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</si>
  <si>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</si>
  <si>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</si>
  <si>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</si>
  <si>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</si>
  <si>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</si>
  <si>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</si>
  <si>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</si>
  <si>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</si>
  <si>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</si>
  <si>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</si>
  <si>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</si>
  <si>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</si>
  <si>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</si>
  <si>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</si>
  <si>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</si>
  <si>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</si>
  <si>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</si>
  <si>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</si>
  <si>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</si>
  <si>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</si>
  <si>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</si>
  <si>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</si>
  <si>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</si>
  <si>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</si>
  <si>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</si>
  <si>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</si>
  <si>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</si>
  <si>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</si>
  <si>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</si>
  <si>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</si>
  <si>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</si>
  <si>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</si>
  <si>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</si>
  <si>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</si>
  <si>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</si>
  <si>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</si>
  <si>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</si>
  <si>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</si>
  <si>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</si>
  <si>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</si>
  <si>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</si>
  <si>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</si>
  <si>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</si>
  <si>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</si>
  <si>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</si>
  <si>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</si>
  <si>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</si>
  <si>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</si>
  <si>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</si>
  <si>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</si>
  <si>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</si>
  <si>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</si>
  <si>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</si>
  <si>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</si>
  <si>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</si>
  <si>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</si>
  <si>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</si>
  <si>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</si>
  <si>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</si>
  <si>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</si>
  <si>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</si>
  <si>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</si>
  <si>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</si>
  <si>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</si>
  <si>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</si>
  <si>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</si>
  <si>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</si>
  <si>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</si>
  <si>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</si>
  <si>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</si>
  <si>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</si>
  <si>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</si>
  <si>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</si>
  <si>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</si>
  <si>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</si>
  <si>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</si>
  <si>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</si>
  <si>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</si>
  <si>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</si>
  <si>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</si>
  <si>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</si>
  <si>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</si>
  <si>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</si>
  <si>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</si>
  <si>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</si>
  <si>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</si>
  <si>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</si>
  <si>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</si>
  <si>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</si>
  <si>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</si>
  <si>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</si>
  <si>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</si>
  <si>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</si>
  <si>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</si>
  <si>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</si>
  <si>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</si>
  <si>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</si>
  <si>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</si>
  <si>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</si>
  <si>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</si>
  <si>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</si>
  <si>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</si>
  <si>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</si>
  <si>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</si>
  <si>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</si>
  <si>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</si>
  <si>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</si>
  <si>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</si>
  <si>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</si>
  <si>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</si>
  <si>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</si>
  <si>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</si>
  <si>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</si>
  <si>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</si>
  <si>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</si>
  <si>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</si>
  <si>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</si>
  <si>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</si>
  <si>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</si>
  <si>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</si>
  <si>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</si>
  <si>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</si>
  <si>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</si>
  <si>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</si>
  <si>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</si>
  <si>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</si>
  <si>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</si>
  <si>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</si>
  <si>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</si>
  <si>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</si>
  <si>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</si>
  <si>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</si>
  <si>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</si>
  <si>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</si>
  <si>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</si>
  <si>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</si>
  <si>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</si>
  <si>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</si>
  <si>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</si>
  <si>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</si>
  <si>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</si>
  <si>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</si>
  <si>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</si>
  <si>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</si>
  <si>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</si>
  <si>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</si>
  <si>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</si>
  <si>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</si>
  <si>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</si>
  <si>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</si>
  <si>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</si>
  <si>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</si>
  <si>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</si>
  <si>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</si>
  <si>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</si>
  <si>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</si>
  <si>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</si>
  <si>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</si>
  <si>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</si>
  <si>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</si>
  <si>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</si>
  <si>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</si>
  <si>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</si>
  <si>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</si>
  <si>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</si>
  <si>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</si>
  <si>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</si>
  <si>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</si>
  <si>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</si>
  <si>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</si>
  <si>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</si>
  <si>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</si>
  <si>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</si>
  <si>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</si>
  <si>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</si>
  <si>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</si>
  <si>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</si>
  <si>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</si>
  <si>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</si>
  <si>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</si>
  <si>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</si>
  <si>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</si>
  <si>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</si>
  <si>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</si>
  <si>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</si>
  <si>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</si>
  <si>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</si>
  <si>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</si>
  <si>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</si>
  <si>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</si>
  <si>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</si>
  <si>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</si>
  <si>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</si>
  <si>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</si>
  <si>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</si>
  <si>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</si>
  <si>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</si>
  <si>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</si>
  <si>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</si>
  <si>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</si>
  <si>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</si>
  <si>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</si>
  <si>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</si>
  <si>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</si>
  <si>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</si>
  <si>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</si>
  <si>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</si>
  <si>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</si>
  <si>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</si>
  <si>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</si>
  <si>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</si>
  <si>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</si>
  <si>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</si>
  <si>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</si>
  <si>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</si>
  <si>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</si>
  <si>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</si>
  <si>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</si>
  <si>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</si>
  <si>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</si>
  <si>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</si>
  <si>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</si>
  <si>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</si>
  <si>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</si>
  <si>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</si>
  <si>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</si>
  <si>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</si>
  <si>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</si>
  <si>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</si>
  <si>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</si>
  <si>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</si>
  <si>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</si>
  <si>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</si>
  <si>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</si>
  <si>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</si>
  <si>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</si>
  <si>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</si>
  <si>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</si>
  <si>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</si>
  <si>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</si>
  <si>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</si>
  <si>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</si>
  <si>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</si>
  <si>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</si>
  <si>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</si>
  <si>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</si>
  <si>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</si>
  <si>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</si>
  <si>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</si>
  <si>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</si>
  <si>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</si>
  <si>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</si>
  <si>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</si>
  <si>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</si>
  <si>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</si>
  <si>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</si>
  <si>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</si>
  <si>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</si>
  <si>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</si>
  <si>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</si>
  <si>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</si>
  <si>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</si>
  <si>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</si>
  <si>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</si>
  <si>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</si>
  <si>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</si>
  <si>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</si>
  <si>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</si>
  <si>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</si>
  <si>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</si>
  <si>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</si>
  <si>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</si>
  <si>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</si>
  <si>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</si>
  <si>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</si>
  <si>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</si>
  <si>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</si>
  <si>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</si>
  <si>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</si>
  <si>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</si>
  <si>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</si>
  <si>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</si>
  <si>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</si>
  <si>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</si>
  <si>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</si>
  <si>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</si>
  <si>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</si>
  <si>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</si>
  <si>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</si>
  <si>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</si>
  <si>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</si>
  <si>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</si>
  <si>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</si>
  <si>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</si>
  <si>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</si>
  <si>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</si>
  <si>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</si>
  <si>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</si>
  <si>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</si>
  <si>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</si>
  <si>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</si>
  <si>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</si>
  <si>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</si>
  <si>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</si>
  <si>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</si>
  <si>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</si>
  <si>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</si>
  <si>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</si>
  <si>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</si>
  <si>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</si>
  <si>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</si>
  <si>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</si>
  <si>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</si>
  <si>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</si>
  <si>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</si>
  <si>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</si>
  <si>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</si>
  <si>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</si>
  <si>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</si>
  <si>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</si>
  <si>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</si>
  <si>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</si>
  <si>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</si>
  <si>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</si>
  <si>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</si>
  <si>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</si>
  <si>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</si>
  <si>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</si>
  <si>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</si>
  <si>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</si>
  <si>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</si>
  <si>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</si>
  <si>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</si>
  <si>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</si>
  <si>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</si>
  <si>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</si>
  <si>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</si>
  <si>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</si>
  <si>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</si>
  <si>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</si>
  <si>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</si>
  <si>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</si>
  <si>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</si>
  <si>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</si>
  <si>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</si>
  <si>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</si>
  <si>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</si>
  <si>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</si>
  <si>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</si>
  <si>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</si>
  <si>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</si>
  <si>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</si>
  <si>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</si>
  <si>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</si>
  <si>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</si>
  <si>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</si>
  <si>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</si>
  <si>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</si>
  <si>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</si>
  <si>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</si>
  <si>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</si>
  <si>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</si>
  <si>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</si>
  <si>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</si>
  <si>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</si>
  <si>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</si>
  <si>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</si>
  <si>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</si>
  <si>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</si>
  <si>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</si>
  <si>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</si>
  <si>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</si>
  <si>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</si>
  <si>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</si>
  <si>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</si>
  <si>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</si>
  <si>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</si>
  <si>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</si>
  <si>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</si>
  <si>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</si>
  <si>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</si>
  <si>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</si>
  <si>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</si>
  <si>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</si>
  <si>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</si>
  <si>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</si>
  <si>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</si>
  <si>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</si>
  <si>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</si>
  <si>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</si>
  <si>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</si>
  <si>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</si>
  <si>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</si>
  <si>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</si>
  <si>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</si>
  <si>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</si>
  <si>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</si>
  <si>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</si>
  <si>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</si>
  <si>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</si>
  <si>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</si>
  <si>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</si>
  <si>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</si>
  <si>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</si>
  <si>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</si>
  <si>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</si>
  <si>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</si>
  <si>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</si>
  <si>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</si>
  <si>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</si>
  <si>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</si>
  <si>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</si>
  <si>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</si>
  <si>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</si>
  <si>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</si>
  <si>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</si>
  <si>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</si>
  <si>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</si>
  <si>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</si>
  <si>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</si>
  <si>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</si>
  <si>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</si>
  <si>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</si>
  <si>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</si>
  <si>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</si>
  <si>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</si>
  <si>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</si>
  <si>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</si>
  <si>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</si>
  <si>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</si>
  <si>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</si>
  <si>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</si>
  <si>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</si>
  <si>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</si>
  <si>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</si>
  <si>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</si>
  <si>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</si>
  <si>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</si>
  <si>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</si>
  <si>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</si>
  <si>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</si>
  <si>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</si>
  <si>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</si>
  <si>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</si>
  <si>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</si>
  <si>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</si>
  <si>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</si>
  <si>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</si>
  <si>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</si>
  <si>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</si>
  <si>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</si>
  <si>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</si>
  <si>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</si>
  <si>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</si>
  <si>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</si>
  <si>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</si>
  <si>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</si>
  <si>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</si>
  <si>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</si>
  <si>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</si>
  <si>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</si>
  <si>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</si>
  <si>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</si>
  <si>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</si>
  <si>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</si>
  <si>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</si>
  <si>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</si>
  <si>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</si>
  <si>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</si>
  <si>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</si>
  <si>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</si>
  <si>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</si>
  <si>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</si>
  <si>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</si>
  <si>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</si>
  <si>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</si>
  <si>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</si>
  <si>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</si>
  <si>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</si>
  <si>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</si>
  <si>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</si>
  <si>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</si>
  <si>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</si>
  <si>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</si>
  <si>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</si>
  <si>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</si>
  <si>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</si>
  <si>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</si>
  <si>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</si>
  <si>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</si>
  <si>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</si>
  <si>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</si>
  <si>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</si>
  <si>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</si>
  <si>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</si>
  <si>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</si>
  <si>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</si>
  <si>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</si>
  <si>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</si>
  <si>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</si>
  <si>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</si>
  <si>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</si>
  <si>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</si>
  <si>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</si>
  <si>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</si>
  <si>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</si>
  <si>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</si>
  <si>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</si>
  <si>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</si>
  <si>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</si>
  <si>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</si>
  <si>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</si>
  <si>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</si>
  <si>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</si>
  <si>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</si>
  <si>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</si>
  <si>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</si>
  <si>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</si>
  <si>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</si>
  <si>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</si>
  <si>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</si>
  <si>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</si>
  <si>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</si>
  <si>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</si>
  <si>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</si>
  <si>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</si>
  <si>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</si>
  <si>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</si>
  <si>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</si>
  <si>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</si>
  <si>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</si>
  <si>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</si>
  <si>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</si>
  <si>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</si>
  <si>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</si>
  <si>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</si>
  <si>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</si>
  <si>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</si>
  <si>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</si>
  <si>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</si>
  <si>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</si>
  <si>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</si>
  <si>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</si>
  <si>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</si>
  <si>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</si>
  <si>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</si>
  <si>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</si>
  <si>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</si>
  <si>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</si>
  <si>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</si>
  <si>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</si>
  <si>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</si>
  <si>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</si>
  <si>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</si>
  <si>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</si>
  <si>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</si>
  <si>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</si>
  <si>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</si>
  <si>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</si>
  <si>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</si>
  <si>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</si>
  <si>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</si>
  <si>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</si>
  <si>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</si>
  <si>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</si>
  <si>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</si>
  <si>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</si>
  <si>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</si>
  <si>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</si>
  <si>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</si>
  <si>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</si>
  <si>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</si>
  <si>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</si>
  <si>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</si>
  <si>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</si>
  <si>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</si>
  <si>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</si>
  <si>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</si>
  <si>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</si>
  <si>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</si>
  <si>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</si>
  <si>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</si>
  <si>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</si>
  <si>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</si>
  <si>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</si>
  <si>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</si>
  <si>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</si>
  <si>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</si>
  <si>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</si>
  <si>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</si>
  <si>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</si>
  <si>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</si>
  <si>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</si>
  <si>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</si>
  <si>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</si>
  <si>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</si>
  <si>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</si>
  <si>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For Failed campaigns, the goal was higher and the pledge was lower that the successful campaigns. Not seeing much variation from Play campaigns.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</si>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</sst>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169" fontId="0" fillId="0" borderId="0" xfId="0" applyNumberFormat="1"/>
  </cellXfs>
  <cellStyles count="1">
    <cellStyle name="Normal" xfId="0" builtinId="0"/>
  </cellStyles>
  <dxfs count="2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00-4272-BEB9-92D1C00F726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00-4272-BEB9-92D1C00F726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00-4272-BEB9-92D1C00F726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00-4272-BEB9-92D1C00F7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5283168"/>
        <c:axId val="755279840"/>
      </c:barChart>
      <c:catAx>
        <c:axId val="75528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279840"/>
        <c:crosses val="autoZero"/>
        <c:auto val="1"/>
        <c:lblAlgn val="ctr"/>
        <c:lblOffset val="100"/>
        <c:noMultiLvlLbl val="0"/>
      </c:catAx>
      <c:valAx>
        <c:axId val="75527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28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D3-476E-840A-A0970A30069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D3-476E-840A-A0970A30069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D3-476E-840A-A0970A300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9643568"/>
        <c:axId val="839642320"/>
      </c:barChart>
      <c:catAx>
        <c:axId val="83964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642320"/>
        <c:crosses val="autoZero"/>
        <c:auto val="1"/>
        <c:lblAlgn val="ctr"/>
        <c:lblOffset val="100"/>
        <c:noMultiLvlLbl val="0"/>
      </c:catAx>
      <c:valAx>
        <c:axId val="83964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64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4A-4073-9001-781AFEC956A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4A-4073-9001-781AFEC956A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4A-4073-9001-781AFEC956A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4A-4073-9001-781AFEC95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4794048"/>
        <c:axId val="1774791552"/>
      </c:lineChart>
      <c:catAx>
        <c:axId val="177479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791552"/>
        <c:crosses val="autoZero"/>
        <c:auto val="1"/>
        <c:lblAlgn val="ctr"/>
        <c:lblOffset val="100"/>
        <c:noMultiLvlLbl val="0"/>
      </c:catAx>
      <c:valAx>
        <c:axId val="177479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79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1B8BD47-2446-4723-ACCA-F11863BC256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EBE05E5-A9BA-4262-ACBF-352771DCBC6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610DB04-6667-413D-B0E6-AB36E4CA794C}">
  <sheetPr/>
  <sheetViews>
    <sheetView zoomScale="6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123824</xdr:colOff>
      <xdr:row>2</xdr:row>
      <xdr:rowOff>87629</xdr:rowOff>
    </xdr:from>
    <xdr:to>
      <xdr:col>18</xdr:col>
      <xdr:colOff>180974</xdr:colOff>
      <xdr:row>28</xdr:row>
      <xdr:rowOff>9525</xdr:rowOff>
    </xdr:to>
    <xdr:graphicFrame macro="">
      <xdr:nvGraphicFramePr>
        <xdr:cNvPr id="2" name="Chart 1" descr="Analytics Mod 1 - crowdfunding parent category outcomes">
          <a:extLst>
            <a:ext uri="{FF2B5EF4-FFF2-40B4-BE49-F238E27FC236}">
              <a16:creationId xmlns:a16="http://schemas.microsoft.com/office/drawing/2014/main" id="{344021FD-43A5-CC48-D255-447DE479B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4</xdr:row>
      <xdr:rowOff>114300</xdr:rowOff>
    </xdr:from>
    <xdr:to>
      <xdr:col>23</xdr:col>
      <xdr:colOff>11430</xdr:colOff>
      <xdr:row>35</xdr:row>
      <xdr:rowOff>95250</xdr:rowOff>
    </xdr:to>
    <xdr:graphicFrame macro="">
      <xdr:nvGraphicFramePr>
        <xdr:cNvPr id="2" name="Chart 1" descr="subcategory outcome">
          <a:extLst>
            <a:ext uri="{FF2B5EF4-FFF2-40B4-BE49-F238E27FC236}">
              <a16:creationId xmlns:a16="http://schemas.microsoft.com/office/drawing/2014/main" id="{C55101F6-D927-76E0-2A5D-39AEB25094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467675</xdr:colOff>
      <xdr:row>4</xdr:row>
      <xdr:rowOff>134301</xdr:rowOff>
    </xdr:from>
    <xdr:to>
      <xdr:col>20</xdr:col>
      <xdr:colOff>619124</xdr:colOff>
      <xdr:row>35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EEEBAE-93DE-9DF7-288A-4B2F432695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21653500" cy="157162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8E2C35F-A6DF-F0F0-0542-9C4AED50868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61F5733-1E9E-07AE-2BDE-864903CF626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21653500" cy="157162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r M" refreshedDate="44808.974282986113" createdVersion="8" refreshedVersion="8" minRefreshableVersion="3" recordCount="4114" xr:uid="{16DD25BC-85C8-4A62-85C2-772BC989A93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r M" refreshedDate="44809.347401620369" createdVersion="8" refreshedVersion="8" minRefreshableVersion="3" recordCount="4114" xr:uid="{94614C44-53A4-4075-A536-67723021F30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3D9310-94DF-4023-9020-F53A25BC3C0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5E165B-2814-4590-9914-DE152E11D3E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15E156-3403-40E5-BF9F-C9F3442434DB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2932" sqref="C2932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13.3671875" bestFit="1" customWidth="1"/>
    <col min="7" max="7" width="11.62890625" bestFit="1" customWidth="1"/>
    <col min="8" max="8" width="12.41796875" bestFit="1" customWidth="1"/>
    <col min="9" max="9" width="19.3125" customWidth="1"/>
    <col min="10" max="10" width="17.83984375" customWidth="1"/>
    <col min="11" max="11" width="13.26171875" bestFit="1" customWidth="1"/>
    <col min="12" max="12" width="17.15625" bestFit="1" customWidth="1"/>
    <col min="13" max="13" width="12.578125" bestFit="1" customWidth="1"/>
    <col min="14" max="14" width="26.7890625" bestFit="1" customWidth="1"/>
    <col min="15" max="15" width="16.47265625" bestFit="1" customWidth="1"/>
    <col min="16" max="16" width="15.41796875" bestFit="1" customWidth="1"/>
    <col min="17" max="17" width="26.7890625" bestFit="1" customWidth="1"/>
    <col min="18" max="18" width="14.62890625" bestFit="1" customWidth="1"/>
    <col min="19" max="19" width="21.62890625" bestFit="1" customWidth="1"/>
    <col min="20" max="20" width="21.52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1" t="s">
        <v>8365</v>
      </c>
      <c r="T1" s="1" t="s">
        <v>8366</v>
      </c>
    </row>
    <row r="2" spans="1:20" ht="43.2" hidden="1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hidden="1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3.2" hidden="1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idden="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3.2" hidden="1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3.2" hidden="1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28.8" hidden="1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3.2" hidden="1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3.2" hidden="1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3.2" hidden="1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3.2" hidden="1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3.2" hidden="1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28.8" hidden="1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3.2" hidden="1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3.2" hidden="1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3.2" hidden="1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28.8" hidden="1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3.2" hidden="1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28.8" hidden="1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3.2" hidden="1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3.2" hidden="1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idden="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3.2" hidden="1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3.2" hidden="1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3.2" hidden="1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3.2" hidden="1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57.6" hidden="1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3.2" hidden="1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28.8" hidden="1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3.2" hidden="1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3.2" hidden="1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28.8" hidden="1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28.8" hidden="1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3.2" hidden="1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3.2" hidden="1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3.2" hidden="1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3.2" hidden="1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3.2" hidden="1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3.2" hidden="1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28.8" hidden="1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3.2" hidden="1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3.2" hidden="1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3.2" hidden="1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3.2" hidden="1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3.2" hidden="1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3.2" hidden="1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3.2" hidden="1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28.8" hidden="1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3.2" hidden="1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3.2" hidden="1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idden="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28.8" hidden="1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3.2" hidden="1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3.2" hidden="1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3.2" hidden="1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3.2" hidden="1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28.8" hidden="1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3.2" hidden="1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28.8" hidden="1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3.2" hidden="1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3.2" hidden="1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3.2" hidden="1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3.2" hidden="1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3.2" hidden="1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3.2" hidden="1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28.8" hidden="1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3.2" hidden="1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3.2" hidden="1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3.2" hidden="1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3.2" hidden="1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3.2" hidden="1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3.2" hidden="1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3.2" hidden="1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28.8" hidden="1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3.2" hidden="1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3.2" hidden="1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28.8" hidden="1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idden="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3.2" hidden="1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3.2" hidden="1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3.2" hidden="1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28.8" hidden="1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3.2" hidden="1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28.8" hidden="1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3.2" hidden="1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3.2" hidden="1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3.2" hidden="1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3.2" hidden="1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3.2" hidden="1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28.8" hidden="1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3.2" hidden="1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3.2" hidden="1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28.8" hidden="1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3.2" hidden="1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3.2" hidden="1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3.2" hidden="1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3.2" hidden="1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3.2" hidden="1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28.8" hidden="1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3.2" hidden="1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3.2" hidden="1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3.2" hidden="1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3.2" hidden="1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3.2" hidden="1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3.2" hidden="1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idden="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8.8" hidden="1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3.2" hidden="1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3.2" hidden="1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3.2" hidden="1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3.2" hidden="1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3.2" hidden="1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28.8" hidden="1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28.8" hidden="1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3.2" hidden="1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3.2" hidden="1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3.2" hidden="1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28.8" hidden="1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3.2" hidden="1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28.8" hidden="1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3.2" hidden="1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3.2" hidden="1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3.2" hidden="1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28.8" hidden="1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idden="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28.8" hidden="1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idden="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3.2" hidden="1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3.2" hidden="1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3.2" hidden="1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3.2" hidden="1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3.2" hidden="1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28.8" hidden="1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3.2" hidden="1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28.8" hidden="1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3.2" hidden="1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28.8" hidden="1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28.8" hidden="1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28.8" hidden="1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57.6" hidden="1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3.2" hidden="1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3.2" hidden="1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28.8" hidden="1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28.8" hidden="1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3.2" hidden="1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3.2" hidden="1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28.8" hidden="1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3.2" hidden="1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3.2" hidden="1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3.2" hidden="1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3.2" hidden="1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3.2" hidden="1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3.2" hidden="1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28.8" hidden="1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3.2" hidden="1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3.2" hidden="1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28.8" hidden="1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3.2" hidden="1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3.2" hidden="1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3.2" hidden="1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3.2" hidden="1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28.8" hidden="1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3.2" hidden="1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3.2" hidden="1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3.2" hidden="1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3.2" hidden="1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3.2" hidden="1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28.8" hidden="1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3.2" hidden="1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3.2" hidden="1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28.8" hidden="1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3.2" hidden="1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3.2" hidden="1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3.2" hidden="1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3.2" hidden="1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28.8" hidden="1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3.2" hidden="1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28.8" hidden="1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28.8" hidden="1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28.8" hidden="1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3.2" hidden="1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28.8" hidden="1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3.2" hidden="1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3.2" hidden="1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28.8" hidden="1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3.2" hidden="1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28.8" hidden="1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3.2" hidden="1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28.8" hidden="1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28.8" hidden="1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idden="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3.2" hidden="1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idden="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28.8" hidden="1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3.2" hidden="1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3.2" hidden="1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3.2" hidden="1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3.2" hidden="1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3.2" hidden="1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idden="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3.2" hidden="1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28.8" hidden="1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3.2" hidden="1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3.2" hidden="1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28.8" hidden="1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3.2" hidden="1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3.2" hidden="1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3.2" hidden="1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idden="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3.2" hidden="1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3.2" hidden="1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3.2" hidden="1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3.2" hidden="1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3.2" hidden="1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3.2" hidden="1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28.8" hidden="1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28.8" hidden="1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3.2" hidden="1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3.2" hidden="1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3.2" hidden="1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3.2" hidden="1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3.2" hidden="1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3.2" hidden="1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28.8" hidden="1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28.8" hidden="1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3.2" hidden="1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3.2" hidden="1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3.2" hidden="1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3.2" hidden="1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3.2" hidden="1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28.8" hidden="1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3.2" hidden="1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3.2" hidden="1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3.2" hidden="1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28.8" hidden="1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3.2" hidden="1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3.2" hidden="1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3.2" hidden="1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3.2" hidden="1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3.2" hidden="1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3.2" hidden="1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3.2" hidden="1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3.2" hidden="1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3.2" hidden="1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3.2" hidden="1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28.8" hidden="1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3.2" hidden="1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28.8" hidden="1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28.8" hidden="1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3.2" hidden="1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28.8" hidden="1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3.2" hidden="1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3.2" hidden="1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3.2" hidden="1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57.6" hidden="1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28.8" hidden="1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3.2" hidden="1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3.2" hidden="1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28.8" hidden="1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3.2" hidden="1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3.2" hidden="1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3.2" hidden="1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3.2" hidden="1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28.8" hidden="1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3.2" hidden="1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28.8" hidden="1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3.2" hidden="1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3.2" hidden="1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3.2" hidden="1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3.2" hidden="1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3.2" hidden="1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28.8" hidden="1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3.2" hidden="1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28.8" hidden="1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28.8" hidden="1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28.8" hidden="1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3.2" hidden="1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3.2" hidden="1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3.2" hidden="1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3.2" hidden="1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3.2" hidden="1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3.2" hidden="1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3.2" hidden="1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3.2" hidden="1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3.2" hidden="1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28.8" hidden="1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3.2" hidden="1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28.8" hidden="1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3.2" hidden="1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3.2" hidden="1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3.2" hidden="1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3.2" hidden="1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3.2" hidden="1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3.2" hidden="1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3.2" hidden="1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3.2" hidden="1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3.2" hidden="1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28.8" hidden="1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3.2" hidden="1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3.2" hidden="1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3.2" hidden="1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28.8" hidden="1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3.2" hidden="1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3.2" hidden="1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28.8" hidden="1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3.2" hidden="1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3.2" hidden="1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28.8" hidden="1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3.2" hidden="1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3.2" hidden="1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3.2" hidden="1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3.2" hidden="1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3.2" hidden="1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3.2" hidden="1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28.8" hidden="1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3.2" hidden="1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57.6" hidden="1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28.8" hidden="1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28.8" hidden="1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3.2" hidden="1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28.8" hidden="1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3.2" hidden="1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28.8" hidden="1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3.2" hidden="1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3.2" hidden="1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3.2" hidden="1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28.8" hidden="1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3.2" hidden="1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3.2" hidden="1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3.2" hidden="1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28.8" hidden="1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3.2" hidden="1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3.2" hidden="1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3.2" hidden="1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28.8" hidden="1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3.2" hidden="1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3.2" hidden="1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3.2" hidden="1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3.2" hidden="1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28.8" hidden="1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3.2" hidden="1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hidden="1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3.2" hidden="1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3.2" hidden="1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3.2" hidden="1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28.8" hidden="1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3.2" hidden="1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3.2" hidden="1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3.2" hidden="1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3.2" hidden="1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3.2" hidden="1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3.2" hidden="1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3.2" hidden="1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3.2" hidden="1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3.2" hidden="1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3.2" hidden="1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3.2" hidden="1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3.2" hidden="1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3.2" hidden="1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3.2" hidden="1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57.6" hidden="1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3.2" hidden="1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3.2" hidden="1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3.2" hidden="1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3.2" hidden="1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28.8" hidden="1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3.2" hidden="1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3.2" hidden="1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3.2" hidden="1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28.8" hidden="1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3.2" hidden="1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3.2" hidden="1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28.8" hidden="1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3.2" hidden="1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3.2" hidden="1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28.8" hidden="1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3.2" hidden="1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28.8" hidden="1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3.2" hidden="1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28.8" hidden="1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28.8" hidden="1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3.2" hidden="1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3.2" hidden="1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3.2" hidden="1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28.8" hidden="1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3.2" hidden="1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3.2" hidden="1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3.2" hidden="1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3.2" hidden="1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28.8" hidden="1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3.2" hidden="1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3.2" hidden="1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3.2" hidden="1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3.2" hidden="1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3.2" hidden="1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28.8" hidden="1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28.8" hidden="1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3.2" hidden="1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3.2" hidden="1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28.8" hidden="1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3.2" hidden="1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28.8" hidden="1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3.2" hidden="1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28.8" hidden="1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hidden="1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3.2" hidden="1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3.2" hidden="1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3.2" hidden="1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3.2" hidden="1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3.2" hidden="1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3.2" hidden="1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3.2" hidden="1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3.2" hidden="1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28.8" hidden="1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28.8" hidden="1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28.8" hidden="1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3.2" hidden="1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3.2" hidden="1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28.8" hidden="1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3.2" hidden="1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3.2" hidden="1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3.2" hidden="1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3.2" hidden="1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3.2" hidden="1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3.2" hidden="1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3.2" hidden="1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3.2" hidden="1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3.2" hidden="1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3.2" hidden="1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28.8" hidden="1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3.2" hidden="1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28.8" hidden="1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3.2" hidden="1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3.2" hidden="1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hidden="1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3.2" hidden="1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28.8" hidden="1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3.2" hidden="1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3.2" hidden="1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3.2" hidden="1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3.2" hidden="1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3.2" hidden="1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3.2" hidden="1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3.2" hidden="1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28.8" hidden="1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3.2" hidden="1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28.8" hidden="1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3.2" hidden="1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hidden="1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3.2" hidden="1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3.2" hidden="1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28.8" hidden="1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3.2" hidden="1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3.2" hidden="1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00.8" hidden="1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28.8" hidden="1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28.8" hidden="1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3.2" hidden="1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3.2" hidden="1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3.2" hidden="1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3.2" hidden="1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3.2" hidden="1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3.2" hidden="1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idden="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3.2" hidden="1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28.8" hidden="1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3.2" hidden="1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28.8" hidden="1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3.2" hidden="1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28.8" hidden="1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3.2" hidden="1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3.2" hidden="1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hidden="1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3.2" hidden="1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3.2" hidden="1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28.8" hidden="1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3.2" hidden="1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28.8" hidden="1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3.2" hidden="1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3.2" hidden="1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3.2" hidden="1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28.8" hidden="1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3.2" hidden="1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28.8" hidden="1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3.2" hidden="1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3.2" hidden="1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3.2" hidden="1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28.8" hidden="1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3.2" hidden="1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3.2" hidden="1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3.2" hidden="1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3.2" hidden="1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3.2" hidden="1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3.2" hidden="1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3.2" hidden="1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28.8" hidden="1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3.2" hidden="1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idden="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28.8" hidden="1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3.2" hidden="1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57.6" hidden="1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3.2" hidden="1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3.2" hidden="1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3.2" hidden="1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3.2" hidden="1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3.2" hidden="1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3.2" hidden="1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3.2" hidden="1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hidden="1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3.2" hidden="1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28.8" hidden="1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3.2" hidden="1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28.8" hidden="1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idden="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3.2" hidden="1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3.2" hidden="1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3.2" hidden="1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hidden="1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3.2" hidden="1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3.2" hidden="1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3.2" hidden="1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3.2" hidden="1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3.2" hidden="1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28.8" hidden="1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3.2" hidden="1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28.8" hidden="1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28.8" hidden="1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3.2" hidden="1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28.8" hidden="1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hidden="1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3.2" hidden="1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28.8" hidden="1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3.2" hidden="1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4" priority="2" operator="equal">
      <formula>"failed"</formula>
    </cfRule>
    <cfRule type="cellIs" dxfId="23" priority="3" operator="equal">
      <formula>"canceled"</formula>
    </cfRule>
    <cfRule type="cellIs" dxfId="22" priority="4" operator="equal">
      <formula>"fail"</formula>
    </cfRule>
    <cfRule type="cellIs" dxfId="21" priority="5" operator="equal">
      <formula>"successful"</formula>
    </cfRule>
    <cfRule type="cellIs" dxfId="20" priority="6" operator="equal">
      <formula>"live"</formula>
    </cfRule>
  </conditionalFormatting>
  <conditionalFormatting sqref="O1:O1048576 P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07BBE-F71F-4158-A9DA-63E1EE8EF491}">
  <dimension ref="A1:F6"/>
  <sheetViews>
    <sheetView workbookViewId="0">
      <selection activeCell="F24" sqref="F24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  <col min="7" max="7" width="11.20703125" bestFit="1" customWidth="1"/>
    <col min="8" max="8" width="9.1015625" bestFit="1" customWidth="1"/>
    <col min="9" max="9" width="9.734375" bestFit="1" customWidth="1"/>
    <col min="10" max="10" width="6.734375" bestFit="1" customWidth="1"/>
    <col min="11" max="11" width="10.20703125" bestFit="1" customWidth="1"/>
  </cols>
  <sheetData>
    <row r="1" spans="1:6" x14ac:dyDescent="0.55000000000000004">
      <c r="A1" s="11" t="s">
        <v>8222</v>
      </c>
      <c r="B1" t="s">
        <v>8223</v>
      </c>
    </row>
    <row r="3" spans="1:6" x14ac:dyDescent="0.55000000000000004">
      <c r="A3" s="11" t="s">
        <v>8363</v>
      </c>
      <c r="B3" s="11" t="s">
        <v>8360</v>
      </c>
    </row>
    <row r="4" spans="1:6" x14ac:dyDescent="0.55000000000000004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55000000000000004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D831C-8C5D-4D1B-8343-F3FE1FAE2C29}">
  <dimension ref="A1:E7"/>
  <sheetViews>
    <sheetView topLeftCell="A4" workbookViewId="0">
      <selection activeCell="G26" sqref="G26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3.89453125" bestFit="1" customWidth="1"/>
    <col min="4" max="4" width="9.15625" bestFit="1" customWidth="1"/>
    <col min="5" max="6" width="10.3125" bestFit="1" customWidth="1"/>
  </cols>
  <sheetData>
    <row r="1" spans="1:5" x14ac:dyDescent="0.55000000000000004">
      <c r="A1" s="11" t="s">
        <v>8222</v>
      </c>
      <c r="B1" t="s">
        <v>8224</v>
      </c>
    </row>
    <row r="2" spans="1:5" x14ac:dyDescent="0.55000000000000004">
      <c r="A2" s="11" t="s">
        <v>8358</v>
      </c>
      <c r="B2" t="s">
        <v>8364</v>
      </c>
    </row>
    <row r="4" spans="1:5" x14ac:dyDescent="0.55000000000000004">
      <c r="A4" s="11" t="s">
        <v>8363</v>
      </c>
      <c r="B4" s="11" t="s">
        <v>8360</v>
      </c>
    </row>
    <row r="5" spans="1:5" x14ac:dyDescent="0.55000000000000004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55000000000000004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071A3-BD64-4884-9FB8-893D0A2EE3F0}">
  <dimension ref="A1:F18"/>
  <sheetViews>
    <sheetView workbookViewId="0">
      <selection activeCell="G25" sqref="G25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11" t="s">
        <v>8358</v>
      </c>
      <c r="B1" t="s">
        <v>8315</v>
      </c>
    </row>
    <row r="2" spans="1:6" x14ac:dyDescent="0.55000000000000004">
      <c r="A2" s="11" t="s">
        <v>8379</v>
      </c>
      <c r="B2" t="s">
        <v>8364</v>
      </c>
    </row>
    <row r="4" spans="1:6" x14ac:dyDescent="0.55000000000000004">
      <c r="A4" s="11" t="s">
        <v>8363</v>
      </c>
      <c r="B4" s="11" t="s">
        <v>8360</v>
      </c>
    </row>
    <row r="5" spans="1:6" x14ac:dyDescent="0.55000000000000004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55000000000000004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55000000000000004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55000000000000004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55000000000000004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55000000000000004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55000000000000004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55000000000000004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55000000000000004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55000000000000004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55000000000000004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55000000000000004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55000000000000004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54480-D134-41D7-8E3D-E7B6F24E7643}">
  <dimension ref="A1:F6"/>
  <sheetViews>
    <sheetView zoomScale="112" zoomScaleNormal="112" workbookViewId="0">
      <selection activeCell="E12" sqref="E12"/>
    </sheetView>
  </sheetViews>
  <sheetFormatPr defaultRowHeight="14.4" x14ac:dyDescent="0.55000000000000004"/>
  <cols>
    <col min="1" max="1" width="30.83984375" bestFit="1" customWidth="1"/>
    <col min="2" max="2" width="35.9453125" customWidth="1"/>
    <col min="5" max="5" width="14.89453125" bestFit="1" customWidth="1"/>
  </cols>
  <sheetData>
    <row r="1" spans="1:6" x14ac:dyDescent="0.55000000000000004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55000000000000004">
      <c r="A2" s="16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55000000000000004">
      <c r="A3" s="16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55000000000000004">
      <c r="A4" s="16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55000000000000004">
      <c r="A5" s="16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55000000000000004">
      <c r="A6" s="1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sortState xmlns:xlrd2="http://schemas.microsoft.com/office/spreadsheetml/2017/richdata2" ref="A2:A6">
    <sortCondition ref="A2:A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58A5C-4678-4DD9-A1AF-6AF04FD47130}">
  <dimension ref="A1:T413"/>
  <sheetViews>
    <sheetView topLeftCell="D1" workbookViewId="0">
      <selection activeCell="D9" sqref="D9"/>
    </sheetView>
  </sheetViews>
  <sheetFormatPr defaultRowHeight="14.4" x14ac:dyDescent="0.55000000000000004"/>
  <cols>
    <col min="1" max="1" width="4.68359375" bestFit="1" customWidth="1"/>
    <col min="2" max="2" width="34.47265625" customWidth="1"/>
    <col min="3" max="3" width="40.89453125" customWidth="1"/>
    <col min="4" max="4" width="11.7890625" bestFit="1" customWidth="1"/>
    <col min="5" max="5" width="10.62890625" bestFit="1" customWidth="1"/>
    <col min="6" max="6" width="9.15625" bestFit="1" customWidth="1"/>
    <col min="7" max="7" width="7.05078125" bestFit="1" customWidth="1"/>
    <col min="8" max="8" width="7.83984375" bestFit="1" customWidth="1"/>
    <col min="9" max="9" width="10.68359375" bestFit="1" customWidth="1"/>
    <col min="10" max="10" width="10.83984375" bestFit="1" customWidth="1"/>
    <col min="11" max="11" width="8.734375" bestFit="1" customWidth="1"/>
    <col min="12" max="12" width="12.68359375" bestFit="1" customWidth="1"/>
    <col min="13" max="13" width="8.1015625" bestFit="1" customWidth="1"/>
    <col min="14" max="14" width="22.3125" bestFit="1" customWidth="1"/>
    <col min="15" max="15" width="16.89453125" bestFit="1" customWidth="1"/>
    <col min="16" max="16" width="15.578125" bestFit="1" customWidth="1"/>
    <col min="17" max="17" width="14" bestFit="1" customWidth="1"/>
    <col min="18" max="18" width="10.83984375" bestFit="1" customWidth="1"/>
    <col min="19" max="19" width="21.5234375" bestFit="1" customWidth="1"/>
    <col min="20" max="20" width="20.207031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1" t="s">
        <v>8365</v>
      </c>
      <c r="T1" s="1" t="s">
        <v>8366</v>
      </c>
    </row>
    <row r="2" spans="1:20" ht="43.2" x14ac:dyDescent="0.55000000000000004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43.2" x14ac:dyDescent="0.55000000000000004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43.2" x14ac:dyDescent="0.55000000000000004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43.2" x14ac:dyDescent="0.55000000000000004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43.2" x14ac:dyDescent="0.55000000000000004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28.8" x14ac:dyDescent="0.55000000000000004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43.2" x14ac:dyDescent="0.55000000000000004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43.2" x14ac:dyDescent="0.55000000000000004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43.2" x14ac:dyDescent="0.55000000000000004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43.2" x14ac:dyDescent="0.55000000000000004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43.2" x14ac:dyDescent="0.55000000000000004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43.2" x14ac:dyDescent="0.55000000000000004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43.2" x14ac:dyDescent="0.55000000000000004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3.2" x14ac:dyDescent="0.55000000000000004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28.8" x14ac:dyDescent="0.55000000000000004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43.2" x14ac:dyDescent="0.55000000000000004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43.2" x14ac:dyDescent="0.55000000000000004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43.2" x14ac:dyDescent="0.55000000000000004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3.2" x14ac:dyDescent="0.55000000000000004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3.2" x14ac:dyDescent="0.55000000000000004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43.2" x14ac:dyDescent="0.55000000000000004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43.2" x14ac:dyDescent="0.55000000000000004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43.2" x14ac:dyDescent="0.55000000000000004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43.2" x14ac:dyDescent="0.55000000000000004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3.2" x14ac:dyDescent="0.55000000000000004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3.2" x14ac:dyDescent="0.55000000000000004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57.6" x14ac:dyDescent="0.55000000000000004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3.2" x14ac:dyDescent="0.55000000000000004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28.8" x14ac:dyDescent="0.55000000000000004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43.2" x14ac:dyDescent="0.55000000000000004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43.2" x14ac:dyDescent="0.55000000000000004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3.2" x14ac:dyDescent="0.55000000000000004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3.2" x14ac:dyDescent="0.55000000000000004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3.2" x14ac:dyDescent="0.55000000000000004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28.8" x14ac:dyDescent="0.55000000000000004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43.2" x14ac:dyDescent="0.55000000000000004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43.2" x14ac:dyDescent="0.55000000000000004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3.2" x14ac:dyDescent="0.55000000000000004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43.2" x14ac:dyDescent="0.55000000000000004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3.2" x14ac:dyDescent="0.55000000000000004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43.2" x14ac:dyDescent="0.55000000000000004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8.8" x14ac:dyDescent="0.55000000000000004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43.2" x14ac:dyDescent="0.55000000000000004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43.2" x14ac:dyDescent="0.55000000000000004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28.8" x14ac:dyDescent="0.55000000000000004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28.8" x14ac:dyDescent="0.55000000000000004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55000000000000004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43.2" x14ac:dyDescent="0.55000000000000004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57.6" x14ac:dyDescent="0.55000000000000004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43.2" x14ac:dyDescent="0.55000000000000004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43.2" x14ac:dyDescent="0.55000000000000004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43.2" x14ac:dyDescent="0.55000000000000004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57.6" x14ac:dyDescent="0.55000000000000004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43.2" x14ac:dyDescent="0.55000000000000004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43.2" x14ac:dyDescent="0.55000000000000004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43.2" x14ac:dyDescent="0.55000000000000004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3.2" x14ac:dyDescent="0.55000000000000004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43.2" x14ac:dyDescent="0.55000000000000004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3.2" x14ac:dyDescent="0.55000000000000004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43.2" x14ac:dyDescent="0.55000000000000004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28.8" x14ac:dyDescent="0.55000000000000004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43.2" x14ac:dyDescent="0.55000000000000004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43.2" x14ac:dyDescent="0.55000000000000004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43.2" x14ac:dyDescent="0.55000000000000004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57.6" x14ac:dyDescent="0.55000000000000004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43.2" x14ac:dyDescent="0.55000000000000004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43.2" x14ac:dyDescent="0.55000000000000004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43.2" x14ac:dyDescent="0.55000000000000004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43.2" x14ac:dyDescent="0.55000000000000004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28.8" x14ac:dyDescent="0.55000000000000004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3.2" x14ac:dyDescent="0.55000000000000004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57.6" x14ac:dyDescent="0.55000000000000004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28.8" x14ac:dyDescent="0.55000000000000004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43.2" x14ac:dyDescent="0.55000000000000004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3.2" x14ac:dyDescent="0.55000000000000004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43.2" x14ac:dyDescent="0.55000000000000004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28.8" x14ac:dyDescent="0.55000000000000004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28.8" x14ac:dyDescent="0.55000000000000004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8.8" x14ac:dyDescent="0.55000000000000004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3.2" x14ac:dyDescent="0.55000000000000004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43.2" x14ac:dyDescent="0.55000000000000004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3.2" x14ac:dyDescent="0.55000000000000004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43.2" x14ac:dyDescent="0.55000000000000004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43.2" x14ac:dyDescent="0.55000000000000004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43.2" x14ac:dyDescent="0.55000000000000004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28.8" x14ac:dyDescent="0.55000000000000004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3.2" x14ac:dyDescent="0.55000000000000004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28.8" x14ac:dyDescent="0.55000000000000004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8.8" x14ac:dyDescent="0.55000000000000004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3.2" x14ac:dyDescent="0.55000000000000004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43.2" x14ac:dyDescent="0.55000000000000004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43.2" x14ac:dyDescent="0.55000000000000004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57.6" x14ac:dyDescent="0.55000000000000004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43.2" x14ac:dyDescent="0.55000000000000004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43.2" x14ac:dyDescent="0.55000000000000004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28.8" x14ac:dyDescent="0.55000000000000004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57.6" x14ac:dyDescent="0.55000000000000004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3.2" x14ac:dyDescent="0.55000000000000004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43.2" x14ac:dyDescent="0.55000000000000004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43.2" x14ac:dyDescent="0.55000000000000004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3.2" x14ac:dyDescent="0.55000000000000004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3.2" x14ac:dyDescent="0.55000000000000004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43.2" x14ac:dyDescent="0.55000000000000004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43.2" x14ac:dyDescent="0.55000000000000004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28.8" x14ac:dyDescent="0.55000000000000004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57.6" x14ac:dyDescent="0.55000000000000004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28.8" x14ac:dyDescent="0.55000000000000004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3.2" x14ac:dyDescent="0.55000000000000004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28.8" x14ac:dyDescent="0.55000000000000004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8.8" x14ac:dyDescent="0.55000000000000004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43.2" x14ac:dyDescent="0.55000000000000004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43.2" x14ac:dyDescent="0.55000000000000004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3.2" x14ac:dyDescent="0.55000000000000004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28.8" x14ac:dyDescent="0.55000000000000004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3.2" x14ac:dyDescent="0.55000000000000004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43.2" x14ac:dyDescent="0.55000000000000004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3.2" x14ac:dyDescent="0.55000000000000004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3.2" x14ac:dyDescent="0.55000000000000004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3.2" x14ac:dyDescent="0.55000000000000004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43.2" x14ac:dyDescent="0.55000000000000004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43.2" x14ac:dyDescent="0.55000000000000004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43.2" x14ac:dyDescent="0.55000000000000004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57.6" x14ac:dyDescent="0.55000000000000004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28.8" x14ac:dyDescent="0.55000000000000004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3.2" x14ac:dyDescent="0.55000000000000004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43.2" x14ac:dyDescent="0.55000000000000004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3.2" x14ac:dyDescent="0.55000000000000004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28.8" x14ac:dyDescent="0.55000000000000004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43.2" x14ac:dyDescent="0.55000000000000004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43.2" x14ac:dyDescent="0.55000000000000004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43.2" x14ac:dyDescent="0.55000000000000004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3.2" x14ac:dyDescent="0.55000000000000004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43.2" x14ac:dyDescent="0.55000000000000004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8.8" x14ac:dyDescent="0.55000000000000004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3.2" x14ac:dyDescent="0.55000000000000004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3.2" x14ac:dyDescent="0.55000000000000004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43.2" x14ac:dyDescent="0.55000000000000004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28.8" x14ac:dyDescent="0.55000000000000004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43.2" x14ac:dyDescent="0.55000000000000004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8.8" x14ac:dyDescent="0.55000000000000004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3.2" x14ac:dyDescent="0.55000000000000004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43.2" x14ac:dyDescent="0.55000000000000004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43.2" x14ac:dyDescent="0.55000000000000004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3.2" x14ac:dyDescent="0.55000000000000004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43.2" x14ac:dyDescent="0.55000000000000004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3.2" x14ac:dyDescent="0.55000000000000004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43.2" x14ac:dyDescent="0.55000000000000004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43.2" x14ac:dyDescent="0.55000000000000004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43.2" x14ac:dyDescent="0.55000000000000004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43.2" x14ac:dyDescent="0.55000000000000004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43.2" x14ac:dyDescent="0.55000000000000004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3.2" x14ac:dyDescent="0.55000000000000004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55000000000000004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43.2" x14ac:dyDescent="0.55000000000000004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43.2" x14ac:dyDescent="0.55000000000000004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43.2" x14ac:dyDescent="0.55000000000000004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43.2" x14ac:dyDescent="0.55000000000000004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3.2" x14ac:dyDescent="0.55000000000000004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43.2" x14ac:dyDescent="0.55000000000000004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43.2" x14ac:dyDescent="0.55000000000000004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3.2" x14ac:dyDescent="0.55000000000000004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3.2" x14ac:dyDescent="0.55000000000000004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43.2" x14ac:dyDescent="0.55000000000000004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43.2" x14ac:dyDescent="0.55000000000000004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3.2" x14ac:dyDescent="0.55000000000000004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28.8" x14ac:dyDescent="0.55000000000000004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43.2" x14ac:dyDescent="0.55000000000000004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43.2" x14ac:dyDescent="0.55000000000000004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43.2" x14ac:dyDescent="0.55000000000000004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2" x14ac:dyDescent="0.55000000000000004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3.2" x14ac:dyDescent="0.55000000000000004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3.2" x14ac:dyDescent="0.55000000000000004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43.2" x14ac:dyDescent="0.55000000000000004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43.2" x14ac:dyDescent="0.55000000000000004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43.2" x14ac:dyDescent="0.55000000000000004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3.2" x14ac:dyDescent="0.55000000000000004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43.2" x14ac:dyDescent="0.55000000000000004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3.2" x14ac:dyDescent="0.55000000000000004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43.2" x14ac:dyDescent="0.55000000000000004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3.2" x14ac:dyDescent="0.55000000000000004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28.8" x14ac:dyDescent="0.55000000000000004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43.2" x14ac:dyDescent="0.55000000000000004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3.2" x14ac:dyDescent="0.55000000000000004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43.2" x14ac:dyDescent="0.55000000000000004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3.2" x14ac:dyDescent="0.55000000000000004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43.2" x14ac:dyDescent="0.55000000000000004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43.2" x14ac:dyDescent="0.55000000000000004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43.2" x14ac:dyDescent="0.55000000000000004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43.2" x14ac:dyDescent="0.55000000000000004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8.8" x14ac:dyDescent="0.55000000000000004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3.2" x14ac:dyDescent="0.55000000000000004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8.8" x14ac:dyDescent="0.55000000000000004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43.2" x14ac:dyDescent="0.55000000000000004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3.2" x14ac:dyDescent="0.55000000000000004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43.2" x14ac:dyDescent="0.55000000000000004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43.2" x14ac:dyDescent="0.55000000000000004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3.2" x14ac:dyDescent="0.55000000000000004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3.2" x14ac:dyDescent="0.55000000000000004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43.2" x14ac:dyDescent="0.55000000000000004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8.8" x14ac:dyDescent="0.55000000000000004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3.2" x14ac:dyDescent="0.55000000000000004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3.2" x14ac:dyDescent="0.55000000000000004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43.2" x14ac:dyDescent="0.55000000000000004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43.2" x14ac:dyDescent="0.55000000000000004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43.2" x14ac:dyDescent="0.55000000000000004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43.2" x14ac:dyDescent="0.55000000000000004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43.2" x14ac:dyDescent="0.55000000000000004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43.2" x14ac:dyDescent="0.55000000000000004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43.2" x14ac:dyDescent="0.55000000000000004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3.2" x14ac:dyDescent="0.55000000000000004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43.2" x14ac:dyDescent="0.55000000000000004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43.2" x14ac:dyDescent="0.55000000000000004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3.2" x14ac:dyDescent="0.55000000000000004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3.2" x14ac:dyDescent="0.55000000000000004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43.2" x14ac:dyDescent="0.55000000000000004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43.2" x14ac:dyDescent="0.55000000000000004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3.2" x14ac:dyDescent="0.55000000000000004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43.2" x14ac:dyDescent="0.55000000000000004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8.8" x14ac:dyDescent="0.55000000000000004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3.2" x14ac:dyDescent="0.55000000000000004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43.2" x14ac:dyDescent="0.55000000000000004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43.2" x14ac:dyDescent="0.55000000000000004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43.2" x14ac:dyDescent="0.55000000000000004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3.2" x14ac:dyDescent="0.55000000000000004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28.8" x14ac:dyDescent="0.55000000000000004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3.2" x14ac:dyDescent="0.55000000000000004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43.2" x14ac:dyDescent="0.55000000000000004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3.2" x14ac:dyDescent="0.55000000000000004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3.2" x14ac:dyDescent="0.55000000000000004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43.2" x14ac:dyDescent="0.55000000000000004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43.2" x14ac:dyDescent="0.55000000000000004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3.2" x14ac:dyDescent="0.55000000000000004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3.2" x14ac:dyDescent="0.55000000000000004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3.2" x14ac:dyDescent="0.55000000000000004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3.2" x14ac:dyDescent="0.55000000000000004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43.2" x14ac:dyDescent="0.55000000000000004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43.2" x14ac:dyDescent="0.55000000000000004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43.2" x14ac:dyDescent="0.55000000000000004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43.2" x14ac:dyDescent="0.55000000000000004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43.2" x14ac:dyDescent="0.55000000000000004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3.2" x14ac:dyDescent="0.55000000000000004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43.2" x14ac:dyDescent="0.55000000000000004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3.2" x14ac:dyDescent="0.55000000000000004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43.2" x14ac:dyDescent="0.55000000000000004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28.8" x14ac:dyDescent="0.55000000000000004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3.2" x14ac:dyDescent="0.55000000000000004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3.2" x14ac:dyDescent="0.55000000000000004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43.2" x14ac:dyDescent="0.55000000000000004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43.2" x14ac:dyDescent="0.55000000000000004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43.2" x14ac:dyDescent="0.55000000000000004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43.2" x14ac:dyDescent="0.55000000000000004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43.2" x14ac:dyDescent="0.55000000000000004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43.2" x14ac:dyDescent="0.55000000000000004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43.2" x14ac:dyDescent="0.55000000000000004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43.2" x14ac:dyDescent="0.55000000000000004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43.2" x14ac:dyDescent="0.55000000000000004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8.8" x14ac:dyDescent="0.55000000000000004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28.8" x14ac:dyDescent="0.55000000000000004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3.2" x14ac:dyDescent="0.55000000000000004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43.2" x14ac:dyDescent="0.55000000000000004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28.8" x14ac:dyDescent="0.55000000000000004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43.2" x14ac:dyDescent="0.55000000000000004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43.2" x14ac:dyDescent="0.55000000000000004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43.2" x14ac:dyDescent="0.55000000000000004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43.2" x14ac:dyDescent="0.55000000000000004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43.2" x14ac:dyDescent="0.55000000000000004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43.2" x14ac:dyDescent="0.55000000000000004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43.2" x14ac:dyDescent="0.55000000000000004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43.2" x14ac:dyDescent="0.55000000000000004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43.2" x14ac:dyDescent="0.55000000000000004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43.2" x14ac:dyDescent="0.55000000000000004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43.2" x14ac:dyDescent="0.55000000000000004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43.2" x14ac:dyDescent="0.55000000000000004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43.2" x14ac:dyDescent="0.55000000000000004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43.2" x14ac:dyDescent="0.55000000000000004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43.2" x14ac:dyDescent="0.55000000000000004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43.2" x14ac:dyDescent="0.55000000000000004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43.2" x14ac:dyDescent="0.55000000000000004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43.2" x14ac:dyDescent="0.55000000000000004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43.2" x14ac:dyDescent="0.55000000000000004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43.2" x14ac:dyDescent="0.55000000000000004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3.2" x14ac:dyDescent="0.55000000000000004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3.2" x14ac:dyDescent="0.55000000000000004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86.4" x14ac:dyDescent="0.55000000000000004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43.2" x14ac:dyDescent="0.55000000000000004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8.8" x14ac:dyDescent="0.55000000000000004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43.2" x14ac:dyDescent="0.55000000000000004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43.2" x14ac:dyDescent="0.55000000000000004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43.2" x14ac:dyDescent="0.55000000000000004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43.2" x14ac:dyDescent="0.55000000000000004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3.2" x14ac:dyDescent="0.55000000000000004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43.2" x14ac:dyDescent="0.55000000000000004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43.2" x14ac:dyDescent="0.55000000000000004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43.2" x14ac:dyDescent="0.55000000000000004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43.2" x14ac:dyDescent="0.55000000000000004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43.2" x14ac:dyDescent="0.55000000000000004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43.2" x14ac:dyDescent="0.55000000000000004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43.2" x14ac:dyDescent="0.55000000000000004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43.2" x14ac:dyDescent="0.55000000000000004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28.8" x14ac:dyDescent="0.55000000000000004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43.2" x14ac:dyDescent="0.55000000000000004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43.2" x14ac:dyDescent="0.55000000000000004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8.8" x14ac:dyDescent="0.55000000000000004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43.2" x14ac:dyDescent="0.55000000000000004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43.2" x14ac:dyDescent="0.55000000000000004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28.8" x14ac:dyDescent="0.55000000000000004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43.2" x14ac:dyDescent="0.55000000000000004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43.2" x14ac:dyDescent="0.55000000000000004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3.2" x14ac:dyDescent="0.55000000000000004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3.2" x14ac:dyDescent="0.55000000000000004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43.2" x14ac:dyDescent="0.55000000000000004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3.2" x14ac:dyDescent="0.55000000000000004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43.2" x14ac:dyDescent="0.55000000000000004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43.2" x14ac:dyDescent="0.55000000000000004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00.8" x14ac:dyDescent="0.55000000000000004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43.2" x14ac:dyDescent="0.55000000000000004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3.2" x14ac:dyDescent="0.55000000000000004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43.2" x14ac:dyDescent="0.55000000000000004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3.2" x14ac:dyDescent="0.55000000000000004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43.2" x14ac:dyDescent="0.55000000000000004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3.2" x14ac:dyDescent="0.55000000000000004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3.2" x14ac:dyDescent="0.55000000000000004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3.2" x14ac:dyDescent="0.55000000000000004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3.2" x14ac:dyDescent="0.55000000000000004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3.2" x14ac:dyDescent="0.55000000000000004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43.2" x14ac:dyDescent="0.55000000000000004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3.2" x14ac:dyDescent="0.55000000000000004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28.8" x14ac:dyDescent="0.55000000000000004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3.2" x14ac:dyDescent="0.55000000000000004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43.2" x14ac:dyDescent="0.55000000000000004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43.2" x14ac:dyDescent="0.55000000000000004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3.2" x14ac:dyDescent="0.55000000000000004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43.2" x14ac:dyDescent="0.55000000000000004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28.8" x14ac:dyDescent="0.55000000000000004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43.2" x14ac:dyDescent="0.55000000000000004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3.2" x14ac:dyDescent="0.55000000000000004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3.2" x14ac:dyDescent="0.55000000000000004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28.8" x14ac:dyDescent="0.55000000000000004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43.2" x14ac:dyDescent="0.55000000000000004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43.2" x14ac:dyDescent="0.55000000000000004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43.2" x14ac:dyDescent="0.55000000000000004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8.8" x14ac:dyDescent="0.55000000000000004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3.2" x14ac:dyDescent="0.55000000000000004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43.2" x14ac:dyDescent="0.55000000000000004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43.2" x14ac:dyDescent="0.55000000000000004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43.2" x14ac:dyDescent="0.55000000000000004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28.8" x14ac:dyDescent="0.55000000000000004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28.8" x14ac:dyDescent="0.55000000000000004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2" x14ac:dyDescent="0.55000000000000004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3.2" x14ac:dyDescent="0.55000000000000004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28.8" x14ac:dyDescent="0.55000000000000004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3.2" x14ac:dyDescent="0.55000000000000004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43.2" x14ac:dyDescent="0.55000000000000004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28.8" x14ac:dyDescent="0.55000000000000004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3.2" x14ac:dyDescent="0.55000000000000004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43.2" x14ac:dyDescent="0.55000000000000004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3.2" x14ac:dyDescent="0.55000000000000004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28.8" x14ac:dyDescent="0.55000000000000004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43.2" x14ac:dyDescent="0.55000000000000004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43.2" x14ac:dyDescent="0.55000000000000004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43.2" x14ac:dyDescent="0.55000000000000004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28.8" x14ac:dyDescent="0.55000000000000004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43.2" x14ac:dyDescent="0.55000000000000004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3.2" x14ac:dyDescent="0.55000000000000004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57.6" x14ac:dyDescent="0.55000000000000004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3.2" x14ac:dyDescent="0.55000000000000004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3.2" x14ac:dyDescent="0.55000000000000004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43.2" x14ac:dyDescent="0.55000000000000004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3.2" x14ac:dyDescent="0.55000000000000004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43.2" x14ac:dyDescent="0.55000000000000004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43.2" x14ac:dyDescent="0.55000000000000004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3.2" x14ac:dyDescent="0.55000000000000004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43.2" x14ac:dyDescent="0.55000000000000004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43.2" x14ac:dyDescent="0.55000000000000004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28.8" x14ac:dyDescent="0.55000000000000004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43.2" x14ac:dyDescent="0.55000000000000004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57.6" x14ac:dyDescent="0.55000000000000004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43.2" x14ac:dyDescent="0.55000000000000004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43.2" x14ac:dyDescent="0.55000000000000004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28.8" x14ac:dyDescent="0.55000000000000004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43.2" x14ac:dyDescent="0.55000000000000004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43.2" x14ac:dyDescent="0.55000000000000004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43.2" x14ac:dyDescent="0.55000000000000004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3.2" x14ac:dyDescent="0.55000000000000004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43.2" x14ac:dyDescent="0.55000000000000004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43.2" x14ac:dyDescent="0.55000000000000004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28.8" x14ac:dyDescent="0.55000000000000004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43.2" x14ac:dyDescent="0.55000000000000004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43.2" x14ac:dyDescent="0.55000000000000004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3.2" x14ac:dyDescent="0.55000000000000004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3.2" x14ac:dyDescent="0.55000000000000004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28.8" x14ac:dyDescent="0.55000000000000004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43.2" x14ac:dyDescent="0.55000000000000004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3.2" x14ac:dyDescent="0.55000000000000004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43.2" x14ac:dyDescent="0.55000000000000004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43.2" x14ac:dyDescent="0.55000000000000004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43.2" x14ac:dyDescent="0.55000000000000004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43.2" x14ac:dyDescent="0.55000000000000004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57.6" x14ac:dyDescent="0.55000000000000004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43.2" x14ac:dyDescent="0.55000000000000004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3.2" x14ac:dyDescent="0.55000000000000004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3.2" x14ac:dyDescent="0.55000000000000004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43.2" x14ac:dyDescent="0.55000000000000004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43.2" x14ac:dyDescent="0.55000000000000004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43.2" x14ac:dyDescent="0.55000000000000004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43.2" x14ac:dyDescent="0.55000000000000004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43.2" x14ac:dyDescent="0.55000000000000004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3.2" x14ac:dyDescent="0.55000000000000004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43.2" x14ac:dyDescent="0.55000000000000004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43.2" x14ac:dyDescent="0.55000000000000004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3.2" x14ac:dyDescent="0.55000000000000004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43.2" x14ac:dyDescent="0.55000000000000004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"fail"</formula>
    </cfRule>
    <cfRule type="cellIs" dxfId="16" priority="5" operator="equal">
      <formula>"successful"</formula>
    </cfRule>
    <cfRule type="cellIs" dxfId="15" priority="6" operator="equal">
      <formula>"live"</formula>
    </cfRule>
  </conditionalFormatting>
  <conditionalFormatting sqref="O2:O413 O1:P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1F0EF-23FC-413F-BDF0-B9C6BDF5FD22}">
  <dimension ref="A1:T251"/>
  <sheetViews>
    <sheetView workbookViewId="0">
      <selection activeCell="G2" sqref="G2"/>
    </sheetView>
  </sheetViews>
  <sheetFormatPr defaultRowHeight="14.4" x14ac:dyDescent="0.55000000000000004"/>
  <cols>
    <col min="1" max="1" width="4.68359375" bestFit="1" customWidth="1"/>
    <col min="2" max="2" width="31.9453125" bestFit="1" customWidth="1"/>
    <col min="3" max="3" width="33.3125" customWidth="1"/>
    <col min="4" max="4" width="11.7890625" bestFit="1" customWidth="1"/>
    <col min="5" max="5" width="13.578125" customWidth="1"/>
    <col min="6" max="6" width="10.62890625" customWidth="1"/>
    <col min="7" max="8" width="7.83984375" customWidth="1"/>
    <col min="9" max="9" width="10.68359375" bestFit="1" customWidth="1"/>
    <col min="10" max="10" width="10.83984375" bestFit="1" customWidth="1"/>
    <col min="11" max="11" width="8.734375" bestFit="1" customWidth="1"/>
    <col min="12" max="12" width="12.68359375" bestFit="1" customWidth="1"/>
    <col min="13" max="13" width="8.1015625" bestFit="1" customWidth="1"/>
    <col min="14" max="14" width="22.3125" bestFit="1" customWidth="1"/>
    <col min="15" max="15" width="16.89453125" bestFit="1" customWidth="1"/>
    <col min="16" max="16" width="15.578125" bestFit="1" customWidth="1"/>
    <col min="17" max="17" width="14" bestFit="1" customWidth="1"/>
    <col min="18" max="18" width="10.83984375" bestFit="1" customWidth="1"/>
    <col min="19" max="19" width="21.5234375" bestFit="1" customWidth="1"/>
    <col min="20" max="20" width="20.207031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1" t="s">
        <v>8365</v>
      </c>
      <c r="T1" s="1" t="s">
        <v>8366</v>
      </c>
    </row>
    <row r="2" spans="1:20" ht="57.6" x14ac:dyDescent="0.55000000000000004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43.2" x14ac:dyDescent="0.55000000000000004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72" x14ac:dyDescent="0.55000000000000004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57.6" x14ac:dyDescent="0.55000000000000004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57.6" x14ac:dyDescent="0.55000000000000004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57.6" x14ac:dyDescent="0.55000000000000004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3.2" x14ac:dyDescent="0.55000000000000004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57.6" x14ac:dyDescent="0.55000000000000004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57.6" x14ac:dyDescent="0.55000000000000004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57.6" x14ac:dyDescent="0.55000000000000004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57.6" x14ac:dyDescent="0.55000000000000004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57.6" x14ac:dyDescent="0.55000000000000004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57.6" x14ac:dyDescent="0.55000000000000004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57.6" x14ac:dyDescent="0.55000000000000004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57.6" x14ac:dyDescent="0.55000000000000004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57.6" x14ac:dyDescent="0.55000000000000004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57.6" x14ac:dyDescent="0.55000000000000004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57.6" x14ac:dyDescent="0.55000000000000004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3.2" x14ac:dyDescent="0.55000000000000004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3.2" x14ac:dyDescent="0.55000000000000004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57.6" x14ac:dyDescent="0.55000000000000004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57.6" x14ac:dyDescent="0.55000000000000004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57.6" x14ac:dyDescent="0.55000000000000004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57.6" x14ac:dyDescent="0.55000000000000004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72" x14ac:dyDescent="0.55000000000000004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3.2" x14ac:dyDescent="0.55000000000000004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57.6" x14ac:dyDescent="0.55000000000000004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57.6" x14ac:dyDescent="0.55000000000000004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57.6" x14ac:dyDescent="0.55000000000000004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57.6" x14ac:dyDescent="0.55000000000000004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43.2" x14ac:dyDescent="0.55000000000000004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43.2" x14ac:dyDescent="0.55000000000000004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57.6" x14ac:dyDescent="0.55000000000000004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57.6" x14ac:dyDescent="0.55000000000000004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57.6" x14ac:dyDescent="0.55000000000000004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57.6" x14ac:dyDescent="0.55000000000000004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57.6" x14ac:dyDescent="0.55000000000000004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57.6" x14ac:dyDescent="0.55000000000000004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57.6" x14ac:dyDescent="0.55000000000000004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28.8" x14ac:dyDescent="0.55000000000000004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28.8" x14ac:dyDescent="0.55000000000000004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57.6" x14ac:dyDescent="0.55000000000000004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43.2" x14ac:dyDescent="0.55000000000000004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57.6" x14ac:dyDescent="0.55000000000000004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57.6" x14ac:dyDescent="0.55000000000000004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57.6" x14ac:dyDescent="0.55000000000000004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57.6" x14ac:dyDescent="0.55000000000000004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57.6" x14ac:dyDescent="0.55000000000000004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43.2" x14ac:dyDescent="0.55000000000000004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57.6" x14ac:dyDescent="0.55000000000000004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43.2" x14ac:dyDescent="0.55000000000000004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57.6" x14ac:dyDescent="0.55000000000000004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57.6" x14ac:dyDescent="0.55000000000000004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57.6" x14ac:dyDescent="0.55000000000000004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57.6" x14ac:dyDescent="0.55000000000000004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57.6" x14ac:dyDescent="0.55000000000000004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57.6" x14ac:dyDescent="0.55000000000000004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57.6" x14ac:dyDescent="0.55000000000000004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57.6" x14ac:dyDescent="0.55000000000000004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43.2" x14ac:dyDescent="0.55000000000000004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3.2" x14ac:dyDescent="0.55000000000000004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43.2" x14ac:dyDescent="0.55000000000000004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57.6" x14ac:dyDescent="0.55000000000000004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57.6" x14ac:dyDescent="0.55000000000000004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57.6" x14ac:dyDescent="0.55000000000000004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3.2" x14ac:dyDescent="0.55000000000000004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57.6" x14ac:dyDescent="0.55000000000000004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43.2" x14ac:dyDescent="0.55000000000000004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57.6" x14ac:dyDescent="0.55000000000000004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3.2" x14ac:dyDescent="0.55000000000000004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57.6" x14ac:dyDescent="0.55000000000000004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43.2" x14ac:dyDescent="0.55000000000000004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57.6" x14ac:dyDescent="0.55000000000000004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3.2" x14ac:dyDescent="0.55000000000000004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28.8" x14ac:dyDescent="0.55000000000000004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72" x14ac:dyDescent="0.55000000000000004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57.6" x14ac:dyDescent="0.55000000000000004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57.6" x14ac:dyDescent="0.55000000000000004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72" x14ac:dyDescent="0.55000000000000004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3.2" x14ac:dyDescent="0.55000000000000004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57.6" x14ac:dyDescent="0.55000000000000004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57.6" x14ac:dyDescent="0.55000000000000004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28.8" x14ac:dyDescent="0.55000000000000004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57.6" x14ac:dyDescent="0.55000000000000004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43.2" x14ac:dyDescent="0.55000000000000004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28.8" x14ac:dyDescent="0.55000000000000004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72" x14ac:dyDescent="0.55000000000000004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57.6" x14ac:dyDescent="0.55000000000000004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57.6" x14ac:dyDescent="0.55000000000000004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57.6" x14ac:dyDescent="0.55000000000000004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57.6" x14ac:dyDescent="0.55000000000000004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x14ac:dyDescent="0.55000000000000004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28.8" x14ac:dyDescent="0.55000000000000004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57.6" x14ac:dyDescent="0.55000000000000004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57.6" x14ac:dyDescent="0.55000000000000004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28.8" x14ac:dyDescent="0.55000000000000004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57.6" x14ac:dyDescent="0.55000000000000004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3.2" x14ac:dyDescent="0.55000000000000004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57.6" x14ac:dyDescent="0.55000000000000004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28.8" x14ac:dyDescent="0.55000000000000004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57.6" x14ac:dyDescent="0.55000000000000004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57.6" x14ac:dyDescent="0.55000000000000004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57.6" x14ac:dyDescent="0.55000000000000004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57.6" x14ac:dyDescent="0.55000000000000004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57.6" x14ac:dyDescent="0.55000000000000004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3.2" x14ac:dyDescent="0.55000000000000004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43.2" x14ac:dyDescent="0.55000000000000004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57.6" x14ac:dyDescent="0.55000000000000004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57.6" x14ac:dyDescent="0.55000000000000004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28.8" x14ac:dyDescent="0.55000000000000004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43.2" x14ac:dyDescent="0.55000000000000004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57.6" x14ac:dyDescent="0.55000000000000004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57.6" x14ac:dyDescent="0.55000000000000004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57.6" x14ac:dyDescent="0.55000000000000004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3.2" x14ac:dyDescent="0.55000000000000004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3.2" x14ac:dyDescent="0.55000000000000004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3.2" x14ac:dyDescent="0.55000000000000004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57.6" x14ac:dyDescent="0.55000000000000004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57.6" x14ac:dyDescent="0.55000000000000004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3.2" x14ac:dyDescent="0.55000000000000004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57.6" x14ac:dyDescent="0.55000000000000004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57.6" x14ac:dyDescent="0.55000000000000004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57.6" x14ac:dyDescent="0.55000000000000004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57.6" x14ac:dyDescent="0.55000000000000004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57.6" x14ac:dyDescent="0.55000000000000004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57.6" x14ac:dyDescent="0.55000000000000004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57.6" x14ac:dyDescent="0.55000000000000004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57.6" x14ac:dyDescent="0.55000000000000004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57.6" x14ac:dyDescent="0.55000000000000004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57.6" x14ac:dyDescent="0.55000000000000004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72" x14ac:dyDescent="0.55000000000000004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57.6" x14ac:dyDescent="0.55000000000000004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3.2" x14ac:dyDescent="0.55000000000000004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57.6" x14ac:dyDescent="0.55000000000000004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57.6" x14ac:dyDescent="0.55000000000000004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43.2" x14ac:dyDescent="0.55000000000000004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57.6" x14ac:dyDescent="0.55000000000000004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57.6" x14ac:dyDescent="0.55000000000000004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57.6" x14ac:dyDescent="0.55000000000000004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57.6" x14ac:dyDescent="0.55000000000000004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57.6" x14ac:dyDescent="0.55000000000000004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57.6" x14ac:dyDescent="0.55000000000000004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3.2" x14ac:dyDescent="0.55000000000000004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57.6" x14ac:dyDescent="0.55000000000000004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57.6" x14ac:dyDescent="0.55000000000000004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57.6" x14ac:dyDescent="0.55000000000000004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3.2" x14ac:dyDescent="0.55000000000000004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57.6" x14ac:dyDescent="0.55000000000000004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57.6" x14ac:dyDescent="0.55000000000000004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57.6" x14ac:dyDescent="0.55000000000000004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3.2" x14ac:dyDescent="0.55000000000000004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57.6" x14ac:dyDescent="0.55000000000000004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57.6" x14ac:dyDescent="0.55000000000000004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57.6" x14ac:dyDescent="0.55000000000000004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3.2" x14ac:dyDescent="0.55000000000000004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57.6" x14ac:dyDescent="0.55000000000000004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57.6" x14ac:dyDescent="0.55000000000000004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57.6" x14ac:dyDescent="0.55000000000000004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57.6" x14ac:dyDescent="0.55000000000000004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57.6" x14ac:dyDescent="0.55000000000000004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57.6" x14ac:dyDescent="0.55000000000000004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43.2" x14ac:dyDescent="0.55000000000000004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57.6" x14ac:dyDescent="0.55000000000000004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57.6" x14ac:dyDescent="0.55000000000000004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28.8" x14ac:dyDescent="0.55000000000000004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57.6" x14ac:dyDescent="0.55000000000000004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28.8" x14ac:dyDescent="0.55000000000000004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3.2" x14ac:dyDescent="0.55000000000000004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3.2" x14ac:dyDescent="0.55000000000000004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43.2" x14ac:dyDescent="0.55000000000000004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57.6" x14ac:dyDescent="0.55000000000000004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3.2" x14ac:dyDescent="0.55000000000000004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43.2" x14ac:dyDescent="0.55000000000000004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28.8" x14ac:dyDescent="0.55000000000000004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57.6" x14ac:dyDescent="0.55000000000000004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3.2" x14ac:dyDescent="0.55000000000000004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28.8" x14ac:dyDescent="0.55000000000000004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57.6" x14ac:dyDescent="0.55000000000000004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57.6" x14ac:dyDescent="0.55000000000000004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57.6" x14ac:dyDescent="0.55000000000000004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3.2" x14ac:dyDescent="0.55000000000000004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57.6" x14ac:dyDescent="0.55000000000000004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57.6" x14ac:dyDescent="0.55000000000000004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57.6" x14ac:dyDescent="0.55000000000000004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57.6" x14ac:dyDescent="0.55000000000000004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57.6" x14ac:dyDescent="0.55000000000000004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57.6" x14ac:dyDescent="0.55000000000000004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3.2" x14ac:dyDescent="0.55000000000000004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43.2" x14ac:dyDescent="0.55000000000000004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3.2" x14ac:dyDescent="0.55000000000000004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57.6" x14ac:dyDescent="0.55000000000000004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3.2" x14ac:dyDescent="0.55000000000000004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57.6" x14ac:dyDescent="0.55000000000000004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57.6" x14ac:dyDescent="0.55000000000000004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3.2" x14ac:dyDescent="0.55000000000000004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57.6" x14ac:dyDescent="0.55000000000000004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57.6" x14ac:dyDescent="0.55000000000000004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57.6" x14ac:dyDescent="0.55000000000000004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57.6" x14ac:dyDescent="0.55000000000000004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28.8" x14ac:dyDescent="0.55000000000000004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57.6" x14ac:dyDescent="0.55000000000000004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57.6" x14ac:dyDescent="0.55000000000000004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57.6" x14ac:dyDescent="0.55000000000000004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43.2" x14ac:dyDescent="0.55000000000000004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3.2" x14ac:dyDescent="0.55000000000000004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57.6" x14ac:dyDescent="0.55000000000000004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57.6" x14ac:dyDescent="0.55000000000000004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57.6" x14ac:dyDescent="0.55000000000000004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57.6" x14ac:dyDescent="0.55000000000000004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57.6" x14ac:dyDescent="0.55000000000000004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57.6" x14ac:dyDescent="0.55000000000000004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3.2" x14ac:dyDescent="0.55000000000000004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72" x14ac:dyDescent="0.55000000000000004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57.6" x14ac:dyDescent="0.55000000000000004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57.6" x14ac:dyDescent="0.55000000000000004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57.6" x14ac:dyDescent="0.55000000000000004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3.2" x14ac:dyDescent="0.55000000000000004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57.6" x14ac:dyDescent="0.55000000000000004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43.2" x14ac:dyDescent="0.55000000000000004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57.6" x14ac:dyDescent="0.55000000000000004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57.6" x14ac:dyDescent="0.55000000000000004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43.2" x14ac:dyDescent="0.55000000000000004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43.2" x14ac:dyDescent="0.55000000000000004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57.6" x14ac:dyDescent="0.55000000000000004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3.2" x14ac:dyDescent="0.55000000000000004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57.6" x14ac:dyDescent="0.55000000000000004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57.6" x14ac:dyDescent="0.55000000000000004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57.6" x14ac:dyDescent="0.55000000000000004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3.2" x14ac:dyDescent="0.55000000000000004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57.6" x14ac:dyDescent="0.55000000000000004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57.6" x14ac:dyDescent="0.55000000000000004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57.6" x14ac:dyDescent="0.55000000000000004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57.6" x14ac:dyDescent="0.55000000000000004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x14ac:dyDescent="0.55000000000000004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57.6" x14ac:dyDescent="0.55000000000000004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43.2" x14ac:dyDescent="0.55000000000000004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57.6" x14ac:dyDescent="0.55000000000000004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3.2" x14ac:dyDescent="0.55000000000000004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57.6" x14ac:dyDescent="0.55000000000000004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3.2" x14ac:dyDescent="0.55000000000000004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57.6" x14ac:dyDescent="0.55000000000000004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43.2" x14ac:dyDescent="0.55000000000000004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57.6" x14ac:dyDescent="0.55000000000000004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3.2" x14ac:dyDescent="0.55000000000000004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57.6" x14ac:dyDescent="0.55000000000000004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57.6" x14ac:dyDescent="0.55000000000000004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57.6" x14ac:dyDescent="0.55000000000000004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57.6" x14ac:dyDescent="0.55000000000000004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57.6" x14ac:dyDescent="0.55000000000000004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57.6" x14ac:dyDescent="0.55000000000000004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14" priority="2" operator="equal">
      <formula>"failed"</formula>
    </cfRule>
    <cfRule type="cellIs" dxfId="13" priority="3" operator="equal">
      <formula>"canceled"</formula>
    </cfRule>
    <cfRule type="cellIs" dxfId="12" priority="4" operator="equal">
      <formula>"fail"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P1 O2:O25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95ADD-48DD-4EFD-BF54-5181632439B4}">
  <dimension ref="A1:C16"/>
  <sheetViews>
    <sheetView zoomScale="140" zoomScaleNormal="140" workbookViewId="0">
      <selection activeCell="D5" sqref="D5"/>
    </sheetView>
  </sheetViews>
  <sheetFormatPr defaultRowHeight="14.4" x14ac:dyDescent="0.55000000000000004"/>
  <cols>
    <col min="1" max="1" width="25.3125" bestFit="1" customWidth="1"/>
    <col min="2" max="2" width="12.41796875" customWidth="1"/>
    <col min="3" max="3" width="11.1015625" bestFit="1" customWidth="1"/>
  </cols>
  <sheetData>
    <row r="1" spans="1:3" x14ac:dyDescent="0.55000000000000004">
      <c r="B1" t="s">
        <v>8384</v>
      </c>
      <c r="C1" t="s">
        <v>8385</v>
      </c>
    </row>
    <row r="2" spans="1:3" x14ac:dyDescent="0.55000000000000004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55000000000000004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55000000000000004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55000000000000004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55000000000000004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55000000000000004">
      <c r="A7" t="s">
        <v>8394</v>
      </c>
      <c r="B7" s="17">
        <f>B5-B6</f>
        <v>3500</v>
      </c>
      <c r="C7" s="17">
        <f>C5-C6</f>
        <v>8000</v>
      </c>
    </row>
    <row r="8" spans="1:3" x14ac:dyDescent="0.55000000000000004">
      <c r="B8" s="17"/>
      <c r="C8" s="17"/>
    </row>
    <row r="9" spans="1:3" x14ac:dyDescent="0.55000000000000004">
      <c r="B9" s="17"/>
      <c r="C9" s="17"/>
    </row>
    <row r="11" spans="1:3" x14ac:dyDescent="0.55000000000000004">
      <c r="A11" t="s">
        <v>8388</v>
      </c>
      <c r="B11" s="17">
        <f>AVERAGE('Successful US Kickstarters'!E:E)</f>
        <v>5601.5458009708727</v>
      </c>
      <c r="C11" s="17">
        <f>AVERAGE('Failed US Kickstarters'!E:E)</f>
        <v>558.65484000000004</v>
      </c>
    </row>
    <row r="12" spans="1:3" x14ac:dyDescent="0.55000000000000004">
      <c r="A12" t="s">
        <v>8389</v>
      </c>
      <c r="B12" s="17">
        <f>MEDIAN('Successful US Kickstarters'!E:E)</f>
        <v>3167.5</v>
      </c>
      <c r="C12" s="17">
        <f>MEDIAN('Failed US Kickstarters'!E:E)</f>
        <v>103</v>
      </c>
    </row>
    <row r="13" spans="1:3" x14ac:dyDescent="0.55000000000000004">
      <c r="A13" t="s">
        <v>8395</v>
      </c>
      <c r="B13" s="17">
        <f>_xlfn.STDEV.P('Successful US Kickstarters'!E:E)</f>
        <v>8334.5731699164608</v>
      </c>
      <c r="C13" s="17">
        <f>_xlfn.STDEV.P('Failed US Kickstarters'!E:E)</f>
        <v>1330.5230280400915</v>
      </c>
    </row>
    <row r="14" spans="1:3" x14ac:dyDescent="0.55000000000000004">
      <c r="A14" t="s">
        <v>8396</v>
      </c>
      <c r="B14" s="17">
        <f>_xlfn.QUARTILE.EXC('Successful US Kickstarters'!E:E,3)</f>
        <v>5699</v>
      </c>
      <c r="C14" s="17">
        <f>_xlfn.QUARTILE.EXC('Failed US Kickstarters'!E:E,3)</f>
        <v>501</v>
      </c>
    </row>
    <row r="15" spans="1:3" x14ac:dyDescent="0.55000000000000004">
      <c r="A15" t="s">
        <v>8397</v>
      </c>
      <c r="B15" s="17">
        <f>_xlfn.QUARTILE.EXC('Successful US Kickstarters'!E:E,1)</f>
        <v>1716.5074999999999</v>
      </c>
      <c r="C15" s="17">
        <f>_xlfn.QUARTILE.EXC('Failed US Kickstarters'!E:E,1)</f>
        <v>9.25</v>
      </c>
    </row>
    <row r="16" spans="1:3" x14ac:dyDescent="0.55000000000000004">
      <c r="A16" t="s">
        <v>8398</v>
      </c>
      <c r="B16" s="17">
        <f>B14-B15</f>
        <v>3982.4925000000003</v>
      </c>
      <c r="C16" s="17">
        <f>C14-C15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151C1-8207-40D6-A0CB-28EAA91E03DD}">
  <dimension ref="A1:T63"/>
  <sheetViews>
    <sheetView workbookViewId="0">
      <selection activeCell="C2" sqref="C2"/>
    </sheetView>
  </sheetViews>
  <sheetFormatPr defaultRowHeight="14.4" x14ac:dyDescent="0.55000000000000004"/>
  <cols>
    <col min="1" max="1" width="4.68359375" bestFit="1" customWidth="1"/>
    <col min="2" max="2" width="19.3671875" customWidth="1"/>
    <col min="3" max="3" width="37.47265625" customWidth="1"/>
    <col min="4" max="4" width="10.7890625" bestFit="1" customWidth="1"/>
    <col min="5" max="5" width="9.62890625" bestFit="1" customWidth="1"/>
    <col min="6" max="6" width="9.15625" bestFit="1" customWidth="1"/>
    <col min="7" max="7" width="7.05078125" bestFit="1" customWidth="1"/>
    <col min="8" max="8" width="7.83984375" bestFit="1" customWidth="1"/>
    <col min="9" max="9" width="10.68359375" bestFit="1" customWidth="1"/>
    <col min="10" max="10" width="10.83984375" bestFit="1" customWidth="1"/>
    <col min="11" max="11" width="8.734375" bestFit="1" customWidth="1"/>
    <col min="12" max="12" width="12.68359375" bestFit="1" customWidth="1"/>
    <col min="13" max="13" width="8.1015625" bestFit="1" customWidth="1"/>
    <col min="14" max="14" width="22.3125" bestFit="1" customWidth="1"/>
    <col min="15" max="15" width="16.89453125" bestFit="1" customWidth="1"/>
    <col min="16" max="16" width="15.578125" bestFit="1" customWidth="1"/>
    <col min="17" max="17" width="14" bestFit="1" customWidth="1"/>
    <col min="18" max="18" width="10.83984375" bestFit="1" customWidth="1"/>
    <col min="19" max="19" width="21.5234375" bestFit="1" customWidth="1"/>
    <col min="20" max="20" width="20.207031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1" t="s">
        <v>8365</v>
      </c>
      <c r="T1" s="1" t="s">
        <v>8366</v>
      </c>
    </row>
    <row r="2" spans="1:20" ht="57.6" x14ac:dyDescent="0.55000000000000004">
      <c r="A2">
        <v>1185</v>
      </c>
      <c r="B2" s="3" t="s">
        <v>1186</v>
      </c>
      <c r="C2" s="3" t="s">
        <v>5295</v>
      </c>
      <c r="D2" s="6">
        <v>12500</v>
      </c>
      <c r="E2" s="8">
        <v>13180</v>
      </c>
      <c r="F2" t="s">
        <v>8218</v>
      </c>
      <c r="G2" t="s">
        <v>8223</v>
      </c>
      <c r="H2" t="s">
        <v>8245</v>
      </c>
      <c r="I2">
        <v>1433736000</v>
      </c>
      <c r="J2">
        <v>1430945149</v>
      </c>
      <c r="K2" t="b">
        <v>0</v>
      </c>
      <c r="L2">
        <v>111</v>
      </c>
      <c r="M2" t="b">
        <v>1</v>
      </c>
      <c r="N2" t="s">
        <v>8283</v>
      </c>
      <c r="O2">
        <v>105</v>
      </c>
      <c r="P2">
        <v>118.74</v>
      </c>
      <c r="Q2" s="10" t="s">
        <v>8336</v>
      </c>
      <c r="R2" t="s">
        <v>8337</v>
      </c>
      <c r="S2" s="14">
        <v>42130.865150462967</v>
      </c>
      <c r="T2" s="14">
        <v>42163.166666666672</v>
      </c>
    </row>
    <row r="3" spans="1:20" ht="57.6" x14ac:dyDescent="0.55000000000000004">
      <c r="A3">
        <v>1187</v>
      </c>
      <c r="B3" s="3" t="s">
        <v>1188</v>
      </c>
      <c r="C3" s="3" t="s">
        <v>5297</v>
      </c>
      <c r="D3" s="6">
        <v>8750</v>
      </c>
      <c r="E3" s="8">
        <v>9111</v>
      </c>
      <c r="F3" t="s">
        <v>8218</v>
      </c>
      <c r="G3" t="s">
        <v>8223</v>
      </c>
      <c r="H3" t="s">
        <v>8245</v>
      </c>
      <c r="I3">
        <v>1431885600</v>
      </c>
      <c r="J3">
        <v>1429133323</v>
      </c>
      <c r="K3" t="b">
        <v>0</v>
      </c>
      <c r="L3">
        <v>70</v>
      </c>
      <c r="M3" t="b">
        <v>1</v>
      </c>
      <c r="N3" t="s">
        <v>8283</v>
      </c>
      <c r="O3">
        <v>104</v>
      </c>
      <c r="P3">
        <v>130.16</v>
      </c>
      <c r="Q3" s="10" t="s">
        <v>8336</v>
      </c>
      <c r="R3" t="s">
        <v>8337</v>
      </c>
      <c r="S3" s="14">
        <v>42109.894942129627</v>
      </c>
      <c r="T3" s="14">
        <v>42141.75</v>
      </c>
    </row>
    <row r="4" spans="1:20" ht="43.2" x14ac:dyDescent="0.55000000000000004">
      <c r="A4">
        <v>1189</v>
      </c>
      <c r="B4" s="3" t="s">
        <v>1190</v>
      </c>
      <c r="C4" s="3" t="s">
        <v>5299</v>
      </c>
      <c r="D4" s="6">
        <v>9000</v>
      </c>
      <c r="E4" s="8">
        <v>9700</v>
      </c>
      <c r="F4" t="s">
        <v>8218</v>
      </c>
      <c r="G4" t="s">
        <v>8223</v>
      </c>
      <c r="H4" t="s">
        <v>8245</v>
      </c>
      <c r="I4">
        <v>1467242995</v>
      </c>
      <c r="J4">
        <v>1465428595</v>
      </c>
      <c r="K4" t="b">
        <v>0</v>
      </c>
      <c r="L4">
        <v>86</v>
      </c>
      <c r="M4" t="b">
        <v>1</v>
      </c>
      <c r="N4" t="s">
        <v>8283</v>
      </c>
      <c r="O4">
        <v>108</v>
      </c>
      <c r="P4">
        <v>112.79</v>
      </c>
      <c r="Q4" s="10" t="s">
        <v>8336</v>
      </c>
      <c r="R4" t="s">
        <v>8337</v>
      </c>
      <c r="S4" s="14">
        <v>42529.979108796295</v>
      </c>
      <c r="T4" s="14">
        <v>42550.979108796295</v>
      </c>
    </row>
    <row r="5" spans="1:20" ht="43.2" x14ac:dyDescent="0.55000000000000004">
      <c r="A5">
        <v>1190</v>
      </c>
      <c r="B5" s="3" t="s">
        <v>1191</v>
      </c>
      <c r="C5" s="3" t="s">
        <v>5300</v>
      </c>
      <c r="D5" s="6">
        <v>500</v>
      </c>
      <c r="E5" s="8">
        <v>675</v>
      </c>
      <c r="F5" t="s">
        <v>8218</v>
      </c>
      <c r="G5" t="s">
        <v>8223</v>
      </c>
      <c r="H5" t="s">
        <v>8245</v>
      </c>
      <c r="I5">
        <v>1409500725</v>
      </c>
      <c r="J5">
        <v>1406908725</v>
      </c>
      <c r="K5" t="b">
        <v>0</v>
      </c>
      <c r="L5">
        <v>13</v>
      </c>
      <c r="M5" t="b">
        <v>1</v>
      </c>
      <c r="N5" t="s">
        <v>8283</v>
      </c>
      <c r="O5">
        <v>135</v>
      </c>
      <c r="P5">
        <v>51.92</v>
      </c>
      <c r="Q5" s="10" t="s">
        <v>8336</v>
      </c>
      <c r="R5" t="s">
        <v>8337</v>
      </c>
      <c r="S5" s="14">
        <v>41852.665798611109</v>
      </c>
      <c r="T5" s="14">
        <v>41882.665798611109</v>
      </c>
    </row>
    <row r="6" spans="1:20" ht="43.2" x14ac:dyDescent="0.55000000000000004">
      <c r="A6">
        <v>1191</v>
      </c>
      <c r="B6" s="3" t="s">
        <v>1192</v>
      </c>
      <c r="C6" s="3" t="s">
        <v>5301</v>
      </c>
      <c r="D6" s="6">
        <v>2700</v>
      </c>
      <c r="E6" s="8">
        <v>2945</v>
      </c>
      <c r="F6" t="s">
        <v>8218</v>
      </c>
      <c r="G6" t="s">
        <v>8223</v>
      </c>
      <c r="H6" t="s">
        <v>8245</v>
      </c>
      <c r="I6">
        <v>1458480560</v>
      </c>
      <c r="J6">
        <v>1455892160</v>
      </c>
      <c r="K6" t="b">
        <v>0</v>
      </c>
      <c r="L6">
        <v>33</v>
      </c>
      <c r="M6" t="b">
        <v>1</v>
      </c>
      <c r="N6" t="s">
        <v>8283</v>
      </c>
      <c r="O6">
        <v>109</v>
      </c>
      <c r="P6">
        <v>89.24</v>
      </c>
      <c r="Q6" s="10" t="s">
        <v>8336</v>
      </c>
      <c r="R6" t="s">
        <v>8337</v>
      </c>
      <c r="S6" s="14">
        <v>42419.603703703702</v>
      </c>
      <c r="T6" s="14">
        <v>42449.562037037031</v>
      </c>
    </row>
    <row r="7" spans="1:20" ht="57.6" x14ac:dyDescent="0.55000000000000004">
      <c r="A7">
        <v>1193</v>
      </c>
      <c r="B7" s="3" t="s">
        <v>1194</v>
      </c>
      <c r="C7" s="3" t="s">
        <v>5303</v>
      </c>
      <c r="D7" s="6">
        <v>21000</v>
      </c>
      <c r="E7" s="8">
        <v>21831</v>
      </c>
      <c r="F7" t="s">
        <v>8218</v>
      </c>
      <c r="G7" t="s">
        <v>8223</v>
      </c>
      <c r="H7" t="s">
        <v>8245</v>
      </c>
      <c r="I7">
        <v>1460223453</v>
      </c>
      <c r="J7">
        <v>1455043053</v>
      </c>
      <c r="K7" t="b">
        <v>0</v>
      </c>
      <c r="L7">
        <v>273</v>
      </c>
      <c r="M7" t="b">
        <v>1</v>
      </c>
      <c r="N7" t="s">
        <v>8283</v>
      </c>
      <c r="O7">
        <v>104</v>
      </c>
      <c r="P7">
        <v>79.97</v>
      </c>
      <c r="Q7" s="10" t="s">
        <v>8336</v>
      </c>
      <c r="R7" t="s">
        <v>8337</v>
      </c>
      <c r="S7" s="14">
        <v>42409.776076388895</v>
      </c>
      <c r="T7" s="14">
        <v>42469.734409722223</v>
      </c>
    </row>
    <row r="8" spans="1:20" ht="57.6" x14ac:dyDescent="0.55000000000000004">
      <c r="A8">
        <v>1197</v>
      </c>
      <c r="B8" s="3" t="s">
        <v>1198</v>
      </c>
      <c r="C8" s="3" t="s">
        <v>5307</v>
      </c>
      <c r="D8" s="6">
        <v>15000</v>
      </c>
      <c r="E8" s="8">
        <v>37994</v>
      </c>
      <c r="F8" t="s">
        <v>8218</v>
      </c>
      <c r="G8" t="s">
        <v>8223</v>
      </c>
      <c r="H8" t="s">
        <v>8245</v>
      </c>
      <c r="I8">
        <v>1465797540</v>
      </c>
      <c r="J8">
        <v>1463155034</v>
      </c>
      <c r="K8" t="b">
        <v>0</v>
      </c>
      <c r="L8">
        <v>314</v>
      </c>
      <c r="M8" t="b">
        <v>1</v>
      </c>
      <c r="N8" t="s">
        <v>8283</v>
      </c>
      <c r="O8">
        <v>253</v>
      </c>
      <c r="P8">
        <v>121</v>
      </c>
      <c r="Q8" s="10" t="s">
        <v>8336</v>
      </c>
      <c r="R8" t="s">
        <v>8337</v>
      </c>
      <c r="S8" s="14">
        <v>42503.66474537037</v>
      </c>
      <c r="T8" s="14">
        <v>42534.249305555553</v>
      </c>
    </row>
    <row r="9" spans="1:20" ht="43.2" x14ac:dyDescent="0.55000000000000004">
      <c r="A9">
        <v>1198</v>
      </c>
      <c r="B9" s="3" t="s">
        <v>1199</v>
      </c>
      <c r="C9" s="3" t="s">
        <v>5308</v>
      </c>
      <c r="D9" s="6">
        <v>3500</v>
      </c>
      <c r="E9" s="8">
        <v>9121</v>
      </c>
      <c r="F9" t="s">
        <v>8218</v>
      </c>
      <c r="G9" t="s">
        <v>8223</v>
      </c>
      <c r="H9" t="s">
        <v>8245</v>
      </c>
      <c r="I9">
        <v>1451530800</v>
      </c>
      <c r="J9">
        <v>1448463086</v>
      </c>
      <c r="K9" t="b">
        <v>0</v>
      </c>
      <c r="L9">
        <v>167</v>
      </c>
      <c r="M9" t="b">
        <v>1</v>
      </c>
      <c r="N9" t="s">
        <v>8283</v>
      </c>
      <c r="O9">
        <v>261</v>
      </c>
      <c r="P9">
        <v>54.62</v>
      </c>
      <c r="Q9" s="10" t="s">
        <v>8336</v>
      </c>
      <c r="R9" t="s">
        <v>8337</v>
      </c>
      <c r="S9" s="14">
        <v>42333.619050925925</v>
      </c>
      <c r="T9" s="14">
        <v>42369.125</v>
      </c>
    </row>
    <row r="10" spans="1:20" ht="43.2" x14ac:dyDescent="0.55000000000000004">
      <c r="A10">
        <v>1200</v>
      </c>
      <c r="B10" s="3" t="s">
        <v>1201</v>
      </c>
      <c r="C10" s="3" t="s">
        <v>5310</v>
      </c>
      <c r="D10" s="6">
        <v>4800</v>
      </c>
      <c r="E10" s="8">
        <v>6029</v>
      </c>
      <c r="F10" t="s">
        <v>8218</v>
      </c>
      <c r="G10" t="s">
        <v>8223</v>
      </c>
      <c r="H10" t="s">
        <v>8245</v>
      </c>
      <c r="I10">
        <v>1429183656</v>
      </c>
      <c r="J10">
        <v>1427369256</v>
      </c>
      <c r="K10" t="b">
        <v>0</v>
      </c>
      <c r="L10">
        <v>103</v>
      </c>
      <c r="M10" t="b">
        <v>1</v>
      </c>
      <c r="N10" t="s">
        <v>8283</v>
      </c>
      <c r="O10">
        <v>126</v>
      </c>
      <c r="P10">
        <v>58.53</v>
      </c>
      <c r="Q10" s="10" t="s">
        <v>8336</v>
      </c>
      <c r="R10" t="s">
        <v>8337</v>
      </c>
      <c r="S10" s="14">
        <v>42089.477500000001</v>
      </c>
      <c r="T10" s="14">
        <v>42110.477500000001</v>
      </c>
    </row>
    <row r="11" spans="1:20" ht="43.2" x14ac:dyDescent="0.55000000000000004">
      <c r="A11">
        <v>1203</v>
      </c>
      <c r="B11" s="3" t="s">
        <v>1204</v>
      </c>
      <c r="C11" s="3" t="s">
        <v>5313</v>
      </c>
      <c r="D11" s="6">
        <v>16300</v>
      </c>
      <c r="E11" s="8">
        <v>16700</v>
      </c>
      <c r="F11" t="s">
        <v>8218</v>
      </c>
      <c r="G11" t="s">
        <v>8223</v>
      </c>
      <c r="H11" t="s">
        <v>8245</v>
      </c>
      <c r="I11">
        <v>1433083527</v>
      </c>
      <c r="J11">
        <v>1430491527</v>
      </c>
      <c r="K11" t="b">
        <v>0</v>
      </c>
      <c r="L11">
        <v>101</v>
      </c>
      <c r="M11" t="b">
        <v>1</v>
      </c>
      <c r="N11" t="s">
        <v>8283</v>
      </c>
      <c r="O11">
        <v>102</v>
      </c>
      <c r="P11">
        <v>165.35</v>
      </c>
      <c r="Q11" s="10" t="s">
        <v>8336</v>
      </c>
      <c r="R11" t="s">
        <v>8337</v>
      </c>
      <c r="S11" s="14">
        <v>42125.614895833336</v>
      </c>
      <c r="T11" s="14">
        <v>42155.614895833336</v>
      </c>
    </row>
    <row r="12" spans="1:20" ht="43.2" x14ac:dyDescent="0.55000000000000004">
      <c r="A12">
        <v>1204</v>
      </c>
      <c r="B12" s="3" t="s">
        <v>1205</v>
      </c>
      <c r="C12" s="3" t="s">
        <v>5314</v>
      </c>
      <c r="D12" s="6">
        <v>13000</v>
      </c>
      <c r="E12" s="8">
        <v>13383</v>
      </c>
      <c r="F12" t="s">
        <v>8218</v>
      </c>
      <c r="G12" t="s">
        <v>8223</v>
      </c>
      <c r="H12" t="s">
        <v>8245</v>
      </c>
      <c r="I12">
        <v>1449205200</v>
      </c>
      <c r="J12">
        <v>1445363833</v>
      </c>
      <c r="K12" t="b">
        <v>0</v>
      </c>
      <c r="L12">
        <v>57</v>
      </c>
      <c r="M12" t="b">
        <v>1</v>
      </c>
      <c r="N12" t="s">
        <v>8283</v>
      </c>
      <c r="O12">
        <v>103</v>
      </c>
      <c r="P12">
        <v>234.79</v>
      </c>
      <c r="Q12" s="10" t="s">
        <v>8336</v>
      </c>
      <c r="R12" t="s">
        <v>8337</v>
      </c>
      <c r="S12" s="14">
        <v>42297.748067129629</v>
      </c>
      <c r="T12" s="14">
        <v>42342.208333333328</v>
      </c>
    </row>
    <row r="13" spans="1:20" ht="57.6" x14ac:dyDescent="0.55000000000000004">
      <c r="A13">
        <v>1208</v>
      </c>
      <c r="B13" s="3" t="s">
        <v>1209</v>
      </c>
      <c r="C13" s="3" t="s">
        <v>5318</v>
      </c>
      <c r="D13" s="6">
        <v>10000</v>
      </c>
      <c r="E13" s="8">
        <v>15530</v>
      </c>
      <c r="F13" t="s">
        <v>8218</v>
      </c>
      <c r="G13" t="s">
        <v>8223</v>
      </c>
      <c r="H13" t="s">
        <v>8245</v>
      </c>
      <c r="I13">
        <v>1458835264</v>
      </c>
      <c r="J13">
        <v>1456246864</v>
      </c>
      <c r="K13" t="b">
        <v>0</v>
      </c>
      <c r="L13">
        <v>75</v>
      </c>
      <c r="M13" t="b">
        <v>1</v>
      </c>
      <c r="N13" t="s">
        <v>8283</v>
      </c>
      <c r="O13">
        <v>155</v>
      </c>
      <c r="P13">
        <v>207.07</v>
      </c>
      <c r="Q13" s="10" t="s">
        <v>8336</v>
      </c>
      <c r="R13" t="s">
        <v>8337</v>
      </c>
      <c r="S13" s="14">
        <v>42423.709074074075</v>
      </c>
      <c r="T13" s="14">
        <v>42453.667407407411</v>
      </c>
    </row>
    <row r="14" spans="1:20" ht="43.2" x14ac:dyDescent="0.55000000000000004">
      <c r="A14">
        <v>1209</v>
      </c>
      <c r="B14" s="3" t="s">
        <v>1210</v>
      </c>
      <c r="C14" s="3" t="s">
        <v>5319</v>
      </c>
      <c r="D14" s="6">
        <v>6000</v>
      </c>
      <c r="E14" s="8">
        <v>6360</v>
      </c>
      <c r="F14" t="s">
        <v>8218</v>
      </c>
      <c r="G14" t="s">
        <v>8223</v>
      </c>
      <c r="H14" t="s">
        <v>8245</v>
      </c>
      <c r="I14">
        <v>1488053905</v>
      </c>
      <c r="J14">
        <v>1485461905</v>
      </c>
      <c r="K14" t="b">
        <v>0</v>
      </c>
      <c r="L14">
        <v>46</v>
      </c>
      <c r="M14" t="b">
        <v>1</v>
      </c>
      <c r="N14" t="s">
        <v>8283</v>
      </c>
      <c r="O14">
        <v>106</v>
      </c>
      <c r="P14">
        <v>138.26</v>
      </c>
      <c r="Q14" s="10" t="s">
        <v>8336</v>
      </c>
      <c r="R14" t="s">
        <v>8337</v>
      </c>
      <c r="S14" s="14">
        <v>42761.846122685187</v>
      </c>
      <c r="T14" s="14">
        <v>42791.846122685187</v>
      </c>
    </row>
    <row r="15" spans="1:20" ht="57.6" x14ac:dyDescent="0.55000000000000004">
      <c r="A15">
        <v>1212</v>
      </c>
      <c r="B15" s="3" t="s">
        <v>1213</v>
      </c>
      <c r="C15" s="3" t="s">
        <v>5322</v>
      </c>
      <c r="D15" s="6">
        <v>2500</v>
      </c>
      <c r="E15" s="8">
        <v>3226</v>
      </c>
      <c r="F15" t="s">
        <v>8218</v>
      </c>
      <c r="G15" t="s">
        <v>8223</v>
      </c>
      <c r="H15" t="s">
        <v>8245</v>
      </c>
      <c r="I15">
        <v>1448586000</v>
      </c>
      <c r="J15">
        <v>1447195695</v>
      </c>
      <c r="K15" t="b">
        <v>0</v>
      </c>
      <c r="L15">
        <v>83</v>
      </c>
      <c r="M15" t="b">
        <v>1</v>
      </c>
      <c r="N15" t="s">
        <v>8283</v>
      </c>
      <c r="O15">
        <v>129</v>
      </c>
      <c r="P15">
        <v>38.869999999999997</v>
      </c>
      <c r="Q15" s="10" t="s">
        <v>8336</v>
      </c>
      <c r="R15" t="s">
        <v>8337</v>
      </c>
      <c r="S15" s="14">
        <v>42318.950173611112</v>
      </c>
      <c r="T15" s="14">
        <v>42335.041666666672</v>
      </c>
    </row>
    <row r="16" spans="1:20" ht="57.6" x14ac:dyDescent="0.55000000000000004">
      <c r="A16">
        <v>1214</v>
      </c>
      <c r="B16" s="3" t="s">
        <v>1215</v>
      </c>
      <c r="C16" s="3" t="s">
        <v>5324</v>
      </c>
      <c r="D16" s="6">
        <v>2000</v>
      </c>
      <c r="E16" s="8">
        <v>2636</v>
      </c>
      <c r="F16" t="s">
        <v>8218</v>
      </c>
      <c r="G16" t="s">
        <v>8223</v>
      </c>
      <c r="H16" t="s">
        <v>8245</v>
      </c>
      <c r="I16">
        <v>1433880605</v>
      </c>
      <c r="J16">
        <v>1428696605</v>
      </c>
      <c r="K16" t="b">
        <v>0</v>
      </c>
      <c r="L16">
        <v>25</v>
      </c>
      <c r="M16" t="b">
        <v>1</v>
      </c>
      <c r="N16" t="s">
        <v>8283</v>
      </c>
      <c r="O16">
        <v>132</v>
      </c>
      <c r="P16">
        <v>105.44</v>
      </c>
      <c r="Q16" s="10" t="s">
        <v>8336</v>
      </c>
      <c r="R16" t="s">
        <v>8337</v>
      </c>
      <c r="S16" s="14">
        <v>42104.840335648143</v>
      </c>
      <c r="T16" s="14">
        <v>42164.840335648143</v>
      </c>
    </row>
    <row r="17" spans="1:20" ht="57.6" x14ac:dyDescent="0.55000000000000004">
      <c r="A17">
        <v>1215</v>
      </c>
      <c r="B17" s="3" t="s">
        <v>1216</v>
      </c>
      <c r="C17" s="3" t="s">
        <v>5325</v>
      </c>
      <c r="D17" s="6">
        <v>5000</v>
      </c>
      <c r="E17" s="8">
        <v>39304.01</v>
      </c>
      <c r="F17" t="s">
        <v>8218</v>
      </c>
      <c r="G17" t="s">
        <v>8223</v>
      </c>
      <c r="H17" t="s">
        <v>8245</v>
      </c>
      <c r="I17">
        <v>1401487756</v>
      </c>
      <c r="J17">
        <v>1398895756</v>
      </c>
      <c r="K17" t="b">
        <v>0</v>
      </c>
      <c r="L17">
        <v>549</v>
      </c>
      <c r="M17" t="b">
        <v>1</v>
      </c>
      <c r="N17" t="s">
        <v>8283</v>
      </c>
      <c r="O17">
        <v>786</v>
      </c>
      <c r="P17">
        <v>71.59</v>
      </c>
      <c r="Q17" s="10" t="s">
        <v>8336</v>
      </c>
      <c r="R17" t="s">
        <v>8337</v>
      </c>
      <c r="S17" s="14">
        <v>41759.923101851848</v>
      </c>
      <c r="T17" s="14">
        <v>41789.923101851848</v>
      </c>
    </row>
    <row r="18" spans="1:20" ht="28.8" x14ac:dyDescent="0.55000000000000004">
      <c r="A18">
        <v>1216</v>
      </c>
      <c r="B18" s="3" t="s">
        <v>1217</v>
      </c>
      <c r="C18" s="3" t="s">
        <v>5326</v>
      </c>
      <c r="D18" s="6">
        <v>14000</v>
      </c>
      <c r="E18" s="8">
        <v>20398</v>
      </c>
      <c r="F18" t="s">
        <v>8218</v>
      </c>
      <c r="G18" t="s">
        <v>8223</v>
      </c>
      <c r="H18" t="s">
        <v>8245</v>
      </c>
      <c r="I18">
        <v>1443826980</v>
      </c>
      <c r="J18">
        <v>1441032457</v>
      </c>
      <c r="K18" t="b">
        <v>0</v>
      </c>
      <c r="L18">
        <v>222</v>
      </c>
      <c r="M18" t="b">
        <v>1</v>
      </c>
      <c r="N18" t="s">
        <v>8283</v>
      </c>
      <c r="O18">
        <v>146</v>
      </c>
      <c r="P18">
        <v>91.88</v>
      </c>
      <c r="Q18" s="10" t="s">
        <v>8336</v>
      </c>
      <c r="R18" t="s">
        <v>8337</v>
      </c>
      <c r="S18" s="14">
        <v>42247.616400462968</v>
      </c>
      <c r="T18" s="14">
        <v>42279.960416666669</v>
      </c>
    </row>
    <row r="19" spans="1:20" ht="43.2" x14ac:dyDescent="0.55000000000000004">
      <c r="A19">
        <v>1217</v>
      </c>
      <c r="B19" s="3" t="s">
        <v>1218</v>
      </c>
      <c r="C19" s="3" t="s">
        <v>5327</v>
      </c>
      <c r="D19" s="6">
        <v>26500</v>
      </c>
      <c r="E19" s="8">
        <v>27189</v>
      </c>
      <c r="F19" t="s">
        <v>8218</v>
      </c>
      <c r="G19" t="s">
        <v>8223</v>
      </c>
      <c r="H19" t="s">
        <v>8245</v>
      </c>
      <c r="I19">
        <v>1468524340</v>
      </c>
      <c r="J19">
        <v>1465932340</v>
      </c>
      <c r="K19" t="b">
        <v>0</v>
      </c>
      <c r="L19">
        <v>183</v>
      </c>
      <c r="M19" t="b">
        <v>1</v>
      </c>
      <c r="N19" t="s">
        <v>8283</v>
      </c>
      <c r="O19">
        <v>103</v>
      </c>
      <c r="P19">
        <v>148.57</v>
      </c>
      <c r="Q19" s="10" t="s">
        <v>8336</v>
      </c>
      <c r="R19" t="s">
        <v>8337</v>
      </c>
      <c r="S19" s="14">
        <v>42535.809490740736</v>
      </c>
      <c r="T19" s="14">
        <v>42565.809490740736</v>
      </c>
    </row>
    <row r="20" spans="1:20" ht="57.6" x14ac:dyDescent="0.55000000000000004">
      <c r="A20">
        <v>1218</v>
      </c>
      <c r="B20" s="3" t="s">
        <v>1219</v>
      </c>
      <c r="C20" s="3" t="s">
        <v>5328</v>
      </c>
      <c r="D20" s="6">
        <v>9000</v>
      </c>
      <c r="E20" s="8">
        <v>15505</v>
      </c>
      <c r="F20" t="s">
        <v>8218</v>
      </c>
      <c r="G20" t="s">
        <v>8223</v>
      </c>
      <c r="H20" t="s">
        <v>8245</v>
      </c>
      <c r="I20">
        <v>1446346800</v>
      </c>
      <c r="J20">
        <v>1443714800</v>
      </c>
      <c r="K20" t="b">
        <v>0</v>
      </c>
      <c r="L20">
        <v>89</v>
      </c>
      <c r="M20" t="b">
        <v>1</v>
      </c>
      <c r="N20" t="s">
        <v>8283</v>
      </c>
      <c r="O20">
        <v>172</v>
      </c>
      <c r="P20">
        <v>174.21</v>
      </c>
      <c r="Q20" s="10" t="s">
        <v>8336</v>
      </c>
      <c r="R20" t="s">
        <v>8337</v>
      </c>
      <c r="S20" s="14">
        <v>42278.662037037036</v>
      </c>
      <c r="T20" s="14">
        <v>42309.125</v>
      </c>
    </row>
    <row r="21" spans="1:20" ht="43.2" x14ac:dyDescent="0.55000000000000004">
      <c r="A21">
        <v>1219</v>
      </c>
      <c r="B21" s="3" t="s">
        <v>1220</v>
      </c>
      <c r="C21" s="3" t="s">
        <v>5329</v>
      </c>
      <c r="D21" s="6">
        <v>16350</v>
      </c>
      <c r="E21" s="8">
        <v>26024</v>
      </c>
      <c r="F21" t="s">
        <v>8218</v>
      </c>
      <c r="G21" t="s">
        <v>8223</v>
      </c>
      <c r="H21" t="s">
        <v>8245</v>
      </c>
      <c r="I21">
        <v>1476961513</v>
      </c>
      <c r="J21">
        <v>1474369513</v>
      </c>
      <c r="K21" t="b">
        <v>0</v>
      </c>
      <c r="L21">
        <v>253</v>
      </c>
      <c r="M21" t="b">
        <v>1</v>
      </c>
      <c r="N21" t="s">
        <v>8283</v>
      </c>
      <c r="O21">
        <v>159</v>
      </c>
      <c r="P21">
        <v>102.86</v>
      </c>
      <c r="Q21" s="10" t="s">
        <v>8336</v>
      </c>
      <c r="R21" t="s">
        <v>8337</v>
      </c>
      <c r="S21" s="14">
        <v>42633.461956018517</v>
      </c>
      <c r="T21" s="14">
        <v>42663.461956018517</v>
      </c>
    </row>
    <row r="22" spans="1:20" ht="43.2" x14ac:dyDescent="0.55000000000000004">
      <c r="A22">
        <v>1223</v>
      </c>
      <c r="B22" s="3" t="s">
        <v>1224</v>
      </c>
      <c r="C22" s="3" t="s">
        <v>5333</v>
      </c>
      <c r="D22" s="6">
        <v>19800</v>
      </c>
      <c r="E22" s="8">
        <v>22197</v>
      </c>
      <c r="F22" t="s">
        <v>8218</v>
      </c>
      <c r="G22" t="s">
        <v>8223</v>
      </c>
      <c r="H22" t="s">
        <v>8245</v>
      </c>
      <c r="I22">
        <v>1478754909</v>
      </c>
      <c r="J22">
        <v>1476159309</v>
      </c>
      <c r="K22" t="b">
        <v>0</v>
      </c>
      <c r="L22">
        <v>191</v>
      </c>
      <c r="M22" t="b">
        <v>1</v>
      </c>
      <c r="N22" t="s">
        <v>8283</v>
      </c>
      <c r="O22">
        <v>112</v>
      </c>
      <c r="P22">
        <v>116.21</v>
      </c>
      <c r="Q22" s="10" t="s">
        <v>8336</v>
      </c>
      <c r="R22" t="s">
        <v>8337</v>
      </c>
      <c r="S22" s="14">
        <v>42654.177187499998</v>
      </c>
      <c r="T22" s="14">
        <v>42684.218854166669</v>
      </c>
    </row>
    <row r="23" spans="1:20" ht="57.6" x14ac:dyDescent="0.55000000000000004">
      <c r="A23">
        <v>1507</v>
      </c>
      <c r="B23" s="3" t="s">
        <v>1508</v>
      </c>
      <c r="C23" s="3" t="s">
        <v>5617</v>
      </c>
      <c r="D23" s="6">
        <v>1200</v>
      </c>
      <c r="E23" s="8">
        <v>2580</v>
      </c>
      <c r="F23" t="s">
        <v>8218</v>
      </c>
      <c r="G23" t="s">
        <v>8223</v>
      </c>
      <c r="H23" t="s">
        <v>8245</v>
      </c>
      <c r="I23">
        <v>1273911000</v>
      </c>
      <c r="J23">
        <v>1268822909</v>
      </c>
      <c r="K23" t="b">
        <v>1</v>
      </c>
      <c r="L23">
        <v>33</v>
      </c>
      <c r="M23" t="b">
        <v>1</v>
      </c>
      <c r="N23" t="s">
        <v>8283</v>
      </c>
      <c r="O23">
        <v>215</v>
      </c>
      <c r="P23">
        <v>78.180000000000007</v>
      </c>
      <c r="Q23" s="10" t="s">
        <v>8336</v>
      </c>
      <c r="R23" t="s">
        <v>8337</v>
      </c>
      <c r="S23" s="14">
        <v>40254.450335648151</v>
      </c>
      <c r="T23" s="14">
        <v>40313.340277777781</v>
      </c>
    </row>
    <row r="24" spans="1:20" ht="43.2" x14ac:dyDescent="0.55000000000000004">
      <c r="A24">
        <v>1508</v>
      </c>
      <c r="B24" s="3" t="s">
        <v>1509</v>
      </c>
      <c r="C24" s="3" t="s">
        <v>5618</v>
      </c>
      <c r="D24" s="6">
        <v>18500</v>
      </c>
      <c r="E24" s="8">
        <v>20491</v>
      </c>
      <c r="F24" t="s">
        <v>8218</v>
      </c>
      <c r="G24" t="s">
        <v>8223</v>
      </c>
      <c r="H24" t="s">
        <v>8245</v>
      </c>
      <c r="I24">
        <v>1403880281</v>
      </c>
      <c r="J24">
        <v>1401201881</v>
      </c>
      <c r="K24" t="b">
        <v>1</v>
      </c>
      <c r="L24">
        <v>211</v>
      </c>
      <c r="M24" t="b">
        <v>1</v>
      </c>
      <c r="N24" t="s">
        <v>8283</v>
      </c>
      <c r="O24">
        <v>111</v>
      </c>
      <c r="P24">
        <v>97.11</v>
      </c>
      <c r="Q24" s="10" t="s">
        <v>8336</v>
      </c>
      <c r="R24" t="s">
        <v>8337</v>
      </c>
      <c r="S24" s="14">
        <v>41786.614363425928</v>
      </c>
      <c r="T24" s="14">
        <v>41817.614363425928</v>
      </c>
    </row>
    <row r="25" spans="1:20" ht="57.6" x14ac:dyDescent="0.55000000000000004">
      <c r="A25">
        <v>1511</v>
      </c>
      <c r="B25" s="3" t="s">
        <v>1512</v>
      </c>
      <c r="C25" s="3" t="s">
        <v>5621</v>
      </c>
      <c r="D25" s="6">
        <v>14000</v>
      </c>
      <c r="E25" s="8">
        <v>15651</v>
      </c>
      <c r="F25" t="s">
        <v>8218</v>
      </c>
      <c r="G25" t="s">
        <v>8223</v>
      </c>
      <c r="H25" t="s">
        <v>8245</v>
      </c>
      <c r="I25">
        <v>1447858804</v>
      </c>
      <c r="J25">
        <v>1445263204</v>
      </c>
      <c r="K25" t="b">
        <v>1</v>
      </c>
      <c r="L25">
        <v>206</v>
      </c>
      <c r="M25" t="b">
        <v>1</v>
      </c>
      <c r="N25" t="s">
        <v>8283</v>
      </c>
      <c r="O25">
        <v>112</v>
      </c>
      <c r="P25">
        <v>75.98</v>
      </c>
      <c r="Q25" s="10" t="s">
        <v>8336</v>
      </c>
      <c r="R25" t="s">
        <v>8337</v>
      </c>
      <c r="S25" s="14">
        <v>42296.583379629628</v>
      </c>
      <c r="T25" s="14">
        <v>42326.625046296293</v>
      </c>
    </row>
    <row r="26" spans="1:20" ht="43.2" x14ac:dyDescent="0.55000000000000004">
      <c r="A26">
        <v>1512</v>
      </c>
      <c r="B26" s="3" t="s">
        <v>1513</v>
      </c>
      <c r="C26" s="3" t="s">
        <v>5622</v>
      </c>
      <c r="D26" s="6">
        <v>3500</v>
      </c>
      <c r="E26" s="8">
        <v>19557</v>
      </c>
      <c r="F26" t="s">
        <v>8218</v>
      </c>
      <c r="G26" t="s">
        <v>8223</v>
      </c>
      <c r="H26" t="s">
        <v>8245</v>
      </c>
      <c r="I26">
        <v>1486311939</v>
      </c>
      <c r="J26">
        <v>1483719939</v>
      </c>
      <c r="K26" t="b">
        <v>1</v>
      </c>
      <c r="L26">
        <v>335</v>
      </c>
      <c r="M26" t="b">
        <v>1</v>
      </c>
      <c r="N26" t="s">
        <v>8283</v>
      </c>
      <c r="O26">
        <v>559</v>
      </c>
      <c r="P26">
        <v>58.38</v>
      </c>
      <c r="Q26" s="10" t="s">
        <v>8336</v>
      </c>
      <c r="R26" t="s">
        <v>8337</v>
      </c>
      <c r="S26" s="14">
        <v>42741.684479166666</v>
      </c>
      <c r="T26" s="14">
        <v>42771.684479166666</v>
      </c>
    </row>
    <row r="27" spans="1:20" ht="43.2" x14ac:dyDescent="0.55000000000000004">
      <c r="A27">
        <v>1514</v>
      </c>
      <c r="B27" s="3" t="s">
        <v>1515</v>
      </c>
      <c r="C27" s="3" t="s">
        <v>5624</v>
      </c>
      <c r="D27" s="6">
        <v>25000</v>
      </c>
      <c r="E27" s="8">
        <v>26619</v>
      </c>
      <c r="F27" t="s">
        <v>8218</v>
      </c>
      <c r="G27" t="s">
        <v>8223</v>
      </c>
      <c r="H27" t="s">
        <v>8245</v>
      </c>
      <c r="I27">
        <v>1443363640</v>
      </c>
      <c r="J27">
        <v>1439907640</v>
      </c>
      <c r="K27" t="b">
        <v>1</v>
      </c>
      <c r="L27">
        <v>176</v>
      </c>
      <c r="M27" t="b">
        <v>1</v>
      </c>
      <c r="N27" t="s">
        <v>8283</v>
      </c>
      <c r="O27">
        <v>106</v>
      </c>
      <c r="P27">
        <v>151.24</v>
      </c>
      <c r="Q27" s="10" t="s">
        <v>8336</v>
      </c>
      <c r="R27" t="s">
        <v>8337</v>
      </c>
      <c r="S27" s="14">
        <v>42234.597685185188</v>
      </c>
      <c r="T27" s="14">
        <v>42274.597685185188</v>
      </c>
    </row>
    <row r="28" spans="1:20" ht="43.2" x14ac:dyDescent="0.55000000000000004">
      <c r="A28">
        <v>1516</v>
      </c>
      <c r="B28" s="3" t="s">
        <v>1517</v>
      </c>
      <c r="C28" s="3" t="s">
        <v>5626</v>
      </c>
      <c r="D28" s="6">
        <v>17000</v>
      </c>
      <c r="E28" s="8">
        <v>18472</v>
      </c>
      <c r="F28" t="s">
        <v>8218</v>
      </c>
      <c r="G28" t="s">
        <v>8223</v>
      </c>
      <c r="H28" t="s">
        <v>8245</v>
      </c>
      <c r="I28">
        <v>1475762400</v>
      </c>
      <c r="J28">
        <v>1473160292</v>
      </c>
      <c r="K28" t="b">
        <v>1</v>
      </c>
      <c r="L28">
        <v>116</v>
      </c>
      <c r="M28" t="b">
        <v>1</v>
      </c>
      <c r="N28" t="s">
        <v>8283</v>
      </c>
      <c r="O28">
        <v>109</v>
      </c>
      <c r="P28">
        <v>159.24</v>
      </c>
      <c r="Q28" s="10" t="s">
        <v>8336</v>
      </c>
      <c r="R28" t="s">
        <v>8337</v>
      </c>
      <c r="S28" s="14">
        <v>42619.466342592597</v>
      </c>
      <c r="T28" s="14">
        <v>42649.583333333328</v>
      </c>
    </row>
    <row r="29" spans="1:20" ht="43.2" x14ac:dyDescent="0.55000000000000004">
      <c r="A29">
        <v>1517</v>
      </c>
      <c r="B29" s="3" t="s">
        <v>1518</v>
      </c>
      <c r="C29" s="3" t="s">
        <v>5627</v>
      </c>
      <c r="D29" s="6">
        <v>15000</v>
      </c>
      <c r="E29" s="8">
        <v>24297</v>
      </c>
      <c r="F29" t="s">
        <v>8218</v>
      </c>
      <c r="G29" t="s">
        <v>8223</v>
      </c>
      <c r="H29" t="s">
        <v>8245</v>
      </c>
      <c r="I29">
        <v>1417845600</v>
      </c>
      <c r="J29">
        <v>1415194553</v>
      </c>
      <c r="K29" t="b">
        <v>1</v>
      </c>
      <c r="L29">
        <v>615</v>
      </c>
      <c r="M29" t="b">
        <v>1</v>
      </c>
      <c r="N29" t="s">
        <v>8283</v>
      </c>
      <c r="O29">
        <v>162</v>
      </c>
      <c r="P29">
        <v>39.51</v>
      </c>
      <c r="Q29" s="10" t="s">
        <v>8336</v>
      </c>
      <c r="R29" t="s">
        <v>8337</v>
      </c>
      <c r="S29" s="14">
        <v>41948.56658564815</v>
      </c>
      <c r="T29" s="14">
        <v>41979.25</v>
      </c>
    </row>
    <row r="30" spans="1:20" ht="43.2" x14ac:dyDescent="0.55000000000000004">
      <c r="A30">
        <v>1518</v>
      </c>
      <c r="B30" s="3" t="s">
        <v>1519</v>
      </c>
      <c r="C30" s="3" t="s">
        <v>5628</v>
      </c>
      <c r="D30" s="6">
        <v>15000</v>
      </c>
      <c r="E30" s="8">
        <v>30805</v>
      </c>
      <c r="F30" t="s">
        <v>8218</v>
      </c>
      <c r="G30" t="s">
        <v>8223</v>
      </c>
      <c r="H30" t="s">
        <v>8245</v>
      </c>
      <c r="I30">
        <v>1401565252</v>
      </c>
      <c r="J30">
        <v>1398973252</v>
      </c>
      <c r="K30" t="b">
        <v>1</v>
      </c>
      <c r="L30">
        <v>236</v>
      </c>
      <c r="M30" t="b">
        <v>1</v>
      </c>
      <c r="N30" t="s">
        <v>8283</v>
      </c>
      <c r="O30">
        <v>205</v>
      </c>
      <c r="P30">
        <v>130.53</v>
      </c>
      <c r="Q30" s="10" t="s">
        <v>8336</v>
      </c>
      <c r="R30" t="s">
        <v>8337</v>
      </c>
      <c r="S30" s="14">
        <v>41760.8200462963</v>
      </c>
      <c r="T30" s="14">
        <v>41790.8200462963</v>
      </c>
    </row>
    <row r="31" spans="1:20" ht="43.2" x14ac:dyDescent="0.55000000000000004">
      <c r="A31">
        <v>1519</v>
      </c>
      <c r="B31" s="3" t="s">
        <v>1520</v>
      </c>
      <c r="C31" s="3" t="s">
        <v>5629</v>
      </c>
      <c r="D31" s="6">
        <v>9000</v>
      </c>
      <c r="E31" s="8">
        <v>9302.75</v>
      </c>
      <c r="F31" t="s">
        <v>8218</v>
      </c>
      <c r="G31" t="s">
        <v>8223</v>
      </c>
      <c r="H31" t="s">
        <v>8245</v>
      </c>
      <c r="I31">
        <v>1403301540</v>
      </c>
      <c r="J31">
        <v>1400867283</v>
      </c>
      <c r="K31" t="b">
        <v>1</v>
      </c>
      <c r="L31">
        <v>145</v>
      </c>
      <c r="M31" t="b">
        <v>1</v>
      </c>
      <c r="N31" t="s">
        <v>8283</v>
      </c>
      <c r="O31">
        <v>103</v>
      </c>
      <c r="P31">
        <v>64.16</v>
      </c>
      <c r="Q31" s="10" t="s">
        <v>8336</v>
      </c>
      <c r="R31" t="s">
        <v>8337</v>
      </c>
      <c r="S31" s="14">
        <v>41782.741701388892</v>
      </c>
      <c r="T31" s="14">
        <v>41810.915972222225</v>
      </c>
    </row>
    <row r="32" spans="1:20" ht="28.8" x14ac:dyDescent="0.55000000000000004">
      <c r="A32">
        <v>1520</v>
      </c>
      <c r="B32" s="3" t="s">
        <v>1521</v>
      </c>
      <c r="C32" s="3" t="s">
        <v>5630</v>
      </c>
      <c r="D32" s="6">
        <v>18000</v>
      </c>
      <c r="E32" s="8">
        <v>18625</v>
      </c>
      <c r="F32" t="s">
        <v>8218</v>
      </c>
      <c r="G32" t="s">
        <v>8223</v>
      </c>
      <c r="H32" t="s">
        <v>8245</v>
      </c>
      <c r="I32">
        <v>1418961600</v>
      </c>
      <c r="J32">
        <v>1415824513</v>
      </c>
      <c r="K32" t="b">
        <v>1</v>
      </c>
      <c r="L32">
        <v>167</v>
      </c>
      <c r="M32" t="b">
        <v>1</v>
      </c>
      <c r="N32" t="s">
        <v>8283</v>
      </c>
      <c r="O32">
        <v>103</v>
      </c>
      <c r="P32">
        <v>111.53</v>
      </c>
      <c r="Q32" s="10" t="s">
        <v>8336</v>
      </c>
      <c r="R32" t="s">
        <v>8337</v>
      </c>
      <c r="S32" s="14">
        <v>41955.857789351852</v>
      </c>
      <c r="T32" s="14">
        <v>41992.166666666672</v>
      </c>
    </row>
    <row r="33" spans="1:20" ht="43.2" x14ac:dyDescent="0.55000000000000004">
      <c r="A33">
        <v>1521</v>
      </c>
      <c r="B33" s="3" t="s">
        <v>1522</v>
      </c>
      <c r="C33" s="3" t="s">
        <v>5631</v>
      </c>
      <c r="D33" s="6">
        <v>37500</v>
      </c>
      <c r="E33" s="8">
        <v>40055</v>
      </c>
      <c r="F33" t="s">
        <v>8218</v>
      </c>
      <c r="G33" t="s">
        <v>8223</v>
      </c>
      <c r="H33" t="s">
        <v>8245</v>
      </c>
      <c r="I33">
        <v>1465272091</v>
      </c>
      <c r="J33">
        <v>1462248091</v>
      </c>
      <c r="K33" t="b">
        <v>1</v>
      </c>
      <c r="L33">
        <v>235</v>
      </c>
      <c r="M33" t="b">
        <v>1</v>
      </c>
      <c r="N33" t="s">
        <v>8283</v>
      </c>
      <c r="O33">
        <v>107</v>
      </c>
      <c r="P33">
        <v>170.45</v>
      </c>
      <c r="Q33" s="10" t="s">
        <v>8336</v>
      </c>
      <c r="R33" t="s">
        <v>8337</v>
      </c>
      <c r="S33" s="14">
        <v>42493.167719907404</v>
      </c>
      <c r="T33" s="14">
        <v>42528.167719907404</v>
      </c>
    </row>
    <row r="34" spans="1:20" ht="57.6" x14ac:dyDescent="0.55000000000000004">
      <c r="A34">
        <v>1522</v>
      </c>
      <c r="B34" s="3" t="s">
        <v>1523</v>
      </c>
      <c r="C34" s="3" t="s">
        <v>5632</v>
      </c>
      <c r="D34" s="6">
        <v>43500</v>
      </c>
      <c r="E34" s="8">
        <v>60450.1</v>
      </c>
      <c r="F34" t="s">
        <v>8218</v>
      </c>
      <c r="G34" t="s">
        <v>8223</v>
      </c>
      <c r="H34" t="s">
        <v>8245</v>
      </c>
      <c r="I34">
        <v>1413575739</v>
      </c>
      <c r="J34">
        <v>1410983739</v>
      </c>
      <c r="K34" t="b">
        <v>1</v>
      </c>
      <c r="L34">
        <v>452</v>
      </c>
      <c r="M34" t="b">
        <v>1</v>
      </c>
      <c r="N34" t="s">
        <v>8283</v>
      </c>
      <c r="O34">
        <v>139</v>
      </c>
      <c r="P34">
        <v>133.74</v>
      </c>
      <c r="Q34" s="10" t="s">
        <v>8336</v>
      </c>
      <c r="R34" t="s">
        <v>8337</v>
      </c>
      <c r="S34" s="14">
        <v>41899.830312500002</v>
      </c>
      <c r="T34" s="14">
        <v>41929.830312500002</v>
      </c>
    </row>
    <row r="35" spans="1:20" ht="57.6" x14ac:dyDescent="0.55000000000000004">
      <c r="A35">
        <v>1523</v>
      </c>
      <c r="B35" s="3" t="s">
        <v>1524</v>
      </c>
      <c r="C35" s="3" t="s">
        <v>5633</v>
      </c>
      <c r="D35" s="6">
        <v>18500</v>
      </c>
      <c r="E35" s="8">
        <v>23096</v>
      </c>
      <c r="F35" t="s">
        <v>8218</v>
      </c>
      <c r="G35" t="s">
        <v>8223</v>
      </c>
      <c r="H35" t="s">
        <v>8245</v>
      </c>
      <c r="I35">
        <v>1419292800</v>
      </c>
      <c r="J35">
        <v>1416592916</v>
      </c>
      <c r="K35" t="b">
        <v>1</v>
      </c>
      <c r="L35">
        <v>241</v>
      </c>
      <c r="M35" t="b">
        <v>1</v>
      </c>
      <c r="N35" t="s">
        <v>8283</v>
      </c>
      <c r="O35">
        <v>125</v>
      </c>
      <c r="P35">
        <v>95.83</v>
      </c>
      <c r="Q35" s="10" t="s">
        <v>8336</v>
      </c>
      <c r="R35" t="s">
        <v>8337</v>
      </c>
      <c r="S35" s="14">
        <v>41964.751342592594</v>
      </c>
      <c r="T35" s="14">
        <v>41996</v>
      </c>
    </row>
    <row r="36" spans="1:20" ht="43.2" x14ac:dyDescent="0.55000000000000004">
      <c r="A36">
        <v>1525</v>
      </c>
      <c r="B36" s="3" t="s">
        <v>1526</v>
      </c>
      <c r="C36" s="3" t="s">
        <v>5635</v>
      </c>
      <c r="D36" s="6">
        <v>2600</v>
      </c>
      <c r="E36" s="8">
        <v>4524.1499999999996</v>
      </c>
      <c r="F36" t="s">
        <v>8218</v>
      </c>
      <c r="G36" t="s">
        <v>8223</v>
      </c>
      <c r="H36" t="s">
        <v>8245</v>
      </c>
      <c r="I36">
        <v>1471539138</v>
      </c>
      <c r="J36">
        <v>1468947138</v>
      </c>
      <c r="K36" t="b">
        <v>1</v>
      </c>
      <c r="L36">
        <v>140</v>
      </c>
      <c r="M36" t="b">
        <v>1</v>
      </c>
      <c r="N36" t="s">
        <v>8283</v>
      </c>
      <c r="O36">
        <v>174</v>
      </c>
      <c r="P36">
        <v>32.32</v>
      </c>
      <c r="Q36" s="10" t="s">
        <v>8336</v>
      </c>
      <c r="R36" t="s">
        <v>8337</v>
      </c>
      <c r="S36" s="14">
        <v>42570.702986111108</v>
      </c>
      <c r="T36" s="14">
        <v>42600.702986111108</v>
      </c>
    </row>
    <row r="37" spans="1:20" ht="43.2" x14ac:dyDescent="0.55000000000000004">
      <c r="A37">
        <v>1526</v>
      </c>
      <c r="B37" s="3" t="s">
        <v>1527</v>
      </c>
      <c r="C37" s="3" t="s">
        <v>5636</v>
      </c>
      <c r="D37" s="6">
        <v>23000</v>
      </c>
      <c r="E37" s="8">
        <v>27675</v>
      </c>
      <c r="F37" t="s">
        <v>8218</v>
      </c>
      <c r="G37" t="s">
        <v>8223</v>
      </c>
      <c r="H37" t="s">
        <v>8245</v>
      </c>
      <c r="I37">
        <v>1453185447</v>
      </c>
      <c r="J37">
        <v>1448951847</v>
      </c>
      <c r="K37" t="b">
        <v>1</v>
      </c>
      <c r="L37">
        <v>280</v>
      </c>
      <c r="M37" t="b">
        <v>1</v>
      </c>
      <c r="N37" t="s">
        <v>8283</v>
      </c>
      <c r="O37">
        <v>120</v>
      </c>
      <c r="P37">
        <v>98.84</v>
      </c>
      <c r="Q37" s="10" t="s">
        <v>8336</v>
      </c>
      <c r="R37" t="s">
        <v>8337</v>
      </c>
      <c r="S37" s="14">
        <v>42339.276006944448</v>
      </c>
      <c r="T37" s="14">
        <v>42388.276006944448</v>
      </c>
    </row>
    <row r="38" spans="1:20" ht="43.2" x14ac:dyDescent="0.55000000000000004">
      <c r="A38">
        <v>1527</v>
      </c>
      <c r="B38" s="3" t="s">
        <v>1528</v>
      </c>
      <c r="C38" s="3" t="s">
        <v>5637</v>
      </c>
      <c r="D38" s="6">
        <v>3500</v>
      </c>
      <c r="E38" s="8">
        <v>3865.55</v>
      </c>
      <c r="F38" t="s">
        <v>8218</v>
      </c>
      <c r="G38" t="s">
        <v>8223</v>
      </c>
      <c r="H38" t="s">
        <v>8245</v>
      </c>
      <c r="I38">
        <v>1489497886</v>
      </c>
      <c r="J38">
        <v>1487082286</v>
      </c>
      <c r="K38" t="b">
        <v>1</v>
      </c>
      <c r="L38">
        <v>70</v>
      </c>
      <c r="M38" t="b">
        <v>1</v>
      </c>
      <c r="N38" t="s">
        <v>8283</v>
      </c>
      <c r="O38">
        <v>110</v>
      </c>
      <c r="P38">
        <v>55.22</v>
      </c>
      <c r="Q38" s="10" t="s">
        <v>8336</v>
      </c>
      <c r="R38" t="s">
        <v>8337</v>
      </c>
      <c r="S38" s="14">
        <v>42780.600532407407</v>
      </c>
      <c r="T38" s="14">
        <v>42808.558865740735</v>
      </c>
    </row>
    <row r="39" spans="1:20" ht="28.8" x14ac:dyDescent="0.55000000000000004">
      <c r="A39">
        <v>1528</v>
      </c>
      <c r="B39" s="3" t="s">
        <v>1529</v>
      </c>
      <c r="C39" s="3" t="s">
        <v>5638</v>
      </c>
      <c r="D39" s="6">
        <v>3000</v>
      </c>
      <c r="E39" s="8">
        <v>8447</v>
      </c>
      <c r="F39" t="s">
        <v>8218</v>
      </c>
      <c r="G39" t="s">
        <v>8223</v>
      </c>
      <c r="H39" t="s">
        <v>8245</v>
      </c>
      <c r="I39">
        <v>1485907200</v>
      </c>
      <c r="J39">
        <v>1483292122</v>
      </c>
      <c r="K39" t="b">
        <v>1</v>
      </c>
      <c r="L39">
        <v>160</v>
      </c>
      <c r="M39" t="b">
        <v>1</v>
      </c>
      <c r="N39" t="s">
        <v>8283</v>
      </c>
      <c r="O39">
        <v>282</v>
      </c>
      <c r="P39">
        <v>52.79</v>
      </c>
      <c r="Q39" s="10" t="s">
        <v>8336</v>
      </c>
      <c r="R39" t="s">
        <v>8337</v>
      </c>
      <c r="S39" s="14">
        <v>42736.732893518521</v>
      </c>
      <c r="T39" s="14">
        <v>42767</v>
      </c>
    </row>
    <row r="40" spans="1:20" ht="43.2" x14ac:dyDescent="0.55000000000000004">
      <c r="A40">
        <v>1529</v>
      </c>
      <c r="B40" s="3" t="s">
        <v>1530</v>
      </c>
      <c r="C40" s="3" t="s">
        <v>5639</v>
      </c>
      <c r="D40" s="6">
        <v>19000</v>
      </c>
      <c r="E40" s="8">
        <v>19129</v>
      </c>
      <c r="F40" t="s">
        <v>8218</v>
      </c>
      <c r="G40" t="s">
        <v>8223</v>
      </c>
      <c r="H40" t="s">
        <v>8245</v>
      </c>
      <c r="I40">
        <v>1426773920</v>
      </c>
      <c r="J40">
        <v>1424185520</v>
      </c>
      <c r="K40" t="b">
        <v>1</v>
      </c>
      <c r="L40">
        <v>141</v>
      </c>
      <c r="M40" t="b">
        <v>1</v>
      </c>
      <c r="N40" t="s">
        <v>8283</v>
      </c>
      <c r="O40">
        <v>101</v>
      </c>
      <c r="P40">
        <v>135.66999999999999</v>
      </c>
      <c r="Q40" s="10" t="s">
        <v>8336</v>
      </c>
      <c r="R40" t="s">
        <v>8337</v>
      </c>
      <c r="S40" s="14">
        <v>42052.628703703704</v>
      </c>
      <c r="T40" s="14">
        <v>42082.587037037039</v>
      </c>
    </row>
    <row r="41" spans="1:20" ht="57.6" x14ac:dyDescent="0.55000000000000004">
      <c r="A41">
        <v>1530</v>
      </c>
      <c r="B41" s="3" t="s">
        <v>1531</v>
      </c>
      <c r="C41" s="3" t="s">
        <v>5640</v>
      </c>
      <c r="D41" s="6">
        <v>35000</v>
      </c>
      <c r="E41" s="8">
        <v>47189</v>
      </c>
      <c r="F41" t="s">
        <v>8218</v>
      </c>
      <c r="G41" t="s">
        <v>8223</v>
      </c>
      <c r="H41" t="s">
        <v>8245</v>
      </c>
      <c r="I41">
        <v>1445624695</v>
      </c>
      <c r="J41">
        <v>1443464695</v>
      </c>
      <c r="K41" t="b">
        <v>1</v>
      </c>
      <c r="L41">
        <v>874</v>
      </c>
      <c r="M41" t="b">
        <v>1</v>
      </c>
      <c r="N41" t="s">
        <v>8283</v>
      </c>
      <c r="O41">
        <v>135</v>
      </c>
      <c r="P41">
        <v>53.99</v>
      </c>
      <c r="Q41" s="10" t="s">
        <v>8336</v>
      </c>
      <c r="R41" t="s">
        <v>8337</v>
      </c>
      <c r="S41" s="14">
        <v>42275.767303240747</v>
      </c>
      <c r="T41" s="14">
        <v>42300.767303240747</v>
      </c>
    </row>
    <row r="42" spans="1:20" ht="57.6" x14ac:dyDescent="0.55000000000000004">
      <c r="A42">
        <v>1531</v>
      </c>
      <c r="B42" s="3" t="s">
        <v>1532</v>
      </c>
      <c r="C42" s="3" t="s">
        <v>5641</v>
      </c>
      <c r="D42" s="6">
        <v>2350</v>
      </c>
      <c r="E42" s="8">
        <v>4135</v>
      </c>
      <c r="F42" t="s">
        <v>8218</v>
      </c>
      <c r="G42" t="s">
        <v>8223</v>
      </c>
      <c r="H42" t="s">
        <v>8245</v>
      </c>
      <c r="I42">
        <v>1417402800</v>
      </c>
      <c r="J42">
        <v>1414610126</v>
      </c>
      <c r="K42" t="b">
        <v>1</v>
      </c>
      <c r="L42">
        <v>73</v>
      </c>
      <c r="M42" t="b">
        <v>1</v>
      </c>
      <c r="N42" t="s">
        <v>8283</v>
      </c>
      <c r="O42">
        <v>176</v>
      </c>
      <c r="P42">
        <v>56.64</v>
      </c>
      <c r="Q42" s="10" t="s">
        <v>8336</v>
      </c>
      <c r="R42" t="s">
        <v>8337</v>
      </c>
      <c r="S42" s="14">
        <v>41941.802384259259</v>
      </c>
      <c r="T42" s="14">
        <v>41974.125</v>
      </c>
    </row>
    <row r="43" spans="1:20" ht="43.2" x14ac:dyDescent="0.55000000000000004">
      <c r="A43">
        <v>1533</v>
      </c>
      <c r="B43" s="3" t="s">
        <v>1534</v>
      </c>
      <c r="C43" s="3" t="s">
        <v>5643</v>
      </c>
      <c r="D43" s="6">
        <v>45000</v>
      </c>
      <c r="E43" s="8">
        <v>65313</v>
      </c>
      <c r="F43" t="s">
        <v>8218</v>
      </c>
      <c r="G43" t="s">
        <v>8223</v>
      </c>
      <c r="H43" t="s">
        <v>8245</v>
      </c>
      <c r="I43">
        <v>1462161540</v>
      </c>
      <c r="J43">
        <v>1457913777</v>
      </c>
      <c r="K43" t="b">
        <v>1</v>
      </c>
      <c r="L43">
        <v>740</v>
      </c>
      <c r="M43" t="b">
        <v>1</v>
      </c>
      <c r="N43" t="s">
        <v>8283</v>
      </c>
      <c r="O43">
        <v>145</v>
      </c>
      <c r="P43">
        <v>88.26</v>
      </c>
      <c r="Q43" s="10" t="s">
        <v>8336</v>
      </c>
      <c r="R43" t="s">
        <v>8337</v>
      </c>
      <c r="S43" s="14">
        <v>42443.00204861111</v>
      </c>
      <c r="T43" s="14">
        <v>42492.165972222225</v>
      </c>
    </row>
    <row r="44" spans="1:20" ht="43.2" x14ac:dyDescent="0.55000000000000004">
      <c r="A44">
        <v>1534</v>
      </c>
      <c r="B44" s="3" t="s">
        <v>1535</v>
      </c>
      <c r="C44" s="3" t="s">
        <v>5644</v>
      </c>
      <c r="D44" s="6">
        <v>7500</v>
      </c>
      <c r="E44" s="8">
        <v>31330</v>
      </c>
      <c r="F44" t="s">
        <v>8218</v>
      </c>
      <c r="G44" t="s">
        <v>8223</v>
      </c>
      <c r="H44" t="s">
        <v>8245</v>
      </c>
      <c r="I44">
        <v>1441383062</v>
      </c>
      <c r="J44">
        <v>1438791062</v>
      </c>
      <c r="K44" t="b">
        <v>1</v>
      </c>
      <c r="L44">
        <v>369</v>
      </c>
      <c r="M44" t="b">
        <v>1</v>
      </c>
      <c r="N44" t="s">
        <v>8283</v>
      </c>
      <c r="O44">
        <v>418</v>
      </c>
      <c r="P44">
        <v>84.91</v>
      </c>
      <c r="Q44" s="10" t="s">
        <v>8336</v>
      </c>
      <c r="R44" t="s">
        <v>8337</v>
      </c>
      <c r="S44" s="14">
        <v>42221.67432870371</v>
      </c>
      <c r="T44" s="14">
        <v>42251.67432870371</v>
      </c>
    </row>
    <row r="45" spans="1:20" ht="57.6" x14ac:dyDescent="0.55000000000000004">
      <c r="A45">
        <v>1535</v>
      </c>
      <c r="B45" s="3" t="s">
        <v>1536</v>
      </c>
      <c r="C45" s="3" t="s">
        <v>5645</v>
      </c>
      <c r="D45" s="6">
        <v>4000</v>
      </c>
      <c r="E45" s="8">
        <v>5297</v>
      </c>
      <c r="F45" t="s">
        <v>8218</v>
      </c>
      <c r="G45" t="s">
        <v>8223</v>
      </c>
      <c r="H45" t="s">
        <v>8245</v>
      </c>
      <c r="I45">
        <v>1464040800</v>
      </c>
      <c r="J45">
        <v>1461527631</v>
      </c>
      <c r="K45" t="b">
        <v>1</v>
      </c>
      <c r="L45">
        <v>110</v>
      </c>
      <c r="M45" t="b">
        <v>1</v>
      </c>
      <c r="N45" t="s">
        <v>8283</v>
      </c>
      <c r="O45">
        <v>132</v>
      </c>
      <c r="P45">
        <v>48.15</v>
      </c>
      <c r="Q45" s="10" t="s">
        <v>8336</v>
      </c>
      <c r="R45" t="s">
        <v>8337</v>
      </c>
      <c r="S45" s="14">
        <v>42484.829062500001</v>
      </c>
      <c r="T45" s="14">
        <v>42513.916666666672</v>
      </c>
    </row>
    <row r="46" spans="1:20" ht="57.6" x14ac:dyDescent="0.55000000000000004">
      <c r="A46">
        <v>1536</v>
      </c>
      <c r="B46" s="3" t="s">
        <v>1537</v>
      </c>
      <c r="C46" s="3" t="s">
        <v>5646</v>
      </c>
      <c r="D46" s="6">
        <v>12000</v>
      </c>
      <c r="E46" s="8">
        <v>30037.01</v>
      </c>
      <c r="F46" t="s">
        <v>8218</v>
      </c>
      <c r="G46" t="s">
        <v>8223</v>
      </c>
      <c r="H46" t="s">
        <v>8245</v>
      </c>
      <c r="I46">
        <v>1440702910</v>
      </c>
      <c r="J46">
        <v>1438110910</v>
      </c>
      <c r="K46" t="b">
        <v>1</v>
      </c>
      <c r="L46">
        <v>455</v>
      </c>
      <c r="M46" t="b">
        <v>1</v>
      </c>
      <c r="N46" t="s">
        <v>8283</v>
      </c>
      <c r="O46">
        <v>250</v>
      </c>
      <c r="P46">
        <v>66.02</v>
      </c>
      <c r="Q46" s="10" t="s">
        <v>8336</v>
      </c>
      <c r="R46" t="s">
        <v>8337</v>
      </c>
      <c r="S46" s="14">
        <v>42213.802199074074</v>
      </c>
      <c r="T46" s="14">
        <v>42243.802199074074</v>
      </c>
    </row>
    <row r="47" spans="1:20" ht="43.2" x14ac:dyDescent="0.55000000000000004">
      <c r="A47">
        <v>1538</v>
      </c>
      <c r="B47" s="3" t="s">
        <v>1539</v>
      </c>
      <c r="C47" s="3" t="s">
        <v>5648</v>
      </c>
      <c r="D47" s="6">
        <v>7000</v>
      </c>
      <c r="E47" s="8">
        <v>7184</v>
      </c>
      <c r="F47" t="s">
        <v>8218</v>
      </c>
      <c r="G47" t="s">
        <v>8223</v>
      </c>
      <c r="H47" t="s">
        <v>8245</v>
      </c>
      <c r="I47">
        <v>1421952370</v>
      </c>
      <c r="J47">
        <v>1418064370</v>
      </c>
      <c r="K47" t="b">
        <v>1</v>
      </c>
      <c r="L47">
        <v>46</v>
      </c>
      <c r="M47" t="b">
        <v>1</v>
      </c>
      <c r="N47" t="s">
        <v>8283</v>
      </c>
      <c r="O47">
        <v>103</v>
      </c>
      <c r="P47">
        <v>156.16999999999999</v>
      </c>
      <c r="Q47" s="10" t="s">
        <v>8336</v>
      </c>
      <c r="R47" t="s">
        <v>8337</v>
      </c>
      <c r="S47" s="14">
        <v>41981.782060185185</v>
      </c>
      <c r="T47" s="14">
        <v>42026.782060185185</v>
      </c>
    </row>
    <row r="48" spans="1:20" ht="57.6" x14ac:dyDescent="0.55000000000000004">
      <c r="A48">
        <v>1539</v>
      </c>
      <c r="B48" s="3" t="s">
        <v>1540</v>
      </c>
      <c r="C48" s="3" t="s">
        <v>5649</v>
      </c>
      <c r="D48" s="6">
        <v>20000</v>
      </c>
      <c r="E48" s="8">
        <v>27197.22</v>
      </c>
      <c r="F48" t="s">
        <v>8218</v>
      </c>
      <c r="G48" t="s">
        <v>8223</v>
      </c>
      <c r="H48" t="s">
        <v>8245</v>
      </c>
      <c r="I48">
        <v>1483481019</v>
      </c>
      <c r="J48">
        <v>1480629819</v>
      </c>
      <c r="K48" t="b">
        <v>0</v>
      </c>
      <c r="L48">
        <v>284</v>
      </c>
      <c r="M48" t="b">
        <v>1</v>
      </c>
      <c r="N48" t="s">
        <v>8283</v>
      </c>
      <c r="O48">
        <v>136</v>
      </c>
      <c r="P48">
        <v>95.76</v>
      </c>
      <c r="Q48" s="10" t="s">
        <v>8336</v>
      </c>
      <c r="R48" t="s">
        <v>8337</v>
      </c>
      <c r="S48" s="14">
        <v>42705.919201388882</v>
      </c>
      <c r="T48" s="14">
        <v>42738.919201388882</v>
      </c>
    </row>
    <row r="49" spans="1:20" ht="57.6" x14ac:dyDescent="0.55000000000000004">
      <c r="A49">
        <v>1540</v>
      </c>
      <c r="B49" s="3" t="s">
        <v>1541</v>
      </c>
      <c r="C49" s="3" t="s">
        <v>5650</v>
      </c>
      <c r="D49" s="6">
        <v>15000</v>
      </c>
      <c r="E49" s="8">
        <v>17680</v>
      </c>
      <c r="F49" t="s">
        <v>8218</v>
      </c>
      <c r="G49" t="s">
        <v>8223</v>
      </c>
      <c r="H49" t="s">
        <v>8245</v>
      </c>
      <c r="I49">
        <v>1416964500</v>
      </c>
      <c r="J49">
        <v>1414368616</v>
      </c>
      <c r="K49" t="b">
        <v>1</v>
      </c>
      <c r="L49">
        <v>98</v>
      </c>
      <c r="M49" t="b">
        <v>1</v>
      </c>
      <c r="N49" t="s">
        <v>8283</v>
      </c>
      <c r="O49">
        <v>118</v>
      </c>
      <c r="P49">
        <v>180.41</v>
      </c>
      <c r="Q49" s="10" t="s">
        <v>8336</v>
      </c>
      <c r="R49" t="s">
        <v>8337</v>
      </c>
      <c r="S49" s="14">
        <v>41939.00712962963</v>
      </c>
      <c r="T49" s="14">
        <v>41969.052083333328</v>
      </c>
    </row>
    <row r="50" spans="1:20" ht="43.2" x14ac:dyDescent="0.55000000000000004">
      <c r="A50">
        <v>1742</v>
      </c>
      <c r="B50" s="3" t="s">
        <v>1743</v>
      </c>
      <c r="C50" s="3" t="s">
        <v>5852</v>
      </c>
      <c r="D50" s="6">
        <v>2000</v>
      </c>
      <c r="E50" s="8">
        <v>2175</v>
      </c>
      <c r="F50" t="s">
        <v>8218</v>
      </c>
      <c r="G50" t="s">
        <v>8223</v>
      </c>
      <c r="H50" t="s">
        <v>8245</v>
      </c>
      <c r="I50">
        <v>1483822800</v>
      </c>
      <c r="J50">
        <v>1481058170</v>
      </c>
      <c r="K50" t="b">
        <v>0</v>
      </c>
      <c r="L50">
        <v>34</v>
      </c>
      <c r="M50" t="b">
        <v>1</v>
      </c>
      <c r="N50" t="s">
        <v>8283</v>
      </c>
      <c r="O50">
        <v>109</v>
      </c>
      <c r="P50">
        <v>63.97</v>
      </c>
      <c r="Q50" s="10" t="s">
        <v>8336</v>
      </c>
      <c r="R50" t="s">
        <v>8337</v>
      </c>
      <c r="S50" s="14">
        <v>42710.876967592587</v>
      </c>
      <c r="T50" s="14">
        <v>42742.875</v>
      </c>
    </row>
    <row r="51" spans="1:20" ht="43.2" x14ac:dyDescent="0.55000000000000004">
      <c r="A51">
        <v>1743</v>
      </c>
      <c r="B51" s="3" t="s">
        <v>1744</v>
      </c>
      <c r="C51" s="3" t="s">
        <v>5853</v>
      </c>
      <c r="D51" s="6">
        <v>6000</v>
      </c>
      <c r="E51" s="8">
        <v>6025</v>
      </c>
      <c r="F51" t="s">
        <v>8218</v>
      </c>
      <c r="G51" t="s">
        <v>8223</v>
      </c>
      <c r="H51" t="s">
        <v>8245</v>
      </c>
      <c r="I51">
        <v>1472270340</v>
      </c>
      <c r="J51">
        <v>1470348775</v>
      </c>
      <c r="K51" t="b">
        <v>0</v>
      </c>
      <c r="L51">
        <v>67</v>
      </c>
      <c r="M51" t="b">
        <v>1</v>
      </c>
      <c r="N51" t="s">
        <v>8283</v>
      </c>
      <c r="O51">
        <v>100</v>
      </c>
      <c r="P51">
        <v>89.93</v>
      </c>
      <c r="Q51" s="10" t="s">
        <v>8336</v>
      </c>
      <c r="R51" t="s">
        <v>8337</v>
      </c>
      <c r="S51" s="14">
        <v>42586.925636574073</v>
      </c>
      <c r="T51" s="14">
        <v>42609.165972222225</v>
      </c>
    </row>
    <row r="52" spans="1:20" ht="43.2" x14ac:dyDescent="0.55000000000000004">
      <c r="A52">
        <v>1745</v>
      </c>
      <c r="B52" s="3" t="s">
        <v>1746</v>
      </c>
      <c r="C52" s="3" t="s">
        <v>5855</v>
      </c>
      <c r="D52" s="6">
        <v>7000</v>
      </c>
      <c r="E52" s="8">
        <v>7981</v>
      </c>
      <c r="F52" t="s">
        <v>8218</v>
      </c>
      <c r="G52" t="s">
        <v>8223</v>
      </c>
      <c r="H52" t="s">
        <v>8245</v>
      </c>
      <c r="I52">
        <v>1482372000</v>
      </c>
      <c r="J52">
        <v>1479276838</v>
      </c>
      <c r="K52" t="b">
        <v>0</v>
      </c>
      <c r="L52">
        <v>89</v>
      </c>
      <c r="M52" t="b">
        <v>1</v>
      </c>
      <c r="N52" t="s">
        <v>8283</v>
      </c>
      <c r="O52">
        <v>114</v>
      </c>
      <c r="P52">
        <v>89.67</v>
      </c>
      <c r="Q52" s="10" t="s">
        <v>8336</v>
      </c>
      <c r="R52" t="s">
        <v>8337</v>
      </c>
      <c r="S52" s="14">
        <v>42690.259699074071</v>
      </c>
      <c r="T52" s="14">
        <v>42726.083333333328</v>
      </c>
    </row>
    <row r="53" spans="1:20" ht="57.6" x14ac:dyDescent="0.55000000000000004">
      <c r="A53">
        <v>1746</v>
      </c>
      <c r="B53" s="3" t="s">
        <v>1747</v>
      </c>
      <c r="C53" s="3" t="s">
        <v>5856</v>
      </c>
      <c r="D53" s="6">
        <v>15000</v>
      </c>
      <c r="E53" s="8">
        <v>22215</v>
      </c>
      <c r="F53" t="s">
        <v>8218</v>
      </c>
      <c r="G53" t="s">
        <v>8223</v>
      </c>
      <c r="H53" t="s">
        <v>8245</v>
      </c>
      <c r="I53">
        <v>1479952800</v>
      </c>
      <c r="J53">
        <v>1477368867</v>
      </c>
      <c r="K53" t="b">
        <v>0</v>
      </c>
      <c r="L53">
        <v>107</v>
      </c>
      <c r="M53" t="b">
        <v>1</v>
      </c>
      <c r="N53" t="s">
        <v>8283</v>
      </c>
      <c r="O53">
        <v>148</v>
      </c>
      <c r="P53">
        <v>207.62</v>
      </c>
      <c r="Q53" s="10" t="s">
        <v>8336</v>
      </c>
      <c r="R53" t="s">
        <v>8337</v>
      </c>
      <c r="S53" s="14">
        <v>42668.176701388889</v>
      </c>
      <c r="T53" s="14">
        <v>42698.083333333328</v>
      </c>
    </row>
    <row r="54" spans="1:20" ht="43.2" x14ac:dyDescent="0.55000000000000004">
      <c r="A54">
        <v>1750</v>
      </c>
      <c r="B54" s="3" t="s">
        <v>1751</v>
      </c>
      <c r="C54" s="3" t="s">
        <v>5860</v>
      </c>
      <c r="D54" s="6">
        <v>5000</v>
      </c>
      <c r="E54" s="8">
        <v>10081</v>
      </c>
      <c r="F54" t="s">
        <v>8218</v>
      </c>
      <c r="G54" t="s">
        <v>8223</v>
      </c>
      <c r="H54" t="s">
        <v>8245</v>
      </c>
      <c r="I54">
        <v>1461096304</v>
      </c>
      <c r="J54">
        <v>1458936304</v>
      </c>
      <c r="K54" t="b">
        <v>0</v>
      </c>
      <c r="L54">
        <v>125</v>
      </c>
      <c r="M54" t="b">
        <v>1</v>
      </c>
      <c r="N54" t="s">
        <v>8283</v>
      </c>
      <c r="O54">
        <v>202</v>
      </c>
      <c r="P54">
        <v>80.650000000000006</v>
      </c>
      <c r="Q54" s="10" t="s">
        <v>8336</v>
      </c>
      <c r="R54" t="s">
        <v>8337</v>
      </c>
      <c r="S54" s="14">
        <v>42454.836851851855</v>
      </c>
      <c r="T54" s="14">
        <v>42479.836851851855</v>
      </c>
    </row>
    <row r="55" spans="1:20" ht="28.8" x14ac:dyDescent="0.55000000000000004">
      <c r="A55">
        <v>1751</v>
      </c>
      <c r="B55" s="3" t="s">
        <v>1752</v>
      </c>
      <c r="C55" s="3" t="s">
        <v>5861</v>
      </c>
      <c r="D55" s="6">
        <v>10000</v>
      </c>
      <c r="E55" s="8">
        <v>10290</v>
      </c>
      <c r="F55" t="s">
        <v>8218</v>
      </c>
      <c r="G55" t="s">
        <v>8223</v>
      </c>
      <c r="H55" t="s">
        <v>8245</v>
      </c>
      <c r="I55">
        <v>1426787123</v>
      </c>
      <c r="J55">
        <v>1424198723</v>
      </c>
      <c r="K55" t="b">
        <v>0</v>
      </c>
      <c r="L55">
        <v>61</v>
      </c>
      <c r="M55" t="b">
        <v>1</v>
      </c>
      <c r="N55" t="s">
        <v>8283</v>
      </c>
      <c r="O55">
        <v>103</v>
      </c>
      <c r="P55">
        <v>168.69</v>
      </c>
      <c r="Q55" s="10" t="s">
        <v>8336</v>
      </c>
      <c r="R55" t="s">
        <v>8337</v>
      </c>
      <c r="S55" s="14">
        <v>42052.7815162037</v>
      </c>
      <c r="T55" s="14">
        <v>42082.739849537036</v>
      </c>
    </row>
    <row r="56" spans="1:20" ht="43.2" x14ac:dyDescent="0.55000000000000004">
      <c r="A56">
        <v>1755</v>
      </c>
      <c r="B56" s="3" t="s">
        <v>1756</v>
      </c>
      <c r="C56" s="3" t="s">
        <v>5865</v>
      </c>
      <c r="D56" s="6">
        <v>25</v>
      </c>
      <c r="E56" s="8">
        <v>30</v>
      </c>
      <c r="F56" t="s">
        <v>8218</v>
      </c>
      <c r="G56" t="s">
        <v>8223</v>
      </c>
      <c r="H56" t="s">
        <v>8245</v>
      </c>
      <c r="I56">
        <v>1444071361</v>
      </c>
      <c r="J56">
        <v>1441479361</v>
      </c>
      <c r="K56" t="b">
        <v>0</v>
      </c>
      <c r="L56">
        <v>4</v>
      </c>
      <c r="M56" t="b">
        <v>1</v>
      </c>
      <c r="N56" t="s">
        <v>8283</v>
      </c>
      <c r="O56">
        <v>120</v>
      </c>
      <c r="P56">
        <v>7.5</v>
      </c>
      <c r="Q56" s="10" t="s">
        <v>8336</v>
      </c>
      <c r="R56" t="s">
        <v>8337</v>
      </c>
      <c r="S56" s="14">
        <v>42252.788900462961</v>
      </c>
      <c r="T56" s="14">
        <v>42282.788900462961</v>
      </c>
    </row>
    <row r="57" spans="1:20" ht="43.2" x14ac:dyDescent="0.55000000000000004">
      <c r="A57">
        <v>1756</v>
      </c>
      <c r="B57" s="3" t="s">
        <v>1757</v>
      </c>
      <c r="C57" s="3" t="s">
        <v>5866</v>
      </c>
      <c r="D57" s="6">
        <v>5500</v>
      </c>
      <c r="E57" s="8">
        <v>5655.6</v>
      </c>
      <c r="F57" t="s">
        <v>8218</v>
      </c>
      <c r="G57" t="s">
        <v>8223</v>
      </c>
      <c r="H57" t="s">
        <v>8245</v>
      </c>
      <c r="I57">
        <v>1472443269</v>
      </c>
      <c r="J57">
        <v>1468987269</v>
      </c>
      <c r="K57" t="b">
        <v>0</v>
      </c>
      <c r="L57">
        <v>120</v>
      </c>
      <c r="M57" t="b">
        <v>1</v>
      </c>
      <c r="N57" t="s">
        <v>8283</v>
      </c>
      <c r="O57">
        <v>103</v>
      </c>
      <c r="P57">
        <v>47.13</v>
      </c>
      <c r="Q57" s="10" t="s">
        <v>8336</v>
      </c>
      <c r="R57" t="s">
        <v>8337</v>
      </c>
      <c r="S57" s="14">
        <v>42571.167465277773</v>
      </c>
      <c r="T57" s="14">
        <v>42611.167465277773</v>
      </c>
    </row>
    <row r="58" spans="1:20" ht="43.2" x14ac:dyDescent="0.55000000000000004">
      <c r="A58">
        <v>1757</v>
      </c>
      <c r="B58" s="3" t="s">
        <v>1758</v>
      </c>
      <c r="C58" s="3" t="s">
        <v>5867</v>
      </c>
      <c r="D58" s="6">
        <v>5000</v>
      </c>
      <c r="E58" s="8">
        <v>5800</v>
      </c>
      <c r="F58" t="s">
        <v>8218</v>
      </c>
      <c r="G58" t="s">
        <v>8223</v>
      </c>
      <c r="H58" t="s">
        <v>8245</v>
      </c>
      <c r="I58">
        <v>1485631740</v>
      </c>
      <c r="J58">
        <v>1483041083</v>
      </c>
      <c r="K58" t="b">
        <v>0</v>
      </c>
      <c r="L58">
        <v>14</v>
      </c>
      <c r="M58" t="b">
        <v>1</v>
      </c>
      <c r="N58" t="s">
        <v>8283</v>
      </c>
      <c r="O58">
        <v>116</v>
      </c>
      <c r="P58">
        <v>414.29</v>
      </c>
      <c r="Q58" s="10" t="s">
        <v>8336</v>
      </c>
      <c r="R58" t="s">
        <v>8337</v>
      </c>
      <c r="S58" s="14">
        <v>42733.827349537038</v>
      </c>
      <c r="T58" s="14">
        <v>42763.811805555553</v>
      </c>
    </row>
    <row r="59" spans="1:20" ht="57.6" x14ac:dyDescent="0.55000000000000004">
      <c r="A59">
        <v>1758</v>
      </c>
      <c r="B59" s="3" t="s">
        <v>1759</v>
      </c>
      <c r="C59" s="3" t="s">
        <v>5868</v>
      </c>
      <c r="D59" s="6">
        <v>1000</v>
      </c>
      <c r="E59" s="8">
        <v>1147</v>
      </c>
      <c r="F59" t="s">
        <v>8218</v>
      </c>
      <c r="G59" t="s">
        <v>8223</v>
      </c>
      <c r="H59" t="s">
        <v>8245</v>
      </c>
      <c r="I59">
        <v>1468536992</v>
      </c>
      <c r="J59">
        <v>1463352992</v>
      </c>
      <c r="K59" t="b">
        <v>0</v>
      </c>
      <c r="L59">
        <v>27</v>
      </c>
      <c r="M59" t="b">
        <v>1</v>
      </c>
      <c r="N59" t="s">
        <v>8283</v>
      </c>
      <c r="O59">
        <v>115</v>
      </c>
      <c r="P59">
        <v>42.48</v>
      </c>
      <c r="Q59" s="10" t="s">
        <v>8336</v>
      </c>
      <c r="R59" t="s">
        <v>8337</v>
      </c>
      <c r="S59" s="14">
        <v>42505.955925925926</v>
      </c>
      <c r="T59" s="14">
        <v>42565.955925925926</v>
      </c>
    </row>
    <row r="60" spans="1:20" ht="28.8" x14ac:dyDescent="0.55000000000000004">
      <c r="A60">
        <v>1759</v>
      </c>
      <c r="B60" s="3" t="s">
        <v>1760</v>
      </c>
      <c r="C60" s="3" t="s">
        <v>5869</v>
      </c>
      <c r="D60" s="6">
        <v>5000</v>
      </c>
      <c r="E60" s="8">
        <v>5330</v>
      </c>
      <c r="F60" t="s">
        <v>8218</v>
      </c>
      <c r="G60" t="s">
        <v>8223</v>
      </c>
      <c r="H60" t="s">
        <v>8245</v>
      </c>
      <c r="I60">
        <v>1427309629</v>
      </c>
      <c r="J60">
        <v>1425585229</v>
      </c>
      <c r="K60" t="b">
        <v>0</v>
      </c>
      <c r="L60">
        <v>49</v>
      </c>
      <c r="M60" t="b">
        <v>1</v>
      </c>
      <c r="N60" t="s">
        <v>8283</v>
      </c>
      <c r="O60">
        <v>107</v>
      </c>
      <c r="P60">
        <v>108.78</v>
      </c>
      <c r="Q60" s="10" t="s">
        <v>8336</v>
      </c>
      <c r="R60" t="s">
        <v>8337</v>
      </c>
      <c r="S60" s="14">
        <v>42068.829039351855</v>
      </c>
      <c r="T60" s="14">
        <v>42088.787372685183</v>
      </c>
    </row>
    <row r="61" spans="1:20" ht="57.6" x14ac:dyDescent="0.55000000000000004">
      <c r="A61">
        <v>1760</v>
      </c>
      <c r="B61" s="3" t="s">
        <v>1761</v>
      </c>
      <c r="C61" s="3" t="s">
        <v>5870</v>
      </c>
      <c r="D61" s="6">
        <v>5000</v>
      </c>
      <c r="E61" s="8">
        <v>8272</v>
      </c>
      <c r="F61" t="s">
        <v>8218</v>
      </c>
      <c r="G61" t="s">
        <v>8223</v>
      </c>
      <c r="H61" t="s">
        <v>8245</v>
      </c>
      <c r="I61">
        <v>1456416513</v>
      </c>
      <c r="J61">
        <v>1454688513</v>
      </c>
      <c r="K61" t="b">
        <v>0</v>
      </c>
      <c r="L61">
        <v>102</v>
      </c>
      <c r="M61" t="b">
        <v>1</v>
      </c>
      <c r="N61" t="s">
        <v>8283</v>
      </c>
      <c r="O61">
        <v>165</v>
      </c>
      <c r="P61">
        <v>81.099999999999994</v>
      </c>
      <c r="Q61" s="10" t="s">
        <v>8336</v>
      </c>
      <c r="R61" t="s">
        <v>8337</v>
      </c>
      <c r="S61" s="14">
        <v>42405.67260416667</v>
      </c>
      <c r="T61" s="14">
        <v>42425.67260416667</v>
      </c>
    </row>
    <row r="62" spans="1:20" ht="28.8" x14ac:dyDescent="0.55000000000000004">
      <c r="A62">
        <v>1762</v>
      </c>
      <c r="B62" s="3" t="s">
        <v>1763</v>
      </c>
      <c r="C62" s="3" t="s">
        <v>5872</v>
      </c>
      <c r="D62" s="6">
        <v>100</v>
      </c>
      <c r="E62" s="8">
        <v>885</v>
      </c>
      <c r="F62" t="s">
        <v>8218</v>
      </c>
      <c r="G62" t="s">
        <v>8223</v>
      </c>
      <c r="H62" t="s">
        <v>8245</v>
      </c>
      <c r="I62">
        <v>1457739245</v>
      </c>
      <c r="J62">
        <v>1455147245</v>
      </c>
      <c r="K62" t="b">
        <v>0</v>
      </c>
      <c r="L62">
        <v>25</v>
      </c>
      <c r="M62" t="b">
        <v>1</v>
      </c>
      <c r="N62" t="s">
        <v>8283</v>
      </c>
      <c r="O62">
        <v>885</v>
      </c>
      <c r="P62">
        <v>35.4</v>
      </c>
      <c r="Q62" s="10" t="s">
        <v>8336</v>
      </c>
      <c r="R62" t="s">
        <v>8337</v>
      </c>
      <c r="S62" s="14">
        <v>42410.982002314813</v>
      </c>
      <c r="T62" s="14">
        <v>42440.982002314813</v>
      </c>
    </row>
    <row r="63" spans="1:20" ht="57.6" x14ac:dyDescent="0.55000000000000004">
      <c r="A63">
        <v>1763</v>
      </c>
      <c r="B63" s="3" t="s">
        <v>1764</v>
      </c>
      <c r="C63" s="3" t="s">
        <v>5873</v>
      </c>
      <c r="D63" s="6">
        <v>12000</v>
      </c>
      <c r="E63" s="8">
        <v>12229</v>
      </c>
      <c r="F63" t="s">
        <v>8218</v>
      </c>
      <c r="G63" t="s">
        <v>8223</v>
      </c>
      <c r="H63" t="s">
        <v>8245</v>
      </c>
      <c r="I63">
        <v>1477255840</v>
      </c>
      <c r="J63">
        <v>1474663840</v>
      </c>
      <c r="K63" t="b">
        <v>0</v>
      </c>
      <c r="L63">
        <v>118</v>
      </c>
      <c r="M63" t="b">
        <v>1</v>
      </c>
      <c r="N63" t="s">
        <v>8283</v>
      </c>
      <c r="O63">
        <v>102</v>
      </c>
      <c r="P63">
        <v>103.64</v>
      </c>
      <c r="Q63" s="10" t="s">
        <v>8336</v>
      </c>
      <c r="R63" t="s">
        <v>8337</v>
      </c>
      <c r="S63" s="14">
        <v>42636.868518518517</v>
      </c>
      <c r="T63" s="14">
        <v>42666.868518518517</v>
      </c>
    </row>
  </sheetData>
  <conditionalFormatting sqref="F1:F63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"fail"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P1 O2:O63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92CC4-BD32-4B84-B144-E6301E980F2A}">
  <dimension ref="A1:T35"/>
  <sheetViews>
    <sheetView workbookViewId="0">
      <selection activeCell="C2" sqref="C2"/>
    </sheetView>
  </sheetViews>
  <sheetFormatPr defaultColWidth="9" defaultRowHeight="14.4" x14ac:dyDescent="0.55000000000000004"/>
  <cols>
    <col min="1" max="1" width="4.68359375" bestFit="1" customWidth="1"/>
    <col min="2" max="2" width="22.9453125" customWidth="1"/>
    <col min="3" max="3" width="39.7890625" customWidth="1"/>
    <col min="4" max="4" width="10.7890625" bestFit="1" customWidth="1"/>
    <col min="5" max="5" width="9.62890625" bestFit="1" customWidth="1"/>
    <col min="6" max="6" width="8.89453125" bestFit="1" customWidth="1"/>
    <col min="7" max="7" width="7.05078125" bestFit="1" customWidth="1"/>
    <col min="8" max="8" width="7.83984375" bestFit="1" customWidth="1"/>
    <col min="9" max="9" width="10.68359375" bestFit="1" customWidth="1"/>
    <col min="10" max="10" width="10.83984375" bestFit="1" customWidth="1"/>
    <col min="11" max="11" width="8.734375" bestFit="1" customWidth="1"/>
    <col min="12" max="12" width="12.68359375" bestFit="1" customWidth="1"/>
    <col min="13" max="13" width="8.1015625" bestFit="1" customWidth="1"/>
    <col min="14" max="14" width="22.3125" bestFit="1" customWidth="1"/>
    <col min="15" max="15" width="16.89453125" bestFit="1" customWidth="1"/>
    <col min="16" max="16" width="15.578125" bestFit="1" customWidth="1"/>
    <col min="17" max="17" width="14" bestFit="1" customWidth="1"/>
    <col min="18" max="18" width="10.83984375" bestFit="1" customWidth="1"/>
    <col min="19" max="19" width="21.5234375" bestFit="1" customWidth="1"/>
    <col min="20" max="20" width="20.207031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1" t="s">
        <v>8365</v>
      </c>
      <c r="T1" s="1" t="s">
        <v>8366</v>
      </c>
    </row>
    <row r="2" spans="1:20" ht="43.2" x14ac:dyDescent="0.55000000000000004">
      <c r="A2">
        <v>1765</v>
      </c>
      <c r="B2" s="3" t="s">
        <v>1766</v>
      </c>
      <c r="C2" s="3" t="s">
        <v>5875</v>
      </c>
      <c r="D2" s="6">
        <v>12500</v>
      </c>
      <c r="E2" s="8">
        <v>7433.48</v>
      </c>
      <c r="F2" t="s">
        <v>8220</v>
      </c>
      <c r="G2" t="s">
        <v>8223</v>
      </c>
      <c r="H2" t="s">
        <v>8245</v>
      </c>
      <c r="I2">
        <v>1407972712</v>
      </c>
      <c r="J2">
        <v>1405380712</v>
      </c>
      <c r="K2" t="b">
        <v>1</v>
      </c>
      <c r="L2">
        <v>103</v>
      </c>
      <c r="M2" t="b">
        <v>0</v>
      </c>
      <c r="N2" t="s">
        <v>8283</v>
      </c>
      <c r="O2">
        <v>59</v>
      </c>
      <c r="P2">
        <v>72.17</v>
      </c>
      <c r="Q2" s="10" t="s">
        <v>8336</v>
      </c>
      <c r="R2" t="s">
        <v>8337</v>
      </c>
      <c r="S2" s="14">
        <v>41834.980462962965</v>
      </c>
      <c r="T2" s="14">
        <v>41864.980462962965</v>
      </c>
    </row>
    <row r="3" spans="1:20" ht="43.2" x14ac:dyDescent="0.55000000000000004">
      <c r="A3">
        <v>1767</v>
      </c>
      <c r="B3" s="3" t="s">
        <v>1768</v>
      </c>
      <c r="C3" s="3" t="s">
        <v>5877</v>
      </c>
      <c r="D3" s="6">
        <v>5000</v>
      </c>
      <c r="E3" s="8">
        <v>2286</v>
      </c>
      <c r="F3" t="s">
        <v>8220</v>
      </c>
      <c r="G3" t="s">
        <v>8223</v>
      </c>
      <c r="H3" t="s">
        <v>8245</v>
      </c>
      <c r="I3">
        <v>1407080884</v>
      </c>
      <c r="J3">
        <v>1404488884</v>
      </c>
      <c r="K3" t="b">
        <v>1</v>
      </c>
      <c r="L3">
        <v>39</v>
      </c>
      <c r="M3" t="b">
        <v>0</v>
      </c>
      <c r="N3" t="s">
        <v>8283</v>
      </c>
      <c r="O3">
        <v>46</v>
      </c>
      <c r="P3">
        <v>58.62</v>
      </c>
      <c r="Q3" s="10" t="s">
        <v>8336</v>
      </c>
      <c r="R3" t="s">
        <v>8337</v>
      </c>
      <c r="S3" s="14">
        <v>41824.658379629633</v>
      </c>
      <c r="T3" s="14">
        <v>41854.658379629633</v>
      </c>
    </row>
    <row r="4" spans="1:20" ht="43.2" x14ac:dyDescent="0.55000000000000004">
      <c r="A4">
        <v>1768</v>
      </c>
      <c r="B4" s="3" t="s">
        <v>1769</v>
      </c>
      <c r="C4" s="3" t="s">
        <v>5878</v>
      </c>
      <c r="D4" s="6">
        <v>5000</v>
      </c>
      <c r="E4" s="8">
        <v>187</v>
      </c>
      <c r="F4" t="s">
        <v>8220</v>
      </c>
      <c r="G4" t="s">
        <v>8223</v>
      </c>
      <c r="H4" t="s">
        <v>8245</v>
      </c>
      <c r="I4">
        <v>1411824444</v>
      </c>
      <c r="J4">
        <v>1406640444</v>
      </c>
      <c r="K4" t="b">
        <v>1</v>
      </c>
      <c r="L4">
        <v>15</v>
      </c>
      <c r="M4" t="b">
        <v>0</v>
      </c>
      <c r="N4" t="s">
        <v>8283</v>
      </c>
      <c r="O4">
        <v>4</v>
      </c>
      <c r="P4">
        <v>12.47</v>
      </c>
      <c r="Q4" s="10" t="s">
        <v>8336</v>
      </c>
      <c r="R4" t="s">
        <v>8337</v>
      </c>
      <c r="S4" s="14">
        <v>41849.560694444444</v>
      </c>
      <c r="T4" s="14">
        <v>41909.560694444444</v>
      </c>
    </row>
    <row r="5" spans="1:20" ht="43.2" x14ac:dyDescent="0.55000000000000004">
      <c r="A5">
        <v>1769</v>
      </c>
      <c r="B5" s="3" t="s">
        <v>1770</v>
      </c>
      <c r="C5" s="3" t="s">
        <v>5879</v>
      </c>
      <c r="D5" s="6">
        <v>40000</v>
      </c>
      <c r="E5" s="8">
        <v>1081</v>
      </c>
      <c r="F5" t="s">
        <v>8220</v>
      </c>
      <c r="G5" t="s">
        <v>8223</v>
      </c>
      <c r="H5" t="s">
        <v>8245</v>
      </c>
      <c r="I5">
        <v>1421177959</v>
      </c>
      <c r="J5">
        <v>1418585959</v>
      </c>
      <c r="K5" t="b">
        <v>1</v>
      </c>
      <c r="L5">
        <v>22</v>
      </c>
      <c r="M5" t="b">
        <v>0</v>
      </c>
      <c r="N5" t="s">
        <v>8283</v>
      </c>
      <c r="O5">
        <v>3</v>
      </c>
      <c r="P5">
        <v>49.14</v>
      </c>
      <c r="Q5" s="10" t="s">
        <v>8336</v>
      </c>
      <c r="R5" t="s">
        <v>8337</v>
      </c>
      <c r="S5" s="14">
        <v>41987.818969907406</v>
      </c>
      <c r="T5" s="14">
        <v>42017.818969907406</v>
      </c>
    </row>
    <row r="6" spans="1:20" ht="43.2" x14ac:dyDescent="0.55000000000000004">
      <c r="A6">
        <v>1770</v>
      </c>
      <c r="B6" s="3" t="s">
        <v>1771</v>
      </c>
      <c r="C6" s="3" t="s">
        <v>5880</v>
      </c>
      <c r="D6" s="6">
        <v>24500</v>
      </c>
      <c r="E6" s="8">
        <v>13846</v>
      </c>
      <c r="F6" t="s">
        <v>8220</v>
      </c>
      <c r="G6" t="s">
        <v>8223</v>
      </c>
      <c r="H6" t="s">
        <v>8245</v>
      </c>
      <c r="I6">
        <v>1413312194</v>
      </c>
      <c r="J6">
        <v>1410288194</v>
      </c>
      <c r="K6" t="b">
        <v>1</v>
      </c>
      <c r="L6">
        <v>92</v>
      </c>
      <c r="M6" t="b">
        <v>0</v>
      </c>
      <c r="N6" t="s">
        <v>8283</v>
      </c>
      <c r="O6">
        <v>57</v>
      </c>
      <c r="P6">
        <v>150.5</v>
      </c>
      <c r="Q6" s="10" t="s">
        <v>8336</v>
      </c>
      <c r="R6" t="s">
        <v>8337</v>
      </c>
      <c r="S6" s="14">
        <v>41891.780023148152</v>
      </c>
      <c r="T6" s="14">
        <v>41926.780023148152</v>
      </c>
    </row>
    <row r="7" spans="1:20" ht="43.2" x14ac:dyDescent="0.55000000000000004">
      <c r="A7">
        <v>1773</v>
      </c>
      <c r="B7" s="3" t="s">
        <v>1774</v>
      </c>
      <c r="C7" s="3" t="s">
        <v>5883</v>
      </c>
      <c r="D7" s="6">
        <v>30000</v>
      </c>
      <c r="E7" s="8">
        <v>1877</v>
      </c>
      <c r="F7" t="s">
        <v>8220</v>
      </c>
      <c r="G7" t="s">
        <v>8223</v>
      </c>
      <c r="H7" t="s">
        <v>8245</v>
      </c>
      <c r="I7">
        <v>1421691298</v>
      </c>
      <c r="J7">
        <v>1417803298</v>
      </c>
      <c r="K7" t="b">
        <v>1</v>
      </c>
      <c r="L7">
        <v>19</v>
      </c>
      <c r="M7" t="b">
        <v>0</v>
      </c>
      <c r="N7" t="s">
        <v>8283</v>
      </c>
      <c r="O7">
        <v>6</v>
      </c>
      <c r="P7">
        <v>98.79</v>
      </c>
      <c r="Q7" s="10" t="s">
        <v>8336</v>
      </c>
      <c r="R7" t="s">
        <v>8337</v>
      </c>
      <c r="S7" s="14">
        <v>41978.760393518518</v>
      </c>
      <c r="T7" s="14">
        <v>42023.760393518518</v>
      </c>
    </row>
    <row r="8" spans="1:20" ht="43.2" x14ac:dyDescent="0.55000000000000004">
      <c r="A8">
        <v>1774</v>
      </c>
      <c r="B8" s="3" t="s">
        <v>1775</v>
      </c>
      <c r="C8" s="3" t="s">
        <v>5884</v>
      </c>
      <c r="D8" s="6">
        <v>2500</v>
      </c>
      <c r="E8" s="8">
        <v>1148</v>
      </c>
      <c r="F8" t="s">
        <v>8220</v>
      </c>
      <c r="G8" t="s">
        <v>8223</v>
      </c>
      <c r="H8" t="s">
        <v>8245</v>
      </c>
      <c r="I8">
        <v>1417273140</v>
      </c>
      <c r="J8">
        <v>1413609292</v>
      </c>
      <c r="K8" t="b">
        <v>1</v>
      </c>
      <c r="L8">
        <v>13</v>
      </c>
      <c r="M8" t="b">
        <v>0</v>
      </c>
      <c r="N8" t="s">
        <v>8283</v>
      </c>
      <c r="O8">
        <v>46</v>
      </c>
      <c r="P8">
        <v>88.31</v>
      </c>
      <c r="Q8" s="10" t="s">
        <v>8336</v>
      </c>
      <c r="R8" t="s">
        <v>8337</v>
      </c>
      <c r="S8" s="14">
        <v>41930.218657407408</v>
      </c>
      <c r="T8" s="14">
        <v>41972.624305555553</v>
      </c>
    </row>
    <row r="9" spans="1:20" ht="43.2" x14ac:dyDescent="0.55000000000000004">
      <c r="A9">
        <v>1775</v>
      </c>
      <c r="B9" s="3" t="s">
        <v>1776</v>
      </c>
      <c r="C9" s="3" t="s">
        <v>5885</v>
      </c>
      <c r="D9" s="6">
        <v>32500</v>
      </c>
      <c r="E9" s="8">
        <v>21158</v>
      </c>
      <c r="F9" t="s">
        <v>8220</v>
      </c>
      <c r="G9" t="s">
        <v>8223</v>
      </c>
      <c r="H9" t="s">
        <v>8245</v>
      </c>
      <c r="I9">
        <v>1414193160</v>
      </c>
      <c r="J9">
        <v>1410305160</v>
      </c>
      <c r="K9" t="b">
        <v>1</v>
      </c>
      <c r="L9">
        <v>124</v>
      </c>
      <c r="M9" t="b">
        <v>0</v>
      </c>
      <c r="N9" t="s">
        <v>8283</v>
      </c>
      <c r="O9">
        <v>65</v>
      </c>
      <c r="P9">
        <v>170.63</v>
      </c>
      <c r="Q9" s="10" t="s">
        <v>8336</v>
      </c>
      <c r="R9" t="s">
        <v>8337</v>
      </c>
      <c r="S9" s="14">
        <v>41891.976388888892</v>
      </c>
      <c r="T9" s="14">
        <v>41936.976388888892</v>
      </c>
    </row>
    <row r="10" spans="1:20" ht="43.2" x14ac:dyDescent="0.55000000000000004">
      <c r="A10">
        <v>1778</v>
      </c>
      <c r="B10" s="3" t="s">
        <v>1779</v>
      </c>
      <c r="C10" s="3" t="s">
        <v>5888</v>
      </c>
      <c r="D10" s="6">
        <v>50000</v>
      </c>
      <c r="E10" s="8">
        <v>995</v>
      </c>
      <c r="F10" t="s">
        <v>8220</v>
      </c>
      <c r="G10" t="s">
        <v>8223</v>
      </c>
      <c r="H10" t="s">
        <v>8245</v>
      </c>
      <c r="I10">
        <v>1427485395</v>
      </c>
      <c r="J10">
        <v>1423600995</v>
      </c>
      <c r="K10" t="b">
        <v>1</v>
      </c>
      <c r="L10">
        <v>15</v>
      </c>
      <c r="M10" t="b">
        <v>0</v>
      </c>
      <c r="N10" t="s">
        <v>8283</v>
      </c>
      <c r="O10">
        <v>2</v>
      </c>
      <c r="P10">
        <v>66.33</v>
      </c>
      <c r="Q10" s="10" t="s">
        <v>8336</v>
      </c>
      <c r="R10" t="s">
        <v>8337</v>
      </c>
      <c r="S10" s="14">
        <v>42045.86336805555</v>
      </c>
      <c r="T10" s="14">
        <v>42090.821701388893</v>
      </c>
    </row>
    <row r="11" spans="1:20" ht="43.2" x14ac:dyDescent="0.55000000000000004">
      <c r="A11">
        <v>1779</v>
      </c>
      <c r="B11" s="3" t="s">
        <v>1780</v>
      </c>
      <c r="C11" s="3" t="s">
        <v>5889</v>
      </c>
      <c r="D11" s="6">
        <v>11000</v>
      </c>
      <c r="E11" s="8">
        <v>3986</v>
      </c>
      <c r="F11" t="s">
        <v>8220</v>
      </c>
      <c r="G11" t="s">
        <v>8223</v>
      </c>
      <c r="H11" t="s">
        <v>8245</v>
      </c>
      <c r="I11">
        <v>1472834180</v>
      </c>
      <c r="J11">
        <v>1470242180</v>
      </c>
      <c r="K11" t="b">
        <v>1</v>
      </c>
      <c r="L11">
        <v>38</v>
      </c>
      <c r="M11" t="b">
        <v>0</v>
      </c>
      <c r="N11" t="s">
        <v>8283</v>
      </c>
      <c r="O11">
        <v>36</v>
      </c>
      <c r="P11">
        <v>104.89</v>
      </c>
      <c r="Q11" s="10" t="s">
        <v>8336</v>
      </c>
      <c r="R11" t="s">
        <v>8337</v>
      </c>
      <c r="S11" s="14">
        <v>42585.691898148143</v>
      </c>
      <c r="T11" s="14">
        <v>42615.691898148143</v>
      </c>
    </row>
    <row r="12" spans="1:20" ht="43.2" x14ac:dyDescent="0.55000000000000004">
      <c r="A12">
        <v>1780</v>
      </c>
      <c r="B12" s="3" t="s">
        <v>1781</v>
      </c>
      <c r="C12" s="3" t="s">
        <v>5890</v>
      </c>
      <c r="D12" s="6">
        <v>30000</v>
      </c>
      <c r="E12" s="8">
        <v>11923</v>
      </c>
      <c r="F12" t="s">
        <v>8220</v>
      </c>
      <c r="G12" t="s">
        <v>8223</v>
      </c>
      <c r="H12" t="s">
        <v>8245</v>
      </c>
      <c r="I12">
        <v>1467469510</v>
      </c>
      <c r="J12">
        <v>1462285510</v>
      </c>
      <c r="K12" t="b">
        <v>1</v>
      </c>
      <c r="L12">
        <v>152</v>
      </c>
      <c r="M12" t="b">
        <v>0</v>
      </c>
      <c r="N12" t="s">
        <v>8283</v>
      </c>
      <c r="O12">
        <v>40</v>
      </c>
      <c r="P12">
        <v>78.44</v>
      </c>
      <c r="Q12" s="10" t="s">
        <v>8336</v>
      </c>
      <c r="R12" t="s">
        <v>8337</v>
      </c>
      <c r="S12" s="14">
        <v>42493.600810185191</v>
      </c>
      <c r="T12" s="14">
        <v>42553.600810185191</v>
      </c>
    </row>
    <row r="13" spans="1:20" ht="43.2" x14ac:dyDescent="0.55000000000000004">
      <c r="A13">
        <v>1781</v>
      </c>
      <c r="B13" s="3" t="s">
        <v>1782</v>
      </c>
      <c r="C13" s="3" t="s">
        <v>5891</v>
      </c>
      <c r="D13" s="6">
        <v>5500</v>
      </c>
      <c r="E13" s="8">
        <v>1417</v>
      </c>
      <c r="F13" t="s">
        <v>8220</v>
      </c>
      <c r="G13" t="s">
        <v>8223</v>
      </c>
      <c r="H13" t="s">
        <v>8245</v>
      </c>
      <c r="I13">
        <v>1473950945</v>
      </c>
      <c r="J13">
        <v>1471272545</v>
      </c>
      <c r="K13" t="b">
        <v>1</v>
      </c>
      <c r="L13">
        <v>24</v>
      </c>
      <c r="M13" t="b">
        <v>0</v>
      </c>
      <c r="N13" t="s">
        <v>8283</v>
      </c>
      <c r="O13">
        <v>26</v>
      </c>
      <c r="P13">
        <v>59.04</v>
      </c>
      <c r="Q13" s="10" t="s">
        <v>8336</v>
      </c>
      <c r="R13" t="s">
        <v>8337</v>
      </c>
      <c r="S13" s="14">
        <v>42597.617418981477</v>
      </c>
      <c r="T13" s="14">
        <v>42628.617418981477</v>
      </c>
    </row>
    <row r="14" spans="1:20" ht="43.2" x14ac:dyDescent="0.55000000000000004">
      <c r="A14">
        <v>1782</v>
      </c>
      <c r="B14" s="3" t="s">
        <v>1783</v>
      </c>
      <c r="C14" s="3" t="s">
        <v>5892</v>
      </c>
      <c r="D14" s="6">
        <v>35000</v>
      </c>
      <c r="E14" s="8">
        <v>5422</v>
      </c>
      <c r="F14" t="s">
        <v>8220</v>
      </c>
      <c r="G14" t="s">
        <v>8223</v>
      </c>
      <c r="H14" t="s">
        <v>8245</v>
      </c>
      <c r="I14">
        <v>1456062489</v>
      </c>
      <c r="J14">
        <v>1453211289</v>
      </c>
      <c r="K14" t="b">
        <v>1</v>
      </c>
      <c r="L14">
        <v>76</v>
      </c>
      <c r="M14" t="b">
        <v>0</v>
      </c>
      <c r="N14" t="s">
        <v>8283</v>
      </c>
      <c r="O14">
        <v>15</v>
      </c>
      <c r="P14">
        <v>71.34</v>
      </c>
      <c r="Q14" s="10" t="s">
        <v>8336</v>
      </c>
      <c r="R14" t="s">
        <v>8337</v>
      </c>
      <c r="S14" s="14">
        <v>42388.575104166666</v>
      </c>
      <c r="T14" s="14">
        <v>42421.575104166666</v>
      </c>
    </row>
    <row r="15" spans="1:20" ht="43.2" x14ac:dyDescent="0.55000000000000004">
      <c r="A15">
        <v>1783</v>
      </c>
      <c r="B15" s="3" t="s">
        <v>1784</v>
      </c>
      <c r="C15" s="3" t="s">
        <v>5893</v>
      </c>
      <c r="D15" s="6">
        <v>40000</v>
      </c>
      <c r="E15" s="8">
        <v>9477</v>
      </c>
      <c r="F15" t="s">
        <v>8220</v>
      </c>
      <c r="G15" t="s">
        <v>8223</v>
      </c>
      <c r="H15" t="s">
        <v>8245</v>
      </c>
      <c r="I15">
        <v>1432248478</v>
      </c>
      <c r="J15">
        <v>1429656478</v>
      </c>
      <c r="K15" t="b">
        <v>1</v>
      </c>
      <c r="L15">
        <v>185</v>
      </c>
      <c r="M15" t="b">
        <v>0</v>
      </c>
      <c r="N15" t="s">
        <v>8283</v>
      </c>
      <c r="O15">
        <v>24</v>
      </c>
      <c r="P15">
        <v>51.23</v>
      </c>
      <c r="Q15" s="10" t="s">
        <v>8336</v>
      </c>
      <c r="R15" t="s">
        <v>8337</v>
      </c>
      <c r="S15" s="14">
        <v>42115.949976851851</v>
      </c>
      <c r="T15" s="14">
        <v>42145.949976851851</v>
      </c>
    </row>
    <row r="16" spans="1:20" ht="43.2" x14ac:dyDescent="0.55000000000000004">
      <c r="A16">
        <v>1784</v>
      </c>
      <c r="B16" s="3" t="s">
        <v>1785</v>
      </c>
      <c r="C16" s="3" t="s">
        <v>5894</v>
      </c>
      <c r="D16" s="6">
        <v>5000</v>
      </c>
      <c r="E16" s="8">
        <v>1988</v>
      </c>
      <c r="F16" t="s">
        <v>8220</v>
      </c>
      <c r="G16" t="s">
        <v>8223</v>
      </c>
      <c r="H16" t="s">
        <v>8245</v>
      </c>
      <c r="I16">
        <v>1422674700</v>
      </c>
      <c r="J16">
        <v>1419954240</v>
      </c>
      <c r="K16" t="b">
        <v>1</v>
      </c>
      <c r="L16">
        <v>33</v>
      </c>
      <c r="M16" t="b">
        <v>0</v>
      </c>
      <c r="N16" t="s">
        <v>8283</v>
      </c>
      <c r="O16">
        <v>40</v>
      </c>
      <c r="P16">
        <v>60.24</v>
      </c>
      <c r="Q16" s="10" t="s">
        <v>8336</v>
      </c>
      <c r="R16" t="s">
        <v>8337</v>
      </c>
      <c r="S16" s="14">
        <v>42003.655555555553</v>
      </c>
      <c r="T16" s="14">
        <v>42035.142361111109</v>
      </c>
    </row>
    <row r="17" spans="1:20" ht="43.2" x14ac:dyDescent="0.55000000000000004">
      <c r="A17">
        <v>1785</v>
      </c>
      <c r="B17" s="3" t="s">
        <v>1786</v>
      </c>
      <c r="C17" s="3" t="s">
        <v>5895</v>
      </c>
      <c r="D17" s="6">
        <v>24000</v>
      </c>
      <c r="E17" s="8">
        <v>4853</v>
      </c>
      <c r="F17" t="s">
        <v>8220</v>
      </c>
      <c r="G17" t="s">
        <v>8223</v>
      </c>
      <c r="H17" t="s">
        <v>8245</v>
      </c>
      <c r="I17">
        <v>1413417600</v>
      </c>
      <c r="J17">
        <v>1410750855</v>
      </c>
      <c r="K17" t="b">
        <v>1</v>
      </c>
      <c r="L17">
        <v>108</v>
      </c>
      <c r="M17" t="b">
        <v>0</v>
      </c>
      <c r="N17" t="s">
        <v>8283</v>
      </c>
      <c r="O17">
        <v>20</v>
      </c>
      <c r="P17">
        <v>44.94</v>
      </c>
      <c r="Q17" s="10" t="s">
        <v>8336</v>
      </c>
      <c r="R17" t="s">
        <v>8337</v>
      </c>
      <c r="S17" s="14">
        <v>41897.134895833333</v>
      </c>
      <c r="T17" s="14">
        <v>41928</v>
      </c>
    </row>
    <row r="18" spans="1:20" ht="43.2" x14ac:dyDescent="0.55000000000000004">
      <c r="A18">
        <v>1787</v>
      </c>
      <c r="B18" s="3" t="s">
        <v>1788</v>
      </c>
      <c r="C18" s="3" t="s">
        <v>5897</v>
      </c>
      <c r="D18" s="6">
        <v>10000</v>
      </c>
      <c r="E18" s="8">
        <v>1533</v>
      </c>
      <c r="F18" t="s">
        <v>8220</v>
      </c>
      <c r="G18" t="s">
        <v>8223</v>
      </c>
      <c r="H18" t="s">
        <v>8245</v>
      </c>
      <c r="I18">
        <v>1428158637</v>
      </c>
      <c r="J18">
        <v>1425570237</v>
      </c>
      <c r="K18" t="b">
        <v>1</v>
      </c>
      <c r="L18">
        <v>24</v>
      </c>
      <c r="M18" t="b">
        <v>0</v>
      </c>
      <c r="N18" t="s">
        <v>8283</v>
      </c>
      <c r="O18">
        <v>15</v>
      </c>
      <c r="P18">
        <v>63.88</v>
      </c>
      <c r="Q18" s="10" t="s">
        <v>8336</v>
      </c>
      <c r="R18" t="s">
        <v>8337</v>
      </c>
      <c r="S18" s="14">
        <v>42068.65552083333</v>
      </c>
      <c r="T18" s="14">
        <v>42098.613854166666</v>
      </c>
    </row>
    <row r="19" spans="1:20" ht="43.2" x14ac:dyDescent="0.55000000000000004">
      <c r="A19">
        <v>1789</v>
      </c>
      <c r="B19" s="3" t="s">
        <v>1790</v>
      </c>
      <c r="C19" s="3" t="s">
        <v>5899</v>
      </c>
      <c r="D19" s="6">
        <v>8000</v>
      </c>
      <c r="E19" s="8">
        <v>40</v>
      </c>
      <c r="F19" t="s">
        <v>8220</v>
      </c>
      <c r="G19" t="s">
        <v>8223</v>
      </c>
      <c r="H19" t="s">
        <v>8245</v>
      </c>
      <c r="I19">
        <v>1421042403</v>
      </c>
      <c r="J19">
        <v>1415858403</v>
      </c>
      <c r="K19" t="b">
        <v>1</v>
      </c>
      <c r="L19">
        <v>4</v>
      </c>
      <c r="M19" t="b">
        <v>0</v>
      </c>
      <c r="N19" t="s">
        <v>8283</v>
      </c>
      <c r="O19">
        <v>1</v>
      </c>
      <c r="P19">
        <v>10</v>
      </c>
      <c r="Q19" s="10" t="s">
        <v>8336</v>
      </c>
      <c r="R19" t="s">
        <v>8337</v>
      </c>
      <c r="S19" s="14">
        <v>41956.250034722223</v>
      </c>
      <c r="T19" s="14">
        <v>42016.250034722223</v>
      </c>
    </row>
    <row r="20" spans="1:20" ht="43.2" x14ac:dyDescent="0.55000000000000004">
      <c r="A20">
        <v>1790</v>
      </c>
      <c r="B20" s="3" t="s">
        <v>1791</v>
      </c>
      <c r="C20" s="3" t="s">
        <v>5900</v>
      </c>
      <c r="D20" s="6">
        <v>33000</v>
      </c>
      <c r="E20" s="8">
        <v>1636</v>
      </c>
      <c r="F20" t="s">
        <v>8220</v>
      </c>
      <c r="G20" t="s">
        <v>8223</v>
      </c>
      <c r="H20" t="s">
        <v>8245</v>
      </c>
      <c r="I20">
        <v>1423152678</v>
      </c>
      <c r="J20">
        <v>1420560678</v>
      </c>
      <c r="K20" t="b">
        <v>1</v>
      </c>
      <c r="L20">
        <v>15</v>
      </c>
      <c r="M20" t="b">
        <v>0</v>
      </c>
      <c r="N20" t="s">
        <v>8283</v>
      </c>
      <c r="O20">
        <v>5</v>
      </c>
      <c r="P20">
        <v>109.07</v>
      </c>
      <c r="Q20" s="10" t="s">
        <v>8336</v>
      </c>
      <c r="R20" t="s">
        <v>8337</v>
      </c>
      <c r="S20" s="14">
        <v>42010.674513888895</v>
      </c>
      <c r="T20" s="14">
        <v>42040.674513888895</v>
      </c>
    </row>
    <row r="21" spans="1:20" ht="28.8" x14ac:dyDescent="0.55000000000000004">
      <c r="A21">
        <v>1792</v>
      </c>
      <c r="B21" s="3" t="s">
        <v>1793</v>
      </c>
      <c r="C21" s="3" t="s">
        <v>5902</v>
      </c>
      <c r="D21" s="6">
        <v>25000</v>
      </c>
      <c r="E21" s="8">
        <v>15281</v>
      </c>
      <c r="F21" t="s">
        <v>8220</v>
      </c>
      <c r="G21" t="s">
        <v>8223</v>
      </c>
      <c r="H21" t="s">
        <v>8245</v>
      </c>
      <c r="I21">
        <v>1439189940</v>
      </c>
      <c r="J21">
        <v>1435970682</v>
      </c>
      <c r="K21" t="b">
        <v>1</v>
      </c>
      <c r="L21">
        <v>139</v>
      </c>
      <c r="M21" t="b">
        <v>0</v>
      </c>
      <c r="N21" t="s">
        <v>8283</v>
      </c>
      <c r="O21">
        <v>61</v>
      </c>
      <c r="P21">
        <v>109.94</v>
      </c>
      <c r="Q21" s="10" t="s">
        <v>8336</v>
      </c>
      <c r="R21" t="s">
        <v>8337</v>
      </c>
      <c r="S21" s="14">
        <v>42189.031041666662</v>
      </c>
      <c r="T21" s="14">
        <v>42226.290972222225</v>
      </c>
    </row>
    <row r="22" spans="1:20" ht="43.2" x14ac:dyDescent="0.55000000000000004">
      <c r="A22">
        <v>1794</v>
      </c>
      <c r="B22" s="3" t="s">
        <v>1795</v>
      </c>
      <c r="C22" s="3" t="s">
        <v>5904</v>
      </c>
      <c r="D22" s="6">
        <v>9000</v>
      </c>
      <c r="E22" s="8">
        <v>997</v>
      </c>
      <c r="F22" t="s">
        <v>8220</v>
      </c>
      <c r="G22" t="s">
        <v>8223</v>
      </c>
      <c r="H22" t="s">
        <v>8245</v>
      </c>
      <c r="I22">
        <v>1423660422</v>
      </c>
      <c r="J22">
        <v>1420636422</v>
      </c>
      <c r="K22" t="b">
        <v>1</v>
      </c>
      <c r="L22">
        <v>18</v>
      </c>
      <c r="M22" t="b">
        <v>0</v>
      </c>
      <c r="N22" t="s">
        <v>8283</v>
      </c>
      <c r="O22">
        <v>11</v>
      </c>
      <c r="P22">
        <v>55.39</v>
      </c>
      <c r="Q22" s="10" t="s">
        <v>8336</v>
      </c>
      <c r="R22" t="s">
        <v>8337</v>
      </c>
      <c r="S22" s="14">
        <v>42011.551180555558</v>
      </c>
      <c r="T22" s="14">
        <v>42046.551180555558</v>
      </c>
    </row>
    <row r="23" spans="1:20" ht="43.2" x14ac:dyDescent="0.55000000000000004">
      <c r="A23">
        <v>1797</v>
      </c>
      <c r="B23" s="3" t="s">
        <v>1798</v>
      </c>
      <c r="C23" s="3" t="s">
        <v>5907</v>
      </c>
      <c r="D23" s="6">
        <v>10000</v>
      </c>
      <c r="E23" s="8">
        <v>6755</v>
      </c>
      <c r="F23" t="s">
        <v>8220</v>
      </c>
      <c r="G23" t="s">
        <v>8223</v>
      </c>
      <c r="H23" t="s">
        <v>8245</v>
      </c>
      <c r="I23">
        <v>1481809189</v>
      </c>
      <c r="J23">
        <v>1479217189</v>
      </c>
      <c r="K23" t="b">
        <v>1</v>
      </c>
      <c r="L23">
        <v>140</v>
      </c>
      <c r="M23" t="b">
        <v>0</v>
      </c>
      <c r="N23" t="s">
        <v>8283</v>
      </c>
      <c r="O23">
        <v>68</v>
      </c>
      <c r="P23">
        <v>48.25</v>
      </c>
      <c r="Q23" s="10" t="s">
        <v>8336</v>
      </c>
      <c r="R23" t="s">
        <v>8337</v>
      </c>
      <c r="S23" s="14">
        <v>42689.56931712963</v>
      </c>
      <c r="T23" s="14">
        <v>42719.56931712963</v>
      </c>
    </row>
    <row r="24" spans="1:20" ht="43.2" x14ac:dyDescent="0.55000000000000004">
      <c r="A24">
        <v>1798</v>
      </c>
      <c r="B24" s="3" t="s">
        <v>1799</v>
      </c>
      <c r="C24" s="3" t="s">
        <v>5908</v>
      </c>
      <c r="D24" s="6">
        <v>16000</v>
      </c>
      <c r="E24" s="8">
        <v>2182</v>
      </c>
      <c r="F24" t="s">
        <v>8220</v>
      </c>
      <c r="G24" t="s">
        <v>8223</v>
      </c>
      <c r="H24" t="s">
        <v>8245</v>
      </c>
      <c r="I24">
        <v>1454572233</v>
      </c>
      <c r="J24">
        <v>1449388233</v>
      </c>
      <c r="K24" t="b">
        <v>1</v>
      </c>
      <c r="L24">
        <v>37</v>
      </c>
      <c r="M24" t="b">
        <v>0</v>
      </c>
      <c r="N24" t="s">
        <v>8283</v>
      </c>
      <c r="O24">
        <v>14</v>
      </c>
      <c r="P24">
        <v>58.97</v>
      </c>
      <c r="Q24" s="10" t="s">
        <v>8336</v>
      </c>
      <c r="R24" t="s">
        <v>8337</v>
      </c>
      <c r="S24" s="14">
        <v>42344.32677083333</v>
      </c>
      <c r="T24" s="14">
        <v>42404.32677083333</v>
      </c>
    </row>
    <row r="25" spans="1:20" ht="43.2" x14ac:dyDescent="0.55000000000000004">
      <c r="A25">
        <v>1803</v>
      </c>
      <c r="B25" s="3" t="s">
        <v>1804</v>
      </c>
      <c r="C25" s="3" t="s">
        <v>5913</v>
      </c>
      <c r="D25" s="6">
        <v>17500</v>
      </c>
      <c r="E25" s="8">
        <v>5390</v>
      </c>
      <c r="F25" t="s">
        <v>8220</v>
      </c>
      <c r="G25" t="s">
        <v>8223</v>
      </c>
      <c r="H25" t="s">
        <v>8245</v>
      </c>
      <c r="I25">
        <v>1423878182</v>
      </c>
      <c r="J25">
        <v>1421199782</v>
      </c>
      <c r="K25" t="b">
        <v>1</v>
      </c>
      <c r="L25">
        <v>75</v>
      </c>
      <c r="M25" t="b">
        <v>0</v>
      </c>
      <c r="N25" t="s">
        <v>8283</v>
      </c>
      <c r="O25">
        <v>31</v>
      </c>
      <c r="P25">
        <v>71.87</v>
      </c>
      <c r="Q25" s="10" t="s">
        <v>8336</v>
      </c>
      <c r="R25" t="s">
        <v>8337</v>
      </c>
      <c r="S25" s="14">
        <v>42018.071550925932</v>
      </c>
      <c r="T25" s="14">
        <v>42049.071550925932</v>
      </c>
    </row>
    <row r="26" spans="1:20" ht="43.2" x14ac:dyDescent="0.55000000000000004">
      <c r="A26">
        <v>1804</v>
      </c>
      <c r="B26" s="3" t="s">
        <v>1805</v>
      </c>
      <c r="C26" s="3" t="s">
        <v>5914</v>
      </c>
      <c r="D26" s="6">
        <v>15500</v>
      </c>
      <c r="E26" s="8">
        <v>5452</v>
      </c>
      <c r="F26" t="s">
        <v>8220</v>
      </c>
      <c r="G26" t="s">
        <v>8223</v>
      </c>
      <c r="H26" t="s">
        <v>8245</v>
      </c>
      <c r="I26">
        <v>1447521404</v>
      </c>
      <c r="J26">
        <v>1444061804</v>
      </c>
      <c r="K26" t="b">
        <v>1</v>
      </c>
      <c r="L26">
        <v>52</v>
      </c>
      <c r="M26" t="b">
        <v>0</v>
      </c>
      <c r="N26" t="s">
        <v>8283</v>
      </c>
      <c r="O26">
        <v>35</v>
      </c>
      <c r="P26">
        <v>104.85</v>
      </c>
      <c r="Q26" s="10" t="s">
        <v>8336</v>
      </c>
      <c r="R26" t="s">
        <v>8337</v>
      </c>
      <c r="S26" s="14">
        <v>42282.678287037037</v>
      </c>
      <c r="T26" s="14">
        <v>42322.719953703709</v>
      </c>
    </row>
    <row r="27" spans="1:20" ht="28.8" x14ac:dyDescent="0.55000000000000004">
      <c r="A27">
        <v>1807</v>
      </c>
      <c r="B27" s="3" t="s">
        <v>1808</v>
      </c>
      <c r="C27" s="3" t="s">
        <v>5917</v>
      </c>
      <c r="D27" s="6">
        <v>5000</v>
      </c>
      <c r="E27" s="8">
        <v>553</v>
      </c>
      <c r="F27" t="s">
        <v>8220</v>
      </c>
      <c r="G27" t="s">
        <v>8223</v>
      </c>
      <c r="H27" t="s">
        <v>8245</v>
      </c>
      <c r="I27">
        <v>1411868313</v>
      </c>
      <c r="J27">
        <v>1409276313</v>
      </c>
      <c r="K27" t="b">
        <v>1</v>
      </c>
      <c r="L27">
        <v>8</v>
      </c>
      <c r="M27" t="b">
        <v>0</v>
      </c>
      <c r="N27" t="s">
        <v>8283</v>
      </c>
      <c r="O27">
        <v>11</v>
      </c>
      <c r="P27">
        <v>69.13</v>
      </c>
      <c r="Q27" s="10" t="s">
        <v>8336</v>
      </c>
      <c r="R27" t="s">
        <v>8337</v>
      </c>
      <c r="S27" s="14">
        <v>41880.068437499998</v>
      </c>
      <c r="T27" s="14">
        <v>41910.068437499998</v>
      </c>
    </row>
    <row r="28" spans="1:20" ht="43.2" x14ac:dyDescent="0.55000000000000004">
      <c r="A28">
        <v>1808</v>
      </c>
      <c r="B28" s="3" t="s">
        <v>1809</v>
      </c>
      <c r="C28" s="3" t="s">
        <v>5918</v>
      </c>
      <c r="D28" s="6">
        <v>28000</v>
      </c>
      <c r="E28" s="8">
        <v>11594</v>
      </c>
      <c r="F28" t="s">
        <v>8220</v>
      </c>
      <c r="G28" t="s">
        <v>8223</v>
      </c>
      <c r="H28" t="s">
        <v>8245</v>
      </c>
      <c r="I28">
        <v>1486830030</v>
      </c>
      <c r="J28">
        <v>1483806030</v>
      </c>
      <c r="K28" t="b">
        <v>1</v>
      </c>
      <c r="L28">
        <v>96</v>
      </c>
      <c r="M28" t="b">
        <v>0</v>
      </c>
      <c r="N28" t="s">
        <v>8283</v>
      </c>
      <c r="O28">
        <v>41</v>
      </c>
      <c r="P28">
        <v>120.77</v>
      </c>
      <c r="Q28" s="10" t="s">
        <v>8336</v>
      </c>
      <c r="R28" t="s">
        <v>8337</v>
      </c>
      <c r="S28" s="14">
        <v>42742.680902777778</v>
      </c>
      <c r="T28" s="14">
        <v>42777.680902777778</v>
      </c>
    </row>
    <row r="29" spans="1:20" ht="43.2" x14ac:dyDescent="0.55000000000000004">
      <c r="A29">
        <v>1810</v>
      </c>
      <c r="B29" s="3" t="s">
        <v>1811</v>
      </c>
      <c r="C29" s="3" t="s">
        <v>5920</v>
      </c>
      <c r="D29" s="6">
        <v>450</v>
      </c>
      <c r="E29" s="8">
        <v>15</v>
      </c>
      <c r="F29" t="s">
        <v>8220</v>
      </c>
      <c r="G29" t="s">
        <v>8223</v>
      </c>
      <c r="H29" t="s">
        <v>8245</v>
      </c>
      <c r="I29">
        <v>1408657826</v>
      </c>
      <c r="J29">
        <v>1407621026</v>
      </c>
      <c r="K29" t="b">
        <v>0</v>
      </c>
      <c r="L29">
        <v>2</v>
      </c>
      <c r="M29" t="b">
        <v>0</v>
      </c>
      <c r="N29" t="s">
        <v>8283</v>
      </c>
      <c r="O29">
        <v>3</v>
      </c>
      <c r="P29">
        <v>7.5</v>
      </c>
      <c r="Q29" s="10" t="s">
        <v>8336</v>
      </c>
      <c r="R29" t="s">
        <v>8337</v>
      </c>
      <c r="S29" s="14">
        <v>41860.91002314815</v>
      </c>
      <c r="T29" s="14">
        <v>41872.91002314815</v>
      </c>
    </row>
    <row r="30" spans="1:20" ht="43.2" x14ac:dyDescent="0.55000000000000004">
      <c r="A30">
        <v>1811</v>
      </c>
      <c r="B30" s="3" t="s">
        <v>1812</v>
      </c>
      <c r="C30" s="3" t="s">
        <v>5921</v>
      </c>
      <c r="D30" s="6">
        <v>54000</v>
      </c>
      <c r="E30" s="8">
        <v>40</v>
      </c>
      <c r="F30" t="s">
        <v>8220</v>
      </c>
      <c r="G30" t="s">
        <v>8223</v>
      </c>
      <c r="H30" t="s">
        <v>8245</v>
      </c>
      <c r="I30">
        <v>1414123200</v>
      </c>
      <c r="J30">
        <v>1408962270</v>
      </c>
      <c r="K30" t="b">
        <v>0</v>
      </c>
      <c r="L30">
        <v>26</v>
      </c>
      <c r="M30" t="b">
        <v>0</v>
      </c>
      <c r="N30" t="s">
        <v>8283</v>
      </c>
      <c r="O30">
        <v>0</v>
      </c>
      <c r="P30">
        <v>1.54</v>
      </c>
      <c r="Q30" s="10" t="s">
        <v>8336</v>
      </c>
      <c r="R30" t="s">
        <v>8337</v>
      </c>
      <c r="S30" s="14">
        <v>41876.433680555558</v>
      </c>
      <c r="T30" s="14">
        <v>41936.166666666664</v>
      </c>
    </row>
    <row r="31" spans="1:20" ht="43.2" x14ac:dyDescent="0.55000000000000004">
      <c r="A31">
        <v>1815</v>
      </c>
      <c r="B31" s="3" t="s">
        <v>1816</v>
      </c>
      <c r="C31" s="3" t="s">
        <v>5925</v>
      </c>
      <c r="D31" s="6">
        <v>3000</v>
      </c>
      <c r="E31" s="8">
        <v>0</v>
      </c>
      <c r="F31" t="s">
        <v>8220</v>
      </c>
      <c r="G31" t="s">
        <v>8223</v>
      </c>
      <c r="H31" t="s">
        <v>8245</v>
      </c>
      <c r="I31">
        <v>1435787137</v>
      </c>
      <c r="J31">
        <v>1434577537</v>
      </c>
      <c r="K31" t="b">
        <v>0</v>
      </c>
      <c r="L31">
        <v>0</v>
      </c>
      <c r="M31" t="b">
        <v>0</v>
      </c>
      <c r="N31" t="s">
        <v>8283</v>
      </c>
      <c r="O31">
        <v>0</v>
      </c>
      <c r="P31">
        <v>0</v>
      </c>
      <c r="Q31" s="10" t="s">
        <v>8336</v>
      </c>
      <c r="R31" t="s">
        <v>8337</v>
      </c>
      <c r="S31" s="14">
        <v>42172.906678240746</v>
      </c>
      <c r="T31" s="14">
        <v>42186.906678240746</v>
      </c>
    </row>
    <row r="32" spans="1:20" ht="28.8" x14ac:dyDescent="0.55000000000000004">
      <c r="A32">
        <v>1817</v>
      </c>
      <c r="B32" s="3" t="s">
        <v>1818</v>
      </c>
      <c r="C32" s="3" t="s">
        <v>5927</v>
      </c>
      <c r="D32" s="6">
        <v>18000</v>
      </c>
      <c r="E32" s="8">
        <v>9419</v>
      </c>
      <c r="F32" t="s">
        <v>8220</v>
      </c>
      <c r="G32" t="s">
        <v>8223</v>
      </c>
      <c r="H32" t="s">
        <v>8245</v>
      </c>
      <c r="I32">
        <v>1485759540</v>
      </c>
      <c r="J32">
        <v>1480607607</v>
      </c>
      <c r="K32" t="b">
        <v>0</v>
      </c>
      <c r="L32">
        <v>100</v>
      </c>
      <c r="M32" t="b">
        <v>0</v>
      </c>
      <c r="N32" t="s">
        <v>8283</v>
      </c>
      <c r="O32">
        <v>52</v>
      </c>
      <c r="P32">
        <v>94.19</v>
      </c>
      <c r="Q32" s="10" t="s">
        <v>8336</v>
      </c>
      <c r="R32" t="s">
        <v>8337</v>
      </c>
      <c r="S32" s="14">
        <v>42705.662118055552</v>
      </c>
      <c r="T32" s="14">
        <v>42765.290972222225</v>
      </c>
    </row>
    <row r="33" spans="1:20" ht="28.8" x14ac:dyDescent="0.55000000000000004">
      <c r="A33">
        <v>1818</v>
      </c>
      <c r="B33" s="3" t="s">
        <v>1819</v>
      </c>
      <c r="C33" s="3" t="s">
        <v>5928</v>
      </c>
      <c r="D33" s="6">
        <v>15000</v>
      </c>
      <c r="E33" s="8">
        <v>0</v>
      </c>
      <c r="F33" t="s">
        <v>8220</v>
      </c>
      <c r="G33" t="s">
        <v>8223</v>
      </c>
      <c r="H33" t="s">
        <v>8245</v>
      </c>
      <c r="I33">
        <v>1428035850</v>
      </c>
      <c r="J33">
        <v>1425447450</v>
      </c>
      <c r="K33" t="b">
        <v>0</v>
      </c>
      <c r="L33">
        <v>0</v>
      </c>
      <c r="M33" t="b">
        <v>0</v>
      </c>
      <c r="N33" t="s">
        <v>8283</v>
      </c>
      <c r="O33">
        <v>0</v>
      </c>
      <c r="P33">
        <v>0</v>
      </c>
      <c r="Q33" s="10" t="s">
        <v>8336</v>
      </c>
      <c r="R33" t="s">
        <v>8337</v>
      </c>
      <c r="S33" s="14">
        <v>42067.234375</v>
      </c>
      <c r="T33" s="14">
        <v>42097.192708333328</v>
      </c>
    </row>
    <row r="34" spans="1:20" ht="43.2" x14ac:dyDescent="0.55000000000000004">
      <c r="A34">
        <v>1819</v>
      </c>
      <c r="B34" s="3" t="s">
        <v>1820</v>
      </c>
      <c r="C34" s="3" t="s">
        <v>5929</v>
      </c>
      <c r="D34" s="6">
        <v>1200</v>
      </c>
      <c r="E34" s="8">
        <v>25</v>
      </c>
      <c r="F34" t="s">
        <v>8220</v>
      </c>
      <c r="G34" t="s">
        <v>8223</v>
      </c>
      <c r="H34" t="s">
        <v>8245</v>
      </c>
      <c r="I34">
        <v>1406743396</v>
      </c>
      <c r="J34">
        <v>1404151396</v>
      </c>
      <c r="K34" t="b">
        <v>0</v>
      </c>
      <c r="L34">
        <v>4</v>
      </c>
      <c r="M34" t="b">
        <v>0</v>
      </c>
      <c r="N34" t="s">
        <v>8283</v>
      </c>
      <c r="O34">
        <v>2</v>
      </c>
      <c r="P34">
        <v>6.25</v>
      </c>
      <c r="Q34" s="10" t="s">
        <v>8336</v>
      </c>
      <c r="R34" t="s">
        <v>8337</v>
      </c>
      <c r="S34" s="14">
        <v>41820.752268518518</v>
      </c>
      <c r="T34" s="14">
        <v>41850.752268518518</v>
      </c>
    </row>
    <row r="35" spans="1:20" ht="43.2" x14ac:dyDescent="0.55000000000000004">
      <c r="A35">
        <v>1820</v>
      </c>
      <c r="B35" s="3" t="s">
        <v>1821</v>
      </c>
      <c r="C35" s="3" t="s">
        <v>5930</v>
      </c>
      <c r="D35" s="6">
        <v>26000</v>
      </c>
      <c r="E35" s="8">
        <v>1707</v>
      </c>
      <c r="F35" t="s">
        <v>8220</v>
      </c>
      <c r="G35" t="s">
        <v>8223</v>
      </c>
      <c r="H35" t="s">
        <v>8245</v>
      </c>
      <c r="I35">
        <v>1427850090</v>
      </c>
      <c r="J35">
        <v>1425261690</v>
      </c>
      <c r="K35" t="b">
        <v>0</v>
      </c>
      <c r="L35">
        <v>8</v>
      </c>
      <c r="M35" t="b">
        <v>0</v>
      </c>
      <c r="N35" t="s">
        <v>8283</v>
      </c>
      <c r="O35">
        <v>7</v>
      </c>
      <c r="P35">
        <v>213.38</v>
      </c>
      <c r="Q35" s="10" t="s">
        <v>8336</v>
      </c>
      <c r="R35" t="s">
        <v>8337</v>
      </c>
      <c r="S35" s="14">
        <v>42065.084375000006</v>
      </c>
      <c r="T35" s="14">
        <v>42095.042708333334</v>
      </c>
    </row>
  </sheetData>
  <conditionalFormatting sqref="F1:F35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"fail"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35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8DC45-ECD7-487F-8B2B-7405EC85A641}">
  <dimension ref="A1:F6"/>
  <sheetViews>
    <sheetView zoomScale="140" zoomScaleNormal="140" workbookViewId="0">
      <selection activeCell="F3" sqref="F3"/>
    </sheetView>
  </sheetViews>
  <sheetFormatPr defaultRowHeight="14.4" x14ac:dyDescent="0.55000000000000004"/>
  <cols>
    <col min="1" max="1" width="13.89453125" bestFit="1" customWidth="1"/>
    <col min="2" max="2" width="12.41796875" customWidth="1"/>
    <col min="3" max="3" width="11.1015625" bestFit="1" customWidth="1"/>
  </cols>
  <sheetData>
    <row r="1" spans="1:6" x14ac:dyDescent="0.55000000000000004">
      <c r="B1" t="s">
        <v>8384</v>
      </c>
      <c r="C1" t="s">
        <v>8385</v>
      </c>
    </row>
    <row r="2" spans="1:6" x14ac:dyDescent="0.55000000000000004">
      <c r="A2" t="s">
        <v>8386</v>
      </c>
      <c r="B2" s="17">
        <f>AVERAGE('Successful US Photobook'!D:D)</f>
        <v>11797.983870967742</v>
      </c>
      <c r="C2" s="17">
        <f>AVERAGE('Failed US Photobook'!D:D)</f>
        <v>19033.823529411766</v>
      </c>
      <c r="F2" t="s">
        <v>8390</v>
      </c>
    </row>
    <row r="3" spans="1:6" x14ac:dyDescent="0.55000000000000004">
      <c r="A3" t="s">
        <v>8387</v>
      </c>
      <c r="B3" s="17">
        <f>MEDIAN('Successful US Photobook'!D:D)</f>
        <v>9000</v>
      </c>
      <c r="C3" s="17">
        <f>MEDIAN('Failed US Photobook'!D:D)</f>
        <v>15750</v>
      </c>
    </row>
    <row r="5" spans="1:6" x14ac:dyDescent="0.55000000000000004">
      <c r="A5" t="s">
        <v>8388</v>
      </c>
      <c r="B5" s="17">
        <f>AVERAGE('Successful US Photobook'!E:E)</f>
        <v>16550.925645161289</v>
      </c>
      <c r="C5" s="17">
        <f>AVERAGE('Failed US Photobook'!E:E)</f>
        <v>4461.6611764705876</v>
      </c>
    </row>
    <row r="6" spans="1:6" x14ac:dyDescent="0.55000000000000004">
      <c r="A6" t="s">
        <v>8389</v>
      </c>
      <c r="B6" s="17">
        <f>MEDIAN('Successful US Photobook'!E:E)</f>
        <v>13281.5</v>
      </c>
      <c r="C6" s="17">
        <f>MEDIAN('Failed US Photobook'!E:E)</f>
        <v>1932.5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Successful US Photobook</vt:lpstr>
      <vt:lpstr>Failed US Photobook</vt:lpstr>
      <vt:lpstr>Photobook Descriptive Stats</vt:lpstr>
      <vt:lpstr>GB Musical Stats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Karr M</cp:lastModifiedBy>
  <dcterms:created xsi:type="dcterms:W3CDTF">2017-04-20T15:17:24Z</dcterms:created>
  <dcterms:modified xsi:type="dcterms:W3CDTF">2022-09-06T01:21:57Z</dcterms:modified>
</cp:coreProperties>
</file>