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\OneDrive\Documentos\Static Magnetic Field\Paper biocoil\mail files 05.06.24\"/>
    </mc:Choice>
  </mc:AlternateContent>
  <xr:revisionPtr revIDLastSave="0" documentId="8_{417BCCEE-E044-45B8-AE74-5899154762A3}" xr6:coauthVersionLast="47" xr6:coauthVersionMax="47" xr10:uidLastSave="{00000000-0000-0000-0000-000000000000}"/>
  <bookViews>
    <workbookView xWindow="-110" yWindow="-110" windowWidth="19420" windowHeight="10300" xr2:uid="{ECC40F28-37DC-4D69-A5DD-E7468E1745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Z18" i="1"/>
  <c r="AA11" i="1"/>
  <c r="P21" i="1"/>
  <c r="P17" i="1"/>
  <c r="P9" i="1"/>
  <c r="P13" i="1"/>
  <c r="AA14" i="1"/>
  <c r="Z14" i="1"/>
  <c r="R13" i="1"/>
  <c r="Q13" i="1"/>
  <c r="R21" i="1"/>
  <c r="Q21" i="1"/>
  <c r="H9" i="1"/>
  <c r="X21" i="1"/>
  <c r="V21" i="1"/>
  <c r="W21" i="1"/>
  <c r="AA10" i="1" l="1"/>
  <c r="AA9" i="1"/>
  <c r="Z10" i="1"/>
  <c r="Z11" i="1"/>
  <c r="Z9" i="1"/>
  <c r="N9" i="1"/>
  <c r="J9" i="1"/>
  <c r="Q9" i="1"/>
  <c r="L9" i="1" l="1"/>
  <c r="R9" i="1" s="1"/>
  <c r="W17" i="1"/>
  <c r="X17" i="1"/>
  <c r="W18" i="1"/>
  <c r="X18" i="1"/>
  <c r="W19" i="1"/>
  <c r="X19" i="1"/>
  <c r="W9" i="1"/>
  <c r="W13" i="1" s="1"/>
  <c r="W10" i="1"/>
  <c r="X10" i="1"/>
  <c r="W11" i="1"/>
  <c r="X11" i="1"/>
  <c r="Q17" i="1"/>
  <c r="R17" i="1"/>
  <c r="Q18" i="1"/>
  <c r="R18" i="1"/>
  <c r="Q19" i="1"/>
  <c r="R19" i="1"/>
  <c r="Q10" i="1"/>
  <c r="R10" i="1"/>
  <c r="Q11" i="1"/>
  <c r="R11" i="1"/>
  <c r="K14" i="1"/>
  <c r="L14" i="1"/>
  <c r="K6" i="1"/>
  <c r="K9" i="1" s="1"/>
  <c r="L6" i="1"/>
  <c r="L10" i="1" s="1"/>
  <c r="H14" i="1"/>
  <c r="J14" i="1"/>
  <c r="I14" i="1"/>
  <c r="I6" i="1"/>
  <c r="I18" i="1" s="1"/>
  <c r="J6" i="1"/>
  <c r="J10" i="1" s="1"/>
  <c r="H6" i="1"/>
  <c r="H17" i="1" s="1"/>
  <c r="X9" i="1" l="1"/>
  <c r="X13" i="1" s="1"/>
  <c r="L11" i="1"/>
  <c r="L19" i="1"/>
  <c r="K11" i="1"/>
  <c r="K19" i="1"/>
  <c r="L18" i="1"/>
  <c r="K18" i="1"/>
  <c r="L17" i="1"/>
  <c r="K17" i="1"/>
  <c r="K10" i="1"/>
  <c r="T17" i="1"/>
  <c r="N17" i="1"/>
  <c r="H11" i="1"/>
  <c r="I17" i="1"/>
  <c r="J11" i="1"/>
  <c r="J17" i="1"/>
  <c r="I11" i="1"/>
  <c r="H18" i="1"/>
  <c r="U18" i="1" s="1"/>
  <c r="I10" i="1"/>
  <c r="J18" i="1"/>
  <c r="H19" i="1"/>
  <c r="I9" i="1"/>
  <c r="I19" i="1"/>
  <c r="H10" i="1"/>
  <c r="P10" i="1" s="1"/>
  <c r="J19" i="1"/>
  <c r="O18" i="1" l="1"/>
  <c r="N19" i="1"/>
  <c r="T19" i="1"/>
  <c r="T11" i="1"/>
  <c r="N11" i="1"/>
  <c r="T18" i="1"/>
  <c r="N18" i="1"/>
  <c r="V17" i="1"/>
  <c r="U17" i="1"/>
  <c r="O17" i="1"/>
  <c r="V9" i="1"/>
  <c r="V13" i="1" s="1"/>
  <c r="P18" i="1"/>
  <c r="V18" i="1"/>
  <c r="V19" i="1"/>
  <c r="P19" i="1"/>
  <c r="O10" i="1"/>
  <c r="U10" i="1"/>
  <c r="T10" i="1"/>
  <c r="N10" i="1"/>
  <c r="V10" i="1"/>
  <c r="U19" i="1"/>
  <c r="O19" i="1"/>
  <c r="U11" i="1"/>
  <c r="O11" i="1"/>
  <c r="U9" i="1"/>
  <c r="O9" i="1"/>
  <c r="T9" i="1"/>
  <c r="P11" i="1"/>
  <c r="V11" i="1"/>
</calcChain>
</file>

<file path=xl/sharedStrings.xml><?xml version="1.0" encoding="utf-8"?>
<sst xmlns="http://schemas.openxmlformats.org/spreadsheetml/2006/main" count="49" uniqueCount="26">
  <si>
    <t>neg 1</t>
  </si>
  <si>
    <t>neg 2</t>
  </si>
  <si>
    <t>pos 1</t>
  </si>
  <si>
    <t>pos 2</t>
  </si>
  <si>
    <t>pos 3</t>
  </si>
  <si>
    <t xml:space="preserve">Ctr </t>
  </si>
  <si>
    <t xml:space="preserve">MF </t>
  </si>
  <si>
    <t>3 min</t>
  </si>
  <si>
    <t>20 min</t>
  </si>
  <si>
    <t>60 min</t>
  </si>
  <si>
    <t>empty</t>
  </si>
  <si>
    <t>mean of neg</t>
  </si>
  <si>
    <t>delta vs. neg</t>
  </si>
  <si>
    <t>delta vs. 3 min</t>
  </si>
  <si>
    <t>ratio vs. 3 min</t>
  </si>
  <si>
    <t xml:space="preserve">90 min </t>
  </si>
  <si>
    <t>120 min</t>
  </si>
  <si>
    <t>Exp 2</t>
  </si>
  <si>
    <t>03/19/2024</t>
  </si>
  <si>
    <t>media</t>
  </si>
  <si>
    <t>90 min</t>
  </si>
  <si>
    <t>delta 60 - 3 min</t>
  </si>
  <si>
    <t>Ctr</t>
  </si>
  <si>
    <t>SMF</t>
  </si>
  <si>
    <t>mean of delta 60 - 3 min</t>
  </si>
  <si>
    <t>ratio vs. Ctr mean delta vs.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</si>
</sst>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8818-3189-4B58-8955-F7C9C8D6A30A}">
  <dimension ref="A1:AA21"/>
  <sheetViews>
    <sheetView tabSelected="1" topLeftCell="K6" zoomScale="98" zoomScaleNormal="98" workbookViewId="0">
      <selection activeCell="AA22" sqref="AA22"/>
    </sheetView>
  </sheetViews>
  <sheetFormatPr defaultRowHeight="14.5" x14ac:dyDescent="0.35"/>
  <cols>
    <col min="1" max="1" width="9.08984375" bestFit="1" customWidth="1"/>
    <col min="8" max="8" width="10.54296875" bestFit="1" customWidth="1"/>
  </cols>
  <sheetData>
    <row r="1" spans="1:27" x14ac:dyDescent="0.35">
      <c r="A1" t="s">
        <v>17</v>
      </c>
      <c r="B1" t="s">
        <v>18</v>
      </c>
    </row>
    <row r="4" spans="1:27" x14ac:dyDescent="0.35">
      <c r="H4" s="1" t="s">
        <v>11</v>
      </c>
    </row>
    <row r="5" spans="1:27" x14ac:dyDescent="0.35">
      <c r="A5" s="1" t="s">
        <v>5</v>
      </c>
      <c r="B5" s="1" t="s">
        <v>7</v>
      </c>
      <c r="C5" s="1" t="s">
        <v>8</v>
      </c>
      <c r="D5" s="1" t="s">
        <v>9</v>
      </c>
      <c r="E5" s="1" t="s">
        <v>15</v>
      </c>
      <c r="F5" s="1" t="s">
        <v>16</v>
      </c>
      <c r="H5" s="1" t="s">
        <v>7</v>
      </c>
      <c r="I5" s="1" t="s">
        <v>8</v>
      </c>
      <c r="J5" s="1" t="s">
        <v>9</v>
      </c>
      <c r="K5" s="1" t="s">
        <v>20</v>
      </c>
      <c r="L5" s="1" t="s">
        <v>16</v>
      </c>
    </row>
    <row r="6" spans="1:27" x14ac:dyDescent="0.35">
      <c r="A6" s="1" t="s">
        <v>10</v>
      </c>
      <c r="B6" s="1">
        <v>1.6040000000000001</v>
      </c>
      <c r="C6" s="1">
        <v>1.62</v>
      </c>
      <c r="D6" s="1">
        <v>1.5409999999999999</v>
      </c>
      <c r="E6" s="1">
        <v>1.5629999999999999</v>
      </c>
      <c r="F6" s="1">
        <v>1.5249999999999999</v>
      </c>
      <c r="H6">
        <f>AVERAGE(B7:B8)</f>
        <v>2.8540000000000001</v>
      </c>
      <c r="I6">
        <f>AVERAGE(C7:C8)</f>
        <v>2.7965</v>
      </c>
      <c r="J6">
        <f>AVERAGE(D7:D8)</f>
        <v>3.2590000000000003</v>
      </c>
      <c r="K6">
        <f>AVERAGE(E7:E8)</f>
        <v>3.3064999999999998</v>
      </c>
      <c r="L6">
        <f>AVERAGE(F7:F8)</f>
        <v>3.2945000000000002</v>
      </c>
    </row>
    <row r="7" spans="1:27" x14ac:dyDescent="0.35">
      <c r="A7" s="1" t="s">
        <v>0</v>
      </c>
      <c r="B7" s="1">
        <v>2.8279999999999998</v>
      </c>
      <c r="C7" s="1">
        <v>2.7410000000000001</v>
      </c>
      <c r="D7" s="1">
        <v>3.2</v>
      </c>
      <c r="E7" s="1">
        <v>3.3639999999999999</v>
      </c>
      <c r="F7" s="1">
        <v>3.2109999999999999</v>
      </c>
      <c r="N7" t="s">
        <v>13</v>
      </c>
      <c r="Z7" t="s">
        <v>21</v>
      </c>
    </row>
    <row r="8" spans="1:27" x14ac:dyDescent="0.35">
      <c r="A8" s="1" t="s">
        <v>1</v>
      </c>
      <c r="B8" s="1">
        <v>2.88</v>
      </c>
      <c r="C8" s="1">
        <v>2.8519999999999999</v>
      </c>
      <c r="D8" s="1">
        <v>3.3180000000000001</v>
      </c>
      <c r="E8" s="1">
        <v>3.2490000000000001</v>
      </c>
      <c r="F8" s="1">
        <v>3.3780000000000001</v>
      </c>
      <c r="H8" t="s">
        <v>12</v>
      </c>
      <c r="N8" s="1" t="s">
        <v>7</v>
      </c>
      <c r="O8" s="1" t="s">
        <v>8</v>
      </c>
      <c r="P8" s="1" t="s">
        <v>9</v>
      </c>
      <c r="Q8" s="1" t="s">
        <v>15</v>
      </c>
      <c r="R8" s="1" t="s">
        <v>16</v>
      </c>
      <c r="T8" t="s">
        <v>14</v>
      </c>
      <c r="Z8" t="s">
        <v>22</v>
      </c>
      <c r="AA8" t="s">
        <v>23</v>
      </c>
    </row>
    <row r="9" spans="1:27" x14ac:dyDescent="0.35">
      <c r="A9" s="1" t="s">
        <v>2</v>
      </c>
      <c r="B9" s="1">
        <v>1360.8</v>
      </c>
      <c r="C9" s="1">
        <v>1055.5</v>
      </c>
      <c r="D9" s="1">
        <v>2529.8000000000002</v>
      </c>
      <c r="E9" s="1">
        <v>2542.8000000000002</v>
      </c>
      <c r="F9" s="1">
        <v>2586.5</v>
      </c>
      <c r="H9">
        <f t="shared" ref="H9:J11" si="0">B9-H$6</f>
        <v>1357.9459999999999</v>
      </c>
      <c r="I9">
        <f t="shared" si="0"/>
        <v>1052.7035000000001</v>
      </c>
      <c r="J9">
        <f>D9-J$6</f>
        <v>2526.5410000000002</v>
      </c>
      <c r="K9">
        <f t="shared" ref="K9:L11" si="1">E9-K$6</f>
        <v>2539.4935</v>
      </c>
      <c r="L9">
        <f t="shared" si="1"/>
        <v>2583.2055</v>
      </c>
      <c r="N9">
        <f>H9-$H9</f>
        <v>0</v>
      </c>
      <c r="O9">
        <f t="shared" ref="N9:P11" si="2">I9-$H9</f>
        <v>-305.24249999999984</v>
      </c>
      <c r="P9">
        <f>J9-$H9</f>
        <v>1168.5950000000003</v>
      </c>
      <c r="Q9">
        <f>K9-$H9</f>
        <v>1181.5475000000001</v>
      </c>
      <c r="R9">
        <f t="shared" ref="Q9:R11" si="3">L9-$H9</f>
        <v>1225.2595000000001</v>
      </c>
      <c r="T9">
        <f t="shared" ref="T9:X11" si="4">H9/$H9</f>
        <v>1</v>
      </c>
      <c r="U9">
        <f t="shared" si="4"/>
        <v>0.77521749760299763</v>
      </c>
      <c r="V9">
        <f t="shared" si="4"/>
        <v>1.8605607292189825</v>
      </c>
      <c r="W9">
        <f t="shared" si="4"/>
        <v>1.8700990319202679</v>
      </c>
      <c r="X9">
        <f t="shared" si="4"/>
        <v>1.9022888244451548</v>
      </c>
      <c r="Z9">
        <f>P9</f>
        <v>1168.5950000000003</v>
      </c>
      <c r="AA9">
        <f>P17</f>
        <v>1253.6949999999999</v>
      </c>
    </row>
    <row r="10" spans="1:27" x14ac:dyDescent="0.35">
      <c r="A10" s="1" t="s">
        <v>3</v>
      </c>
      <c r="B10" s="1">
        <v>1385</v>
      </c>
      <c r="C10" s="1">
        <v>1067.5999999999999</v>
      </c>
      <c r="D10" s="1">
        <v>2946.6</v>
      </c>
      <c r="E10" s="1">
        <v>2958.8</v>
      </c>
      <c r="F10" s="1">
        <v>3007.8</v>
      </c>
      <c r="H10">
        <f t="shared" si="0"/>
        <v>1382.146</v>
      </c>
      <c r="I10">
        <f t="shared" si="0"/>
        <v>1064.8035</v>
      </c>
      <c r="J10">
        <f>D10-J$6</f>
        <v>2943.3409999999999</v>
      </c>
      <c r="K10">
        <f t="shared" si="1"/>
        <v>2955.4935</v>
      </c>
      <c r="L10">
        <f>F10-L$6</f>
        <v>3004.5055000000002</v>
      </c>
      <c r="N10">
        <f t="shared" si="2"/>
        <v>0</v>
      </c>
      <c r="O10">
        <f t="shared" si="2"/>
        <v>-317.34249999999997</v>
      </c>
      <c r="P10">
        <f t="shared" si="2"/>
        <v>1561.1949999999999</v>
      </c>
      <c r="Q10">
        <f t="shared" si="3"/>
        <v>1573.3475000000001</v>
      </c>
      <c r="R10">
        <f t="shared" si="3"/>
        <v>1622.3595000000003</v>
      </c>
      <c r="T10">
        <f t="shared" si="4"/>
        <v>1</v>
      </c>
      <c r="U10">
        <f t="shared" si="4"/>
        <v>0.77039871330525145</v>
      </c>
      <c r="V10">
        <f t="shared" si="4"/>
        <v>2.1295442015532369</v>
      </c>
      <c r="W10">
        <f t="shared" si="4"/>
        <v>2.1383366880199342</v>
      </c>
      <c r="X10">
        <f t="shared" si="4"/>
        <v>2.1737974859385334</v>
      </c>
      <c r="Z10">
        <f t="shared" ref="Z10:Z11" si="5">P10</f>
        <v>1561.1949999999999</v>
      </c>
      <c r="AA10">
        <f>P18</f>
        <v>1898.6949999999999</v>
      </c>
    </row>
    <row r="11" spans="1:27" x14ac:dyDescent="0.35">
      <c r="A11" s="1" t="s">
        <v>4</v>
      </c>
      <c r="B11" s="1">
        <v>1398.1</v>
      </c>
      <c r="C11" s="1">
        <v>1068.3</v>
      </c>
      <c r="D11" s="1">
        <v>3012.6</v>
      </c>
      <c r="E11" s="1">
        <v>3018.5</v>
      </c>
      <c r="F11" s="1">
        <v>3036.7</v>
      </c>
      <c r="H11">
        <f t="shared" si="0"/>
        <v>1395.2459999999999</v>
      </c>
      <c r="I11">
        <f t="shared" si="0"/>
        <v>1065.5035</v>
      </c>
      <c r="J11">
        <f t="shared" si="0"/>
        <v>3009.3409999999999</v>
      </c>
      <c r="K11">
        <f t="shared" si="1"/>
        <v>3015.1934999999999</v>
      </c>
      <c r="L11">
        <f>F11-L$6</f>
        <v>3033.4054999999998</v>
      </c>
      <c r="N11">
        <f t="shared" si="2"/>
        <v>0</v>
      </c>
      <c r="O11">
        <f t="shared" si="2"/>
        <v>-329.74249999999984</v>
      </c>
      <c r="P11">
        <f t="shared" si="2"/>
        <v>1614.095</v>
      </c>
      <c r="Q11">
        <f t="shared" si="3"/>
        <v>1619.9475</v>
      </c>
      <c r="R11">
        <f t="shared" si="3"/>
        <v>1638.1595</v>
      </c>
      <c r="T11">
        <f t="shared" si="4"/>
        <v>1</v>
      </c>
      <c r="U11">
        <f t="shared" si="4"/>
        <v>0.76366712393370062</v>
      </c>
      <c r="V11">
        <f t="shared" si="4"/>
        <v>2.1568533434247437</v>
      </c>
      <c r="W11">
        <f t="shared" si="4"/>
        <v>2.16104794423349</v>
      </c>
      <c r="X11">
        <f t="shared" si="4"/>
        <v>2.1741008395652095</v>
      </c>
      <c r="Z11">
        <f t="shared" si="5"/>
        <v>1614.095</v>
      </c>
      <c r="AA11">
        <f>P19</f>
        <v>1910.4950000000001</v>
      </c>
    </row>
    <row r="12" spans="1:27" x14ac:dyDescent="0.35">
      <c r="A12" s="1"/>
      <c r="B12" s="1"/>
      <c r="C12" s="1"/>
      <c r="D12" s="1"/>
      <c r="E12" s="1"/>
      <c r="F12" s="1"/>
    </row>
    <row r="13" spans="1:27" x14ac:dyDescent="0.35">
      <c r="A13" s="1" t="s">
        <v>6</v>
      </c>
      <c r="B13" s="1"/>
      <c r="C13" s="1"/>
      <c r="D13" s="1"/>
      <c r="E13" s="1"/>
      <c r="F13" s="1"/>
      <c r="P13">
        <f>AVERAGE(P9:P11)</f>
        <v>1447.9616666666668</v>
      </c>
      <c r="Q13">
        <f>AVERAGE(Q9:Q11)</f>
        <v>1458.2808333333335</v>
      </c>
      <c r="R13">
        <f>AVERAGE(R9:R11)</f>
        <v>1495.2595000000001</v>
      </c>
      <c r="U13" t="s">
        <v>19</v>
      </c>
      <c r="V13">
        <f>AVERAGE(V9:V11)</f>
        <v>2.0489860913989877</v>
      </c>
      <c r="W13">
        <f>AVERAGE(W9:W11)</f>
        <v>2.0564945547245639</v>
      </c>
      <c r="X13">
        <f>AVERAGE(X9:X11)</f>
        <v>2.0833957166496329</v>
      </c>
      <c r="Z13" t="s">
        <v>24</v>
      </c>
    </row>
    <row r="14" spans="1:27" x14ac:dyDescent="0.35">
      <c r="A14" s="1" t="s">
        <v>10</v>
      </c>
      <c r="B14" s="1">
        <v>1.839</v>
      </c>
      <c r="C14" s="1">
        <v>1.756</v>
      </c>
      <c r="D14" s="1">
        <v>1.6519999999999999</v>
      </c>
      <c r="E14" s="1">
        <v>1.708</v>
      </c>
      <c r="F14" s="1">
        <v>1.74</v>
      </c>
      <c r="H14">
        <f>AVERAGE(B15:B16)</f>
        <v>2.9089999999999998</v>
      </c>
      <c r="I14">
        <f>AVERAGE(C15:C16)</f>
        <v>2.7244999999999999</v>
      </c>
      <c r="J14">
        <f>AVERAGE(D15:D16)</f>
        <v>7.7869999999999999</v>
      </c>
      <c r="K14">
        <f>AVERAGE(E15:E16)</f>
        <v>7.056</v>
      </c>
      <c r="L14">
        <f>AVERAGE(F15:F16)</f>
        <v>7.2345000000000006</v>
      </c>
      <c r="Z14">
        <f>AVERAGE(Z9:Z11)</f>
        <v>1447.9616666666668</v>
      </c>
      <c r="AA14">
        <f>AVERAGE(AA9:AA11)</f>
        <v>1687.6283333333333</v>
      </c>
    </row>
    <row r="15" spans="1:27" x14ac:dyDescent="0.35">
      <c r="A15" s="1" t="s">
        <v>0</v>
      </c>
      <c r="B15" s="1">
        <v>2.9420000000000002</v>
      </c>
      <c r="C15" s="1">
        <v>2.778</v>
      </c>
      <c r="D15" s="1">
        <v>12.369</v>
      </c>
      <c r="E15" s="1">
        <v>10.895</v>
      </c>
      <c r="F15" s="1">
        <v>11.316000000000001</v>
      </c>
    </row>
    <row r="16" spans="1:27" x14ac:dyDescent="0.35">
      <c r="A16" s="1" t="s">
        <v>1</v>
      </c>
      <c r="B16" s="1">
        <v>2.8759999999999999</v>
      </c>
      <c r="C16" s="1">
        <v>2.6709999999999998</v>
      </c>
      <c r="D16" s="1">
        <v>3.2050000000000001</v>
      </c>
      <c r="E16" s="1">
        <v>3.2170000000000001</v>
      </c>
      <c r="F16" s="1">
        <v>3.153</v>
      </c>
      <c r="N16" s="1" t="s">
        <v>7</v>
      </c>
      <c r="O16" s="1" t="s">
        <v>8</v>
      </c>
      <c r="P16" s="1" t="s">
        <v>9</v>
      </c>
      <c r="Q16" s="1" t="s">
        <v>15</v>
      </c>
      <c r="R16" s="1" t="s">
        <v>16</v>
      </c>
      <c r="Z16" t="s">
        <v>25</v>
      </c>
    </row>
    <row r="17" spans="1:27" x14ac:dyDescent="0.35">
      <c r="A17" s="1" t="s">
        <v>2</v>
      </c>
      <c r="B17" s="1">
        <v>1248.9000000000001</v>
      </c>
      <c r="C17" s="1">
        <v>992.93</v>
      </c>
      <c r="D17" s="1">
        <v>2503</v>
      </c>
      <c r="E17" s="1">
        <v>2530</v>
      </c>
      <c r="F17" s="1">
        <v>2523.3000000000002</v>
      </c>
      <c r="H17">
        <f t="shared" ref="H17:L19" si="6">B17-H$6</f>
        <v>1246.046</v>
      </c>
      <c r="I17">
        <f t="shared" si="6"/>
        <v>990.13349999999991</v>
      </c>
      <c r="J17">
        <f t="shared" si="6"/>
        <v>2499.741</v>
      </c>
      <c r="K17">
        <f t="shared" si="6"/>
        <v>2526.6934999999999</v>
      </c>
      <c r="L17">
        <f t="shared" si="6"/>
        <v>2520.0055000000002</v>
      </c>
      <c r="N17">
        <f t="shared" ref="N17:R19" si="7">H17-$H17</f>
        <v>0</v>
      </c>
      <c r="O17">
        <f t="shared" si="7"/>
        <v>-255.91250000000014</v>
      </c>
      <c r="P17">
        <f>J17-$H17</f>
        <v>1253.6949999999999</v>
      </c>
      <c r="Q17">
        <f t="shared" si="7"/>
        <v>1280.6474999999998</v>
      </c>
      <c r="R17">
        <f t="shared" si="7"/>
        <v>1273.9595000000002</v>
      </c>
      <c r="T17">
        <f t="shared" ref="T17:X19" si="8">H17/$H17</f>
        <v>1</v>
      </c>
      <c r="U17">
        <f t="shared" si="8"/>
        <v>0.79462034306919638</v>
      </c>
      <c r="V17">
        <f t="shared" si="8"/>
        <v>2.0061386176754308</v>
      </c>
      <c r="W17">
        <f t="shared" si="8"/>
        <v>2.0277690390242413</v>
      </c>
      <c r="X17">
        <f t="shared" si="8"/>
        <v>2.0224016609338662</v>
      </c>
      <c r="Z17" t="s">
        <v>22</v>
      </c>
      <c r="AA17" t="s">
        <v>23</v>
      </c>
    </row>
    <row r="18" spans="1:27" x14ac:dyDescent="0.35">
      <c r="A18" s="1" t="s">
        <v>3</v>
      </c>
      <c r="B18" s="1">
        <v>1278.0999999999999</v>
      </c>
      <c r="C18" s="1">
        <v>1018.5</v>
      </c>
      <c r="D18" s="1">
        <v>3177.2</v>
      </c>
      <c r="E18" s="1">
        <v>3193.7</v>
      </c>
      <c r="F18" s="1">
        <v>3199.2</v>
      </c>
      <c r="H18">
        <f t="shared" si="6"/>
        <v>1275.2459999999999</v>
      </c>
      <c r="I18">
        <f t="shared" si="6"/>
        <v>1015.7035</v>
      </c>
      <c r="J18">
        <f t="shared" si="6"/>
        <v>3173.9409999999998</v>
      </c>
      <c r="K18">
        <f t="shared" si="6"/>
        <v>3190.3934999999997</v>
      </c>
      <c r="L18">
        <f t="shared" si="6"/>
        <v>3195.9054999999998</v>
      </c>
      <c r="N18">
        <f t="shared" si="7"/>
        <v>0</v>
      </c>
      <c r="O18">
        <f t="shared" si="7"/>
        <v>-259.5424999999999</v>
      </c>
      <c r="P18">
        <f t="shared" si="7"/>
        <v>1898.6949999999999</v>
      </c>
      <c r="Q18">
        <f t="shared" si="7"/>
        <v>1915.1474999999998</v>
      </c>
      <c r="R18">
        <f t="shared" si="7"/>
        <v>1920.6595</v>
      </c>
      <c r="T18">
        <f t="shared" si="8"/>
        <v>1</v>
      </c>
      <c r="U18">
        <f t="shared" si="8"/>
        <v>0.79647652296106008</v>
      </c>
      <c r="V18">
        <f t="shared" si="8"/>
        <v>2.4888852817417191</v>
      </c>
      <c r="W18">
        <f t="shared" si="8"/>
        <v>2.5017867140928103</v>
      </c>
      <c r="X18">
        <f t="shared" si="8"/>
        <v>2.5061090173974279</v>
      </c>
      <c r="Z18">
        <f>Z14/Z14</f>
        <v>1</v>
      </c>
      <c r="AA18">
        <f>AA14/Z14</f>
        <v>1.1655200356363025</v>
      </c>
    </row>
    <row r="19" spans="1:27" x14ac:dyDescent="0.35">
      <c r="A19" s="1" t="s">
        <v>4</v>
      </c>
      <c r="B19" s="1">
        <v>1284.5999999999999</v>
      </c>
      <c r="C19" s="1">
        <v>999.46</v>
      </c>
      <c r="D19" s="1">
        <v>3195.5</v>
      </c>
      <c r="E19" s="1">
        <v>3203.4</v>
      </c>
      <c r="F19" s="1">
        <v>3172.5</v>
      </c>
      <c r="H19">
        <f t="shared" si="6"/>
        <v>1281.7459999999999</v>
      </c>
      <c r="I19">
        <f t="shared" si="6"/>
        <v>996.6635</v>
      </c>
      <c r="J19">
        <f t="shared" si="6"/>
        <v>3192.241</v>
      </c>
      <c r="K19">
        <f t="shared" si="6"/>
        <v>3200.0934999999999</v>
      </c>
      <c r="L19">
        <f t="shared" si="6"/>
        <v>3169.2055</v>
      </c>
      <c r="N19">
        <f t="shared" si="7"/>
        <v>0</v>
      </c>
      <c r="O19">
        <f t="shared" si="7"/>
        <v>-285.08249999999987</v>
      </c>
      <c r="P19">
        <f t="shared" si="7"/>
        <v>1910.4950000000001</v>
      </c>
      <c r="Q19">
        <f t="shared" si="7"/>
        <v>1918.3475000000001</v>
      </c>
      <c r="R19">
        <f t="shared" si="7"/>
        <v>1887.4595000000002</v>
      </c>
      <c r="T19">
        <f t="shared" si="8"/>
        <v>1</v>
      </c>
      <c r="U19">
        <f t="shared" si="8"/>
        <v>0.77758268798966423</v>
      </c>
      <c r="V19">
        <f t="shared" si="8"/>
        <v>2.4905410276294995</v>
      </c>
      <c r="W19">
        <f t="shared" si="8"/>
        <v>2.4966674364499677</v>
      </c>
      <c r="X19">
        <f t="shared" si="8"/>
        <v>2.4725690581441255</v>
      </c>
    </row>
    <row r="21" spans="1:27" x14ac:dyDescent="0.35">
      <c r="P21">
        <f>AVERAGE(P17:P19)</f>
        <v>1687.6283333333333</v>
      </c>
      <c r="Q21">
        <f>AVERAGE(Q17:Q19)</f>
        <v>1704.7141666666666</v>
      </c>
      <c r="R21">
        <f>AVERAGE(R17:R19)</f>
        <v>1694.0261666666668</v>
      </c>
      <c r="U21" t="s">
        <v>19</v>
      </c>
      <c r="V21">
        <f>AVERAGE(V17:V19)</f>
        <v>2.3285216423488833</v>
      </c>
      <c r="W21">
        <f>AVERAGE(W17:W19)</f>
        <v>2.3420743965223401</v>
      </c>
      <c r="X21">
        <f>AVERAGE(X17:X19)</f>
        <v>2.3336932454918067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2024-03-19T03:24:01Z</dcterms:created>
  <dcterms:modified xsi:type="dcterms:W3CDTF">2024-06-05T13:54:34Z</dcterms:modified>
</cp:coreProperties>
</file>