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MOT_USER\Documents\Python Scripts\QuantumLabPython\ExperimentMOT_special_2\"/>
    </mc:Choice>
  </mc:AlternateContent>
  <xr:revisionPtr revIDLastSave="0" documentId="13_ncr:1_{F56A279B-CD2F-4997-AE45-85D4D39CABD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" i="1" l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2" fontId="1" fillId="0" borderId="1" xfId="0" applyNumberFormat="1" applyFont="1" applyBorder="1" applyAlignment="1">
      <alignment horizontal="right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Sheet1!$C$1:$C$33</c:f>
              <c:numCache>
                <c:formatCode>0.00</c:formatCode>
                <c:ptCount val="33"/>
                <c:pt idx="0">
                  <c:v>0.84297520660000003</c:v>
                </c:pt>
                <c:pt idx="1">
                  <c:v>0.865702479325</c:v>
                </c:pt>
                <c:pt idx="2">
                  <c:v>0.88842975204999997</c:v>
                </c:pt>
                <c:pt idx="3">
                  <c:v>0.91115702477500005</c:v>
                </c:pt>
                <c:pt idx="4">
                  <c:v>0.93388429750000002</c:v>
                </c:pt>
                <c:pt idx="5">
                  <c:v>0.94111570247499998</c:v>
                </c:pt>
                <c:pt idx="6">
                  <c:v>0.94834710745000006</c:v>
                </c:pt>
                <c:pt idx="7">
                  <c:v>0.95557851242500003</c:v>
                </c:pt>
                <c:pt idx="8">
                  <c:v>0.96280991739999999</c:v>
                </c:pt>
                <c:pt idx="9">
                  <c:v>0.96797520665000003</c:v>
                </c:pt>
                <c:pt idx="10">
                  <c:v>0.97314049590000007</c:v>
                </c:pt>
                <c:pt idx="11">
                  <c:v>0.97830578515</c:v>
                </c:pt>
                <c:pt idx="12">
                  <c:v>0.98347107440000003</c:v>
                </c:pt>
                <c:pt idx="13">
                  <c:v>0.98553719010000007</c:v>
                </c:pt>
                <c:pt idx="14">
                  <c:v>0.9876033058</c:v>
                </c:pt>
                <c:pt idx="15">
                  <c:v>0.98966942149999992</c:v>
                </c:pt>
                <c:pt idx="16">
                  <c:v>0.99173553719999996</c:v>
                </c:pt>
                <c:pt idx="17">
                  <c:v>0.9938016529</c:v>
                </c:pt>
                <c:pt idx="18">
                  <c:v>0.99586776859999993</c:v>
                </c:pt>
                <c:pt idx="19">
                  <c:v>0.99793388429999996</c:v>
                </c:pt>
                <c:pt idx="20">
                  <c:v>1</c:v>
                </c:pt>
                <c:pt idx="21">
                  <c:v>0.987603305775</c:v>
                </c:pt>
                <c:pt idx="22">
                  <c:v>0.97520661154999999</c:v>
                </c:pt>
                <c:pt idx="23">
                  <c:v>0.96280991732499999</c:v>
                </c:pt>
                <c:pt idx="24">
                  <c:v>0.95041322309999998</c:v>
                </c:pt>
                <c:pt idx="25">
                  <c:v>0.94008264460000002</c:v>
                </c:pt>
                <c:pt idx="26">
                  <c:v>0.92975206610000005</c:v>
                </c:pt>
                <c:pt idx="27">
                  <c:v>0.91942148759999998</c:v>
                </c:pt>
                <c:pt idx="28">
                  <c:v>0.90909090910000001</c:v>
                </c:pt>
                <c:pt idx="29">
                  <c:v>0.88842975207499997</c:v>
                </c:pt>
                <c:pt idx="30">
                  <c:v>0.86776859505000004</c:v>
                </c:pt>
                <c:pt idx="31">
                  <c:v>0.84710743802499999</c:v>
                </c:pt>
                <c:pt idx="32">
                  <c:v>0.82644628099999995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9-4BCD-92CE-A534BFCDD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737711"/>
        <c:axId val="708741871"/>
      </c:lineChart>
      <c:catAx>
        <c:axId val="708737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741871"/>
        <c:crosses val="autoZero"/>
        <c:auto val="1"/>
        <c:lblAlgn val="ctr"/>
        <c:lblOffset val="100"/>
        <c:noMultiLvlLbl val="0"/>
      </c:catAx>
      <c:valAx>
        <c:axId val="70874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73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2</xdr:row>
      <xdr:rowOff>23812</xdr:rowOff>
    </xdr:from>
    <xdr:to>
      <xdr:col>11</xdr:col>
      <xdr:colOff>171450</xdr:colOff>
      <xdr:row>15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3EC68-66E9-412D-9E11-933F0F16A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zoomScaleNormal="100" workbookViewId="0">
      <selection activeCell="N22" sqref="N22"/>
    </sheetView>
  </sheetViews>
  <sheetFormatPr defaultRowHeight="15" x14ac:dyDescent="0.25"/>
  <cols>
    <col min="9" max="9" width="9.140625" style="2"/>
  </cols>
  <sheetData>
    <row r="1" spans="1:3" ht="15.75" thickBot="1" x14ac:dyDescent="0.3">
      <c r="A1">
        <v>1</v>
      </c>
      <c r="B1" s="1">
        <v>0.84297520660000003</v>
      </c>
      <c r="C1" s="2">
        <f>B1 + (B5-B1)/(A5-A1)*(A1 - 1)</f>
        <v>0.84297520660000003</v>
      </c>
    </row>
    <row r="2" spans="1:3" ht="15.75" thickBot="1" x14ac:dyDescent="0.3">
      <c r="A2">
        <v>1.25</v>
      </c>
      <c r="B2" s="1">
        <v>0.84297520660000003</v>
      </c>
      <c r="C2" s="2">
        <f t="shared" ref="C2:C4" si="0">B2 + (B6-B2)/(A6-A2)*(A2 - 1)</f>
        <v>0.865702479325</v>
      </c>
    </row>
    <row r="3" spans="1:3" ht="15.75" thickBot="1" x14ac:dyDescent="0.3">
      <c r="A3">
        <v>1.5</v>
      </c>
      <c r="B3" s="1">
        <v>0.84297520660000003</v>
      </c>
      <c r="C3" s="2">
        <f t="shared" si="0"/>
        <v>0.88842975204999997</v>
      </c>
    </row>
    <row r="4" spans="1:3" ht="15.75" thickBot="1" x14ac:dyDescent="0.3">
      <c r="A4">
        <v>1.75</v>
      </c>
      <c r="B4" s="1">
        <v>0.84297520660000003</v>
      </c>
      <c r="C4" s="2">
        <f t="shared" si="0"/>
        <v>0.91115702477500005</v>
      </c>
    </row>
    <row r="5" spans="1:3" ht="15.75" thickBot="1" x14ac:dyDescent="0.3">
      <c r="A5">
        <v>2</v>
      </c>
      <c r="B5" s="1">
        <v>0.93388429750000002</v>
      </c>
      <c r="C5" s="2">
        <f>B5 + (B9-B5)/(A9-A5)*(A5 - 2)</f>
        <v>0.93388429750000002</v>
      </c>
    </row>
    <row r="6" spans="1:3" ht="15.75" thickBot="1" x14ac:dyDescent="0.3">
      <c r="A6">
        <v>2.25</v>
      </c>
      <c r="B6" s="1">
        <v>0.93388429750000002</v>
      </c>
      <c r="C6" s="2">
        <f t="shared" ref="C6:C8" si="1">B6 + (B10-B6)/(A10-A6)*(A6 - 2)</f>
        <v>0.94111570247499998</v>
      </c>
    </row>
    <row r="7" spans="1:3" ht="15.75" thickBot="1" x14ac:dyDescent="0.3">
      <c r="A7">
        <v>2.5</v>
      </c>
      <c r="B7" s="1">
        <v>0.93388429750000002</v>
      </c>
      <c r="C7" s="2">
        <f t="shared" si="1"/>
        <v>0.94834710745000006</v>
      </c>
    </row>
    <row r="8" spans="1:3" ht="15.75" thickBot="1" x14ac:dyDescent="0.3">
      <c r="A8">
        <v>2.75</v>
      </c>
      <c r="B8" s="1">
        <v>0.93388429750000002</v>
      </c>
      <c r="C8" s="2">
        <f t="shared" si="1"/>
        <v>0.95557851242500003</v>
      </c>
    </row>
    <row r="9" spans="1:3" ht="15.75" thickBot="1" x14ac:dyDescent="0.3">
      <c r="A9">
        <v>3</v>
      </c>
      <c r="B9" s="1">
        <v>0.96280991739999999</v>
      </c>
      <c r="C9" s="2">
        <f>B9 + (B13-B9)/(A13-A9)*(A9 - 3)</f>
        <v>0.96280991739999999</v>
      </c>
    </row>
    <row r="10" spans="1:3" ht="15.75" thickBot="1" x14ac:dyDescent="0.3">
      <c r="A10">
        <v>3.25</v>
      </c>
      <c r="B10" s="1">
        <v>0.96280991739999999</v>
      </c>
      <c r="C10" s="2">
        <f t="shared" ref="C10:C12" si="2">B10 + (B14-B10)/(A14-A10)*(A10 - 3)</f>
        <v>0.96797520665000003</v>
      </c>
    </row>
    <row r="11" spans="1:3" ht="15.75" thickBot="1" x14ac:dyDescent="0.3">
      <c r="A11">
        <v>3.5</v>
      </c>
      <c r="B11" s="1">
        <v>0.96280991739999999</v>
      </c>
      <c r="C11" s="2">
        <f t="shared" si="2"/>
        <v>0.97314049590000007</v>
      </c>
    </row>
    <row r="12" spans="1:3" ht="15.75" thickBot="1" x14ac:dyDescent="0.3">
      <c r="A12">
        <v>3.75</v>
      </c>
      <c r="B12" s="1">
        <v>0.96280991739999999</v>
      </c>
      <c r="C12" s="2">
        <f t="shared" si="2"/>
        <v>0.97830578515</v>
      </c>
    </row>
    <row r="13" spans="1:3" ht="15.75" thickBot="1" x14ac:dyDescent="0.3">
      <c r="A13">
        <v>4</v>
      </c>
      <c r="B13" s="1">
        <v>0.98347107440000003</v>
      </c>
      <c r="C13" s="2">
        <f>B13 + (B17-B13)/(A17-A13)*(A13 - 4)</f>
        <v>0.98347107440000003</v>
      </c>
    </row>
    <row r="14" spans="1:3" ht="15.75" thickBot="1" x14ac:dyDescent="0.3">
      <c r="A14">
        <v>4.25</v>
      </c>
      <c r="B14" s="1">
        <v>0.98347107440000003</v>
      </c>
      <c r="C14" s="2">
        <f t="shared" ref="C14:C16" si="3">B14 + (B18-B14)/(A18-A14)*(A14 - 4)</f>
        <v>0.98553719010000007</v>
      </c>
    </row>
    <row r="15" spans="1:3" ht="15.75" thickBot="1" x14ac:dyDescent="0.3">
      <c r="A15">
        <v>4.5</v>
      </c>
      <c r="B15" s="1">
        <v>0.98347107440000003</v>
      </c>
      <c r="C15" s="2">
        <f t="shared" si="3"/>
        <v>0.9876033058</v>
      </c>
    </row>
    <row r="16" spans="1:3" ht="15.75" thickBot="1" x14ac:dyDescent="0.3">
      <c r="A16">
        <v>4.75</v>
      </c>
      <c r="B16" s="1">
        <v>0.98347107440000003</v>
      </c>
      <c r="C16" s="2">
        <f t="shared" si="3"/>
        <v>0.98966942149999992</v>
      </c>
    </row>
    <row r="17" spans="1:3" ht="15.75" thickBot="1" x14ac:dyDescent="0.3">
      <c r="A17">
        <v>5</v>
      </c>
      <c r="B17" s="1">
        <v>0.99173553719999996</v>
      </c>
      <c r="C17" s="2">
        <f>B17 + (B21-B17)/(A21-A17)*(A17 - 5)</f>
        <v>0.99173553719999996</v>
      </c>
    </row>
    <row r="18" spans="1:3" ht="15.75" thickBot="1" x14ac:dyDescent="0.3">
      <c r="A18">
        <v>5.25</v>
      </c>
      <c r="B18" s="1">
        <v>0.99173553719999996</v>
      </c>
      <c r="C18" s="2">
        <f t="shared" ref="C18:C20" si="4">B18 + (B22-B18)/(A22-A18)*(A18 - 5)</f>
        <v>0.9938016529</v>
      </c>
    </row>
    <row r="19" spans="1:3" ht="15.75" thickBot="1" x14ac:dyDescent="0.3">
      <c r="A19">
        <v>5.5</v>
      </c>
      <c r="B19" s="1">
        <v>0.99173553719999996</v>
      </c>
      <c r="C19" s="2">
        <f t="shared" si="4"/>
        <v>0.99586776859999993</v>
      </c>
    </row>
    <row r="20" spans="1:3" ht="15.75" thickBot="1" x14ac:dyDescent="0.3">
      <c r="A20">
        <v>5.75</v>
      </c>
      <c r="B20" s="1">
        <v>0.99173553719999996</v>
      </c>
      <c r="C20" s="2">
        <f t="shared" si="4"/>
        <v>0.99793388429999996</v>
      </c>
    </row>
    <row r="21" spans="1:3" ht="15.75" thickBot="1" x14ac:dyDescent="0.3">
      <c r="A21">
        <v>6</v>
      </c>
      <c r="B21" s="1">
        <v>1</v>
      </c>
      <c r="C21" s="2">
        <f>B21 + (B25-B21)/(A25-A21)*(A21 - 6)</f>
        <v>1</v>
      </c>
    </row>
    <row r="22" spans="1:3" ht="15.75" thickBot="1" x14ac:dyDescent="0.3">
      <c r="A22">
        <v>6.25</v>
      </c>
      <c r="B22" s="1">
        <v>1</v>
      </c>
      <c r="C22" s="2">
        <f t="shared" ref="C22:C24" si="5">B22 + (B26-B22)/(A26-A22)*(A22 - 6)</f>
        <v>0.987603305775</v>
      </c>
    </row>
    <row r="23" spans="1:3" ht="15.75" thickBot="1" x14ac:dyDescent="0.3">
      <c r="A23">
        <v>6.5</v>
      </c>
      <c r="B23" s="1">
        <v>1</v>
      </c>
      <c r="C23" s="2">
        <f t="shared" si="5"/>
        <v>0.97520661154999999</v>
      </c>
    </row>
    <row r="24" spans="1:3" ht="15.75" thickBot="1" x14ac:dyDescent="0.3">
      <c r="A24">
        <v>6.75</v>
      </c>
      <c r="B24" s="1">
        <v>1</v>
      </c>
      <c r="C24" s="2">
        <f t="shared" si="5"/>
        <v>0.96280991732499999</v>
      </c>
    </row>
    <row r="25" spans="1:3" ht="15.75" thickBot="1" x14ac:dyDescent="0.3">
      <c r="A25">
        <v>7</v>
      </c>
      <c r="B25" s="1">
        <v>0.95041322309999998</v>
      </c>
      <c r="C25" s="2">
        <f>B25 + (B29-B25)/(A29-A25)*(A25 - 7)</f>
        <v>0.95041322309999998</v>
      </c>
    </row>
    <row r="26" spans="1:3" ht="15.75" thickBot="1" x14ac:dyDescent="0.3">
      <c r="A26">
        <v>7.25</v>
      </c>
      <c r="B26" s="1">
        <v>0.95041322309999998</v>
      </c>
      <c r="C26" s="2">
        <f t="shared" ref="C26:C28" si="6">B26 + (B30-B26)/(A30-A26)*(A26 - 7)</f>
        <v>0.94008264460000002</v>
      </c>
    </row>
    <row r="27" spans="1:3" ht="15.75" thickBot="1" x14ac:dyDescent="0.3">
      <c r="A27">
        <v>7.5</v>
      </c>
      <c r="B27" s="1">
        <v>0.95041322309999998</v>
      </c>
      <c r="C27" s="2">
        <f t="shared" si="6"/>
        <v>0.92975206610000005</v>
      </c>
    </row>
    <row r="28" spans="1:3" ht="15.75" thickBot="1" x14ac:dyDescent="0.3">
      <c r="A28">
        <v>7.75</v>
      </c>
      <c r="B28" s="1">
        <v>0.95041322309999998</v>
      </c>
      <c r="C28" s="2">
        <f t="shared" si="6"/>
        <v>0.91942148759999998</v>
      </c>
    </row>
    <row r="29" spans="1:3" ht="15.75" thickBot="1" x14ac:dyDescent="0.3">
      <c r="A29">
        <v>8</v>
      </c>
      <c r="B29" s="1">
        <v>0.90909090910000001</v>
      </c>
      <c r="C29" s="2">
        <f>B29 + (B33-B29)/(A33-A29)*(A29 - 8)</f>
        <v>0.90909090910000001</v>
      </c>
    </row>
    <row r="30" spans="1:3" ht="15.75" thickBot="1" x14ac:dyDescent="0.3">
      <c r="A30">
        <v>8.25</v>
      </c>
      <c r="B30" s="1">
        <v>0.90909090910000001</v>
      </c>
      <c r="C30" s="2">
        <f t="shared" ref="C30:C32" si="7">B30 + (B34-B30)/(A34-A30)*(A30 - 8)</f>
        <v>0.88842975207499997</v>
      </c>
    </row>
    <row r="31" spans="1:3" ht="15.75" thickBot="1" x14ac:dyDescent="0.3">
      <c r="A31">
        <v>8.5</v>
      </c>
      <c r="B31" s="1">
        <v>0.90909090910000001</v>
      </c>
      <c r="C31" s="2">
        <f t="shared" si="7"/>
        <v>0.86776859505000004</v>
      </c>
    </row>
    <row r="32" spans="1:3" ht="15.75" thickBot="1" x14ac:dyDescent="0.3">
      <c r="A32">
        <v>8.75</v>
      </c>
      <c r="B32" s="1">
        <v>0.90909090910000001</v>
      </c>
      <c r="C32" s="2">
        <f t="shared" si="7"/>
        <v>0.84710743802499999</v>
      </c>
    </row>
    <row r="33" spans="1:3" ht="15.75" thickBot="1" x14ac:dyDescent="0.3">
      <c r="A33">
        <v>9</v>
      </c>
      <c r="B33" s="1">
        <v>0.82644628099999995</v>
      </c>
      <c r="C33" s="1">
        <v>0.82644628099999995</v>
      </c>
    </row>
    <row r="34" spans="1:3" ht="15.75" thickBot="1" x14ac:dyDescent="0.3">
      <c r="A34">
        <v>9.25</v>
      </c>
      <c r="B34" s="1">
        <v>0.82644628099999995</v>
      </c>
      <c r="C34" s="2"/>
    </row>
    <row r="35" spans="1:3" ht="15.75" thickBot="1" x14ac:dyDescent="0.3">
      <c r="A35">
        <v>9.5</v>
      </c>
      <c r="B35" s="1">
        <v>0.82644628099999995</v>
      </c>
      <c r="C35" s="2"/>
    </row>
    <row r="36" spans="1:3" ht="15.75" thickBot="1" x14ac:dyDescent="0.3">
      <c r="A36">
        <v>9.75</v>
      </c>
      <c r="B36" s="1">
        <v>0.82644628099999995</v>
      </c>
      <c r="C36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ruggero giampaoli</dc:creator>
  <cp:lastModifiedBy>MOT_USER</cp:lastModifiedBy>
  <dcterms:created xsi:type="dcterms:W3CDTF">2015-06-05T18:17:20Z</dcterms:created>
  <dcterms:modified xsi:type="dcterms:W3CDTF">2020-12-06T17:09:41Z</dcterms:modified>
</cp:coreProperties>
</file>