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nderland\Minecraft Server\Tools\Excel2Database\datasheets\"/>
    </mc:Choice>
  </mc:AlternateContent>
  <xr:revisionPtr revIDLastSave="0" documentId="13_ncr:1_{282B94B8-0AE0-4953-9DD9-EA5E7BFA79FD}" xr6:coauthVersionLast="47" xr6:coauthVersionMax="47" xr10:uidLastSave="{00000000-0000-0000-0000-000000000000}"/>
  <bookViews>
    <workbookView xWindow="-120" yWindow="-120" windowWidth="29040" windowHeight="15720" xr2:uid="{C71A0259-EC57-4361-A46C-1750B677C6CA}"/>
  </bookViews>
  <sheets>
    <sheet name="Monster_Attributes" sheetId="1" r:id="rId1"/>
    <sheet name="Monster_Positions" sheetId="2" r:id="rId2"/>
    <sheet name="Monster_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3" i="2"/>
  <c r="L4" i="1"/>
  <c r="L5" i="1"/>
  <c r="L3" i="1"/>
  <c r="N4" i="1"/>
  <c r="N5" i="1"/>
  <c r="N3" i="1"/>
  <c r="W4" i="1"/>
  <c r="W5" i="1"/>
  <c r="W3" i="1"/>
  <c r="V4" i="1"/>
  <c r="V5" i="1"/>
  <c r="V3" i="1"/>
</calcChain>
</file>

<file path=xl/sharedStrings.xml><?xml version="1.0" encoding="utf-8"?>
<sst xmlns="http://schemas.openxmlformats.org/spreadsheetml/2006/main" count="115" uniqueCount="82">
  <si>
    <t>ID</t>
  </si>
  <si>
    <t>CustomName</t>
  </si>
  <si>
    <t>CustomNameVisible</t>
  </si>
  <si>
    <t>Health</t>
  </si>
  <si>
    <t>Tags</t>
  </si>
  <si>
    <t>Invulnerable</t>
  </si>
  <si>
    <t>Silent</t>
  </si>
  <si>
    <t>Glowing</t>
  </si>
  <si>
    <t>Invisibility</t>
  </si>
  <si>
    <t>Motion_X</t>
  </si>
  <si>
    <t>Motion_Z</t>
  </si>
  <si>
    <t>Motion_Y</t>
  </si>
  <si>
    <t>Rotation_Yaw</t>
  </si>
  <si>
    <t>Rotation_Pitch</t>
  </si>
  <si>
    <t>Position_X</t>
  </si>
  <si>
    <t>Position_Y</t>
  </si>
  <si>
    <t>Position_Z</t>
  </si>
  <si>
    <t>Dimension</t>
  </si>
  <si>
    <t>&lt;comment&gt;</t>
  </si>
  <si>
    <t>This line is commented out and will be ignored when the Excel2Database tool adds the table to the database.</t>
  </si>
  <si>
    <t>MonsterAttributeId</t>
  </si>
  <si>
    <t>DropId</t>
  </si>
  <si>
    <t>UUID</t>
  </si>
  <si>
    <t>MonsterType</t>
  </si>
  <si>
    <t>world</t>
  </si>
  <si>
    <t>00000000-0000-0000-0000-000000000001</t>
  </si>
  <si>
    <t>00000000-0000-0000-0000-000000000002</t>
  </si>
  <si>
    <t>00000000-0000-0000-0000-000000000003</t>
  </si>
  <si>
    <t>00000000-0000-0000-0000-000000000004</t>
  </si>
  <si>
    <t>00000000-0000-0000-0000-000000000005</t>
  </si>
  <si>
    <t>Zombie</t>
  </si>
  <si>
    <t>Chicken</t>
  </si>
  <si>
    <t>BOSS, FIRE_RESISTANT</t>
  </si>
  <si>
    <t>FIRE_WEAKNESS</t>
  </si>
  <si>
    <t>Level</t>
  </si>
  <si>
    <t>Armor</t>
  </si>
  <si>
    <t>BaseDamage</t>
  </si>
  <si>
    <t>Strength</t>
  </si>
  <si>
    <t>Dexterity</t>
  </si>
  <si>
    <t>Intelligence</t>
  </si>
  <si>
    <t>Vitality</t>
  </si>
  <si>
    <t>Spirit</t>
  </si>
  <si>
    <t>Agility</t>
  </si>
  <si>
    <t>MagicRes</t>
  </si>
  <si>
    <t>CritChance</t>
  </si>
  <si>
    <t>DodgeChance</t>
  </si>
  <si>
    <t>Goblin</t>
  </si>
  <si>
    <t>Cave_Spider</t>
  </si>
  <si>
    <t>Ghoul</t>
  </si>
  <si>
    <t>Arachnid</t>
  </si>
  <si>
    <t>00000000-0000-0000-0000-000000000006</t>
  </si>
  <si>
    <t>tag</t>
  </si>
  <si>
    <t>damageType</t>
  </si>
  <si>
    <t>modifier</t>
  </si>
  <si>
    <t>operation</t>
  </si>
  <si>
    <t>dark_weakness</t>
  </si>
  <si>
    <t>dark_resistant</t>
  </si>
  <si>
    <t>earth_weakness</t>
  </si>
  <si>
    <t>earth_resistant</t>
  </si>
  <si>
    <t>fire_weakness</t>
  </si>
  <si>
    <t>fire_resistant</t>
  </si>
  <si>
    <t>ice_weakness</t>
  </si>
  <si>
    <t>ice_resistant</t>
  </si>
  <si>
    <t>light_weakness</t>
  </si>
  <si>
    <t>light_resistant</t>
  </si>
  <si>
    <t>thunder_weakness</t>
  </si>
  <si>
    <t>thunder_resistant</t>
  </si>
  <si>
    <t>water_weakness</t>
  </si>
  <si>
    <t>water_resistant</t>
  </si>
  <si>
    <t>wind_weakness</t>
  </si>
  <si>
    <t>wind_resistant</t>
  </si>
  <si>
    <t>dark</t>
  </si>
  <si>
    <t>earth</t>
  </si>
  <si>
    <t>fire</t>
  </si>
  <si>
    <t>ice</t>
  </si>
  <si>
    <t>light</t>
  </si>
  <si>
    <t>thunder</t>
  </si>
  <si>
    <t>water</t>
  </si>
  <si>
    <t>wind</t>
  </si>
  <si>
    <t>/</t>
  </si>
  <si>
    <t>*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</si>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</sst>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name val="맑은 고딕"/>
      <family val="3"/>
      <charset val="129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4" fillId="2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표준 102" xfId="1" xr:uid="{3F7007E6-EB77-4F5E-8F60-FF594A8A5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A0B1-35DB-4540-80DD-B17514F0E5AF}">
  <dimension ref="A1:W5"/>
  <sheetViews>
    <sheetView tabSelected="1" workbookViewId="0">
      <selection activeCell="B6" sqref="B6"/>
    </sheetView>
  </sheetViews>
  <sheetFormatPr defaultRowHeight="15"/>
  <cols>
    <col min="1" max="1" width="11.28515625" style="2" bestFit="1" customWidth="1"/>
    <col min="2" max="2" width="25.85546875" style="2" customWidth="1"/>
    <col min="3" max="3" width="24.85546875" style="2" bestFit="1" customWidth="1"/>
    <col min="4" max="4" width="20.7109375" style="2" bestFit="1" customWidth="1"/>
    <col min="5" max="5" width="7.85546875" style="2" bestFit="1" customWidth="1"/>
    <col min="6" max="6" width="10.42578125" style="2" bestFit="1" customWidth="1"/>
    <col min="7" max="7" width="12.85546875" style="2" bestFit="1" customWidth="1"/>
    <col min="8" max="8" width="15.42578125" style="2" bestFit="1" customWidth="1"/>
    <col min="9" max="9" width="8.85546875" style="2" bestFit="1" customWidth="1"/>
    <col min="10" max="10" width="16" style="2" bestFit="1" customWidth="1"/>
    <col min="11" max="11" width="7.28515625" style="2" bestFit="1" customWidth="1"/>
    <col min="12" max="12" width="8.7109375" style="2" bestFit="1" customWidth="1"/>
    <col min="13" max="13" width="8.140625" style="2" bestFit="1" customWidth="1"/>
    <col min="14" max="14" width="16.140625" style="2" bestFit="1" customWidth="1"/>
    <col min="15" max="15" width="10.85546875" style="2" bestFit="1" customWidth="1"/>
    <col min="16" max="16" width="11.42578125" style="2" bestFit="1" customWidth="1"/>
    <col min="17" max="17" width="14.85546875" style="2" bestFit="1" customWidth="1"/>
    <col min="18" max="18" width="9" style="2" bestFit="1" customWidth="1"/>
    <col min="19" max="19" width="7.28515625" style="2" bestFit="1" customWidth="1"/>
    <col min="20" max="20" width="8.28515625" style="2" bestFit="1" customWidth="1"/>
    <col min="21" max="21" width="12.140625" style="2" bestFit="1" customWidth="1"/>
    <col min="22" max="22" width="14.140625" style="2" bestFit="1" customWidth="1"/>
    <col min="23" max="23" width="17.28515625" style="2" bestFit="1" customWidth="1"/>
    <col min="24" max="24" width="6.140625" bestFit="1" customWidth="1"/>
    <col min="25" max="25" width="7.42578125" bestFit="1" customWidth="1"/>
    <col min="26" max="26" width="5.85546875" bestFit="1" customWidth="1"/>
    <col min="27" max="27" width="7.140625" bestFit="1" customWidth="1"/>
    <col min="28" max="28" width="6.85546875" bestFit="1" customWidth="1"/>
    <col min="29" max="29" width="7.140625" bestFit="1" customWidth="1"/>
    <col min="30" max="30" width="6.7109375" bestFit="1" customWidth="1"/>
    <col min="31" max="31" width="8" bestFit="1" customWidth="1"/>
    <col min="32" max="32" width="6.42578125" bestFit="1" customWidth="1"/>
    <col min="33" max="33" width="7.7109375" bestFit="1" customWidth="1"/>
    <col min="34" max="34" width="9.28515625" bestFit="1" customWidth="1"/>
    <col min="35" max="35" width="23" bestFit="1" customWidth="1"/>
    <col min="36" max="36" width="22.140625" bestFit="1" customWidth="1"/>
    <col min="37" max="37" width="23.85546875" bestFit="1" customWidth="1"/>
    <col min="38" max="38" width="11.7109375" bestFit="1" customWidth="1"/>
    <col min="39" max="39" width="17" bestFit="1" customWidth="1"/>
    <col min="40" max="40" width="15.7109375" bestFit="1" customWidth="1"/>
    <col min="41" max="41" width="19" bestFit="1" customWidth="1"/>
    <col min="42" max="42" width="7.7109375" bestFit="1" customWidth="1"/>
    <col min="43" max="43" width="8.42578125" bestFit="1" customWidth="1"/>
    <col min="44" max="44" width="10.7109375" bestFit="1" customWidth="1"/>
    <col min="45" max="45" width="12.28515625" bestFit="1" customWidth="1"/>
    <col min="46" max="46" width="7.28515625" bestFit="1" customWidth="1"/>
    <col min="47" max="47" width="10.140625" bestFit="1" customWidth="1"/>
    <col min="48" max="48" width="10.28515625" bestFit="1" customWidth="1"/>
    <col min="49" max="49" width="16.85546875" bestFit="1" customWidth="1"/>
    <col min="50" max="50" width="19.140625" bestFit="1" customWidth="1"/>
    <col min="51" max="51" width="15.42578125" bestFit="1" customWidth="1"/>
    <col min="52" max="52" width="10.85546875" bestFit="1" customWidth="1"/>
    <col min="53" max="53" width="14.140625" bestFit="1" customWidth="1"/>
    <col min="54" max="54" width="6.7109375" bestFit="1" customWidth="1"/>
    <col min="55" max="56" width="12.85546875" bestFit="1" customWidth="1"/>
    <col min="57" max="57" width="6.85546875" bestFit="1" customWidth="1"/>
    <col min="58" max="58" width="16.85546875" bestFit="1" customWidth="1"/>
    <col min="59" max="59" width="19.28515625" bestFit="1" customWidth="1"/>
    <col min="60" max="60" width="14.5703125" bestFit="1" customWidth="1"/>
    <col min="61" max="61" width="14.85546875" bestFit="1" customWidth="1"/>
    <col min="62" max="62" width="13.7109375" bestFit="1" customWidth="1"/>
    <col min="63" max="63" width="8.140625" bestFit="1" customWidth="1"/>
    <col min="64" max="64" width="10.28515625" bestFit="1" customWidth="1"/>
    <col min="65" max="65" width="8.140625" bestFit="1" customWidth="1"/>
    <col min="66" max="66" width="19.140625" bestFit="1" customWidth="1"/>
    <col min="67" max="67" width="14.42578125" bestFit="1" customWidth="1"/>
    <col min="68" max="68" width="9.85546875" bestFit="1" customWidth="1"/>
    <col min="69" max="69" width="8.85546875" bestFit="1" customWidth="1"/>
    <col min="70" max="70" width="21.7109375" bestFit="1" customWidth="1"/>
    <col min="71" max="71" width="15.5703125" bestFit="1" customWidth="1"/>
    <col min="72" max="72" width="17.42578125" bestFit="1" customWidth="1"/>
    <col min="73" max="73" width="12.140625" bestFit="1" customWidth="1"/>
    <col min="74" max="74" width="18.42578125" bestFit="1" customWidth="1"/>
    <col min="75" max="75" width="17.5703125" bestFit="1" customWidth="1"/>
    <col min="76" max="76" width="12.28515625" bestFit="1" customWidth="1"/>
    <col min="77" max="77" width="12.7109375" bestFit="1" customWidth="1"/>
    <col min="78" max="78" width="15" bestFit="1" customWidth="1"/>
    <col min="79" max="79" width="18.140625" bestFit="1" customWidth="1"/>
    <col min="80" max="80" width="18.28515625" bestFit="1" customWidth="1"/>
    <col min="81" max="81" width="21" bestFit="1" customWidth="1"/>
    <col min="82" max="82" width="11.28515625" bestFit="1" customWidth="1"/>
    <col min="83" max="83" width="13.140625" bestFit="1" customWidth="1"/>
    <col min="84" max="84" width="14.42578125" bestFit="1" customWidth="1"/>
    <col min="85" max="85" width="16.7109375" bestFit="1" customWidth="1"/>
    <col min="86" max="86" width="17.5703125" bestFit="1" customWidth="1"/>
    <col min="87" max="87" width="17.42578125" bestFit="1" customWidth="1"/>
    <col min="88" max="88" width="17.7109375" bestFit="1" customWidth="1"/>
    <col min="89" max="89" width="11.85546875" bestFit="1" customWidth="1"/>
    <col min="90" max="90" width="12.85546875" bestFit="1" customWidth="1"/>
    <col min="91" max="91" width="17.5703125" bestFit="1" customWidth="1"/>
    <col min="92" max="92" width="14" bestFit="1" customWidth="1"/>
    <col min="93" max="93" width="14.28515625" bestFit="1" customWidth="1"/>
    <col min="94" max="94" width="15.42578125" bestFit="1" customWidth="1"/>
    <col min="95" max="95" width="14.5703125" bestFit="1" customWidth="1"/>
    <col min="96" max="96" width="16.28515625" bestFit="1" customWidth="1"/>
    <col min="97" max="97" width="14.140625" bestFit="1" customWidth="1"/>
    <col min="98" max="99" width="16.42578125" bestFit="1" customWidth="1"/>
    <col min="100" max="100" width="10.140625" bestFit="1" customWidth="1"/>
    <col min="101" max="101" width="10.28515625" bestFit="1" customWidth="1"/>
    <col min="102" max="102" width="13.5703125" bestFit="1" customWidth="1"/>
    <col min="103" max="103" width="11.42578125" bestFit="1" customWidth="1"/>
    <col min="104" max="104" width="16.5703125" bestFit="1" customWidth="1"/>
    <col min="105" max="105" width="9.140625" bestFit="1" customWidth="1"/>
    <col min="106" max="106" width="8" bestFit="1" customWidth="1"/>
    <col min="107" max="107" width="20.28515625" bestFit="1" customWidth="1"/>
    <col min="108" max="108" width="14.42578125" bestFit="1" customWidth="1"/>
    <col min="109" max="109" width="18.7109375" bestFit="1" customWidth="1"/>
    <col min="110" max="110" width="16" bestFit="1" customWidth="1"/>
    <col min="111" max="111" width="21.5703125" bestFit="1" customWidth="1"/>
    <col min="112" max="112" width="26.7109375" bestFit="1" customWidth="1"/>
    <col min="113" max="113" width="16" bestFit="1" customWidth="1"/>
    <col min="114" max="114" width="15" bestFit="1" customWidth="1"/>
    <col min="115" max="115" width="16.7109375" bestFit="1" customWidth="1"/>
    <col min="116" max="116" width="18.42578125" bestFit="1" customWidth="1"/>
    <col min="117" max="117" width="18.28515625" bestFit="1" customWidth="1"/>
    <col min="118" max="118" width="18.85546875" bestFit="1" customWidth="1"/>
    <col min="119" max="119" width="16.140625" bestFit="1" customWidth="1"/>
    <col min="120" max="120" width="16.85546875" bestFit="1" customWidth="1"/>
    <col min="121" max="121" width="20.140625" bestFit="1" customWidth="1"/>
    <col min="122" max="122" width="13.140625" bestFit="1" customWidth="1"/>
    <col min="123" max="123" width="15" bestFit="1" customWidth="1"/>
    <col min="124" max="124" width="22.85546875" bestFit="1" customWidth="1"/>
    <col min="125" max="125" width="16.7109375" bestFit="1" customWidth="1"/>
    <col min="126" max="126" width="12.7109375" bestFit="1" customWidth="1"/>
    <col min="127" max="127" width="12.42578125" bestFit="1" customWidth="1"/>
    <col min="128" max="128" width="8.42578125" bestFit="1" customWidth="1"/>
    <col min="129" max="129" width="15.42578125" bestFit="1" customWidth="1"/>
    <col min="130" max="130" width="10.85546875" bestFit="1" customWidth="1"/>
    <col min="131" max="131" width="16.7109375" bestFit="1" customWidth="1"/>
    <col min="132" max="132" width="12.5703125" bestFit="1" customWidth="1"/>
    <col min="133" max="133" width="18.5703125" bestFit="1" customWidth="1"/>
    <col min="134" max="134" width="15.42578125" bestFit="1" customWidth="1"/>
    <col min="135" max="135" width="16.28515625" bestFit="1" customWidth="1"/>
    <col min="136" max="136" width="8" bestFit="1" customWidth="1"/>
    <col min="137" max="137" width="15.140625" bestFit="1" customWidth="1"/>
    <col min="138" max="138" width="20.42578125" bestFit="1" customWidth="1"/>
    <col min="139" max="139" width="19.42578125" bestFit="1" customWidth="1"/>
    <col min="140" max="140" width="14.5703125" bestFit="1" customWidth="1"/>
    <col min="141" max="141" width="20.5703125" bestFit="1" customWidth="1"/>
    <col min="142" max="142" width="12" bestFit="1" customWidth="1"/>
    <col min="143" max="143" width="14.140625" bestFit="1" customWidth="1"/>
    <col min="144" max="144" width="16.5703125" bestFit="1" customWidth="1"/>
    <col min="145" max="145" width="13.140625" bestFit="1" customWidth="1"/>
    <col min="146" max="146" width="18.5703125" bestFit="1" customWidth="1"/>
    <col min="147" max="147" width="10.7109375" bestFit="1" customWidth="1"/>
    <col min="148" max="148" width="18" bestFit="1" customWidth="1"/>
    <col min="149" max="149" width="15" bestFit="1" customWidth="1"/>
    <col min="150" max="150" width="8.42578125" bestFit="1" customWidth="1"/>
    <col min="151" max="151" width="11" bestFit="1" customWidth="1"/>
    <col min="152" max="152" width="17.85546875" bestFit="1" customWidth="1"/>
    <col min="153" max="153" width="19.85546875" bestFit="1" customWidth="1"/>
    <col min="154" max="154" width="12.5703125" bestFit="1" customWidth="1"/>
    <col min="155" max="155" width="19.42578125" bestFit="1" customWidth="1"/>
    <col min="156" max="156" width="14" bestFit="1" customWidth="1"/>
    <col min="157" max="157" width="21.140625" bestFit="1" customWidth="1"/>
    <col min="158" max="158" width="10.7109375" bestFit="1" customWidth="1"/>
    <col min="159" max="159" width="16.28515625" bestFit="1" customWidth="1"/>
    <col min="160" max="160" width="19.28515625" bestFit="1" customWidth="1"/>
    <col min="161" max="161" width="16" bestFit="1" customWidth="1"/>
    <col min="162" max="162" width="19.85546875" bestFit="1" customWidth="1"/>
    <col min="163" max="163" width="26.42578125" bestFit="1" customWidth="1"/>
    <col min="164" max="164" width="12.7109375" bestFit="1" customWidth="1"/>
    <col min="165" max="165" width="18.5703125" bestFit="1" customWidth="1"/>
    <col min="166" max="166" width="12.85546875" bestFit="1" customWidth="1"/>
    <col min="167" max="167" width="16.5703125" bestFit="1" customWidth="1"/>
    <col min="168" max="168" width="15.7109375" bestFit="1" customWidth="1"/>
    <col min="169" max="169" width="12.7109375" bestFit="1" customWidth="1"/>
    <col min="170" max="170" width="18.5703125" bestFit="1" customWidth="1"/>
    <col min="171" max="171" width="12.85546875" bestFit="1" customWidth="1"/>
    <col min="172" max="172" width="16.5703125" bestFit="1" customWidth="1"/>
    <col min="173" max="173" width="15.7109375" bestFit="1" customWidth="1"/>
  </cols>
  <sheetData>
    <row r="1" spans="1:23" ht="18.7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5</v>
      </c>
      <c r="I1" s="1" t="s">
        <v>21</v>
      </c>
      <c r="J1" s="1" t="s">
        <v>23</v>
      </c>
      <c r="K1" s="1" t="s">
        <v>34</v>
      </c>
      <c r="L1" s="1" t="s">
        <v>3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</row>
    <row r="2" spans="1:23">
      <c r="A2" s="2" t="s">
        <v>18</v>
      </c>
      <c r="B2" s="2" t="s">
        <v>19</v>
      </c>
    </row>
    <row r="3" spans="1:23">
      <c r="A3" s="2">
        <v>1</v>
      </c>
      <c r="B3" s="2" t="s">
        <v>46</v>
      </c>
      <c r="C3" s="2" t="b">
        <v>1</v>
      </c>
      <c r="D3" s="2" t="s">
        <v>32</v>
      </c>
      <c r="E3" s="2" t="b">
        <v>1</v>
      </c>
      <c r="F3" s="2" t="b">
        <v>0</v>
      </c>
      <c r="G3" s="2" t="b">
        <v>0</v>
      </c>
      <c r="H3" s="2" t="b">
        <v>0</v>
      </c>
      <c r="I3" s="2">
        <v>102</v>
      </c>
      <c r="J3" s="2" t="s">
        <v>31</v>
      </c>
      <c r="K3" s="2">
        <v>5</v>
      </c>
      <c r="L3" s="2">
        <f>R3*10</f>
        <v>100</v>
      </c>
      <c r="M3" s="2">
        <v>50</v>
      </c>
      <c r="N3" s="2">
        <f>O3*1.5</f>
        <v>15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50</v>
      </c>
      <c r="V3" s="2">
        <f>P3*0.5</f>
        <v>5</v>
      </c>
      <c r="W3" s="2">
        <f>T3*0.2</f>
        <v>2</v>
      </c>
    </row>
    <row r="4" spans="1:23">
      <c r="A4" s="2">
        <v>2</v>
      </c>
      <c r="B4" s="2" t="s">
        <v>49</v>
      </c>
      <c r="C4" s="2" t="b">
        <v>1</v>
      </c>
      <c r="D4" s="2" t="s">
        <v>33</v>
      </c>
      <c r="E4" s="2" t="b">
        <v>1</v>
      </c>
      <c r="F4" s="2" t="b">
        <v>0</v>
      </c>
      <c r="G4" s="2" t="b">
        <v>0</v>
      </c>
      <c r="H4" s="2" t="b">
        <v>0</v>
      </c>
      <c r="I4" s="2">
        <v>103</v>
      </c>
      <c r="J4" s="2" t="s">
        <v>47</v>
      </c>
      <c r="K4" s="2">
        <v>15</v>
      </c>
      <c r="L4" s="2">
        <f t="shared" ref="L4:L5" si="0">R4*10</f>
        <v>150</v>
      </c>
      <c r="M4" s="2">
        <v>75</v>
      </c>
      <c r="N4" s="2">
        <f t="shared" ref="N4:N5" si="1">O4*1.5</f>
        <v>22.5</v>
      </c>
      <c r="O4" s="2">
        <v>15</v>
      </c>
      <c r="P4" s="2">
        <v>15</v>
      </c>
      <c r="Q4" s="2">
        <v>15</v>
      </c>
      <c r="R4" s="2">
        <v>15</v>
      </c>
      <c r="S4" s="2">
        <v>15</v>
      </c>
      <c r="T4" s="2">
        <v>15</v>
      </c>
      <c r="U4" s="2">
        <v>70</v>
      </c>
      <c r="V4" s="2">
        <f t="shared" ref="V4:V5" si="2">P4*0.5</f>
        <v>7.5</v>
      </c>
      <c r="W4" s="2">
        <f t="shared" ref="W4:W5" si="3">T4*0.2</f>
        <v>3</v>
      </c>
    </row>
    <row r="5" spans="1:23">
      <c r="A5" s="2">
        <v>3</v>
      </c>
      <c r="B5" s="2" t="s">
        <v>48</v>
      </c>
      <c r="C5" s="2" t="b">
        <v>1</v>
      </c>
      <c r="D5" s="2" t="s">
        <v>33</v>
      </c>
      <c r="E5" s="2" t="b">
        <v>1</v>
      </c>
      <c r="F5" s="2" t="b">
        <v>0</v>
      </c>
      <c r="G5" s="2" t="b">
        <v>0</v>
      </c>
      <c r="H5" s="2" t="b">
        <v>0</v>
      </c>
      <c r="I5" s="2">
        <v>104</v>
      </c>
      <c r="J5" s="2" t="s">
        <v>30</v>
      </c>
      <c r="K5" s="2">
        <v>25</v>
      </c>
      <c r="L5" s="2">
        <f t="shared" si="0"/>
        <v>200</v>
      </c>
      <c r="M5" s="2">
        <v>90</v>
      </c>
      <c r="N5" s="2">
        <f t="shared" si="1"/>
        <v>30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U5" s="2">
        <v>80</v>
      </c>
      <c r="V5" s="2">
        <f t="shared" si="2"/>
        <v>10</v>
      </c>
      <c r="W5" s="2">
        <f t="shared" si="3"/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97AF-E029-4C1F-ACCA-8DE6D962D05C}">
  <dimension ref="A1:M8"/>
  <sheetViews>
    <sheetView workbookViewId="0">
      <selection activeCell="G8" sqref="G8"/>
    </sheetView>
  </sheetViews>
  <sheetFormatPr defaultRowHeight="15"/>
  <cols>
    <col min="1" max="1" width="11.28515625" style="2" bestFit="1" customWidth="1"/>
    <col min="2" max="2" width="36.7109375" style="2" bestFit="1" customWidth="1"/>
    <col min="3" max="3" width="18.42578125" style="2" bestFit="1" customWidth="1"/>
    <col min="4" max="5" width="9.28515625" style="2" bestFit="1" customWidth="1"/>
    <col min="6" max="6" width="9.140625" style="2" bestFit="1" customWidth="1"/>
    <col min="7" max="7" width="13.28515625" style="2" bestFit="1" customWidth="1"/>
    <col min="8" max="8" width="14.28515625" style="2" bestFit="1" customWidth="1"/>
    <col min="9" max="10" width="10.42578125" style="2" bestFit="1" customWidth="1"/>
    <col min="11" max="11" width="10.28515625" style="2" bestFit="1" customWidth="1"/>
    <col min="12" max="12" width="13.7109375" style="2" bestFit="1" customWidth="1"/>
    <col min="13" max="13" width="17.28515625" style="2" bestFit="1" customWidth="1"/>
  </cols>
  <sheetData>
    <row r="1" spans="1:13" ht="18.75" customHeight="1">
      <c r="A1" s="3" t="s">
        <v>0</v>
      </c>
      <c r="B1" s="3" t="s">
        <v>22</v>
      </c>
      <c r="C1" s="3" t="s">
        <v>20</v>
      </c>
      <c r="D1" s="3" t="s">
        <v>9</v>
      </c>
      <c r="E1" s="3" t="s">
        <v>11</v>
      </c>
      <c r="F1" s="3" t="s">
        <v>10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1" t="s">
        <v>17</v>
      </c>
      <c r="M1" s="1" t="s">
        <v>21</v>
      </c>
    </row>
    <row r="2" spans="1:13">
      <c r="A2" s="2" t="s">
        <v>18</v>
      </c>
      <c r="B2" s="4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2">
        <v>1</v>
      </c>
      <c r="B3" s="2" t="s">
        <v>25</v>
      </c>
      <c r="C3" s="2">
        <v>1</v>
      </c>
      <c r="D3" s="2">
        <v>5.22</v>
      </c>
      <c r="E3" s="2">
        <v>6.43</v>
      </c>
      <c r="F3" s="2">
        <v>53.33</v>
      </c>
      <c r="G3" s="2">
        <v>74.319999999999993</v>
      </c>
      <c r="H3" s="2">
        <v>121.23</v>
      </c>
      <c r="I3" s="2">
        <v>486.22</v>
      </c>
      <c r="J3" s="2">
        <v>73</v>
      </c>
      <c r="K3" s="2">
        <v>422.44</v>
      </c>
      <c r="L3" s="2" t="s">
        <v>24</v>
      </c>
      <c r="M3" s="2">
        <f>IFERROR(VLOOKUP(C3, Monster_Attributes!A:I, 9, FALSE), "No ID found.")</f>
        <v>102</v>
      </c>
    </row>
    <row r="4" spans="1:13">
      <c r="A4" s="2">
        <v>2</v>
      </c>
      <c r="B4" s="2" t="s">
        <v>26</v>
      </c>
      <c r="C4" s="2">
        <v>1</v>
      </c>
      <c r="D4" s="2">
        <v>5.22</v>
      </c>
      <c r="E4" s="2">
        <v>6.43</v>
      </c>
      <c r="F4" s="2">
        <v>53.33</v>
      </c>
      <c r="G4" s="2">
        <v>74.319999999999993</v>
      </c>
      <c r="H4" s="2">
        <v>121.23</v>
      </c>
      <c r="I4" s="2">
        <v>487.22</v>
      </c>
      <c r="J4" s="2">
        <v>73</v>
      </c>
      <c r="K4" s="2">
        <v>422.44</v>
      </c>
      <c r="L4" s="2" t="s">
        <v>24</v>
      </c>
      <c r="M4" s="2">
        <f>IFERROR(VLOOKUP(C4, Monster_Attributes!A:I, 9, FALSE), "No ID found.")</f>
        <v>102</v>
      </c>
    </row>
    <row r="5" spans="1:13">
      <c r="A5" s="2">
        <v>3</v>
      </c>
      <c r="B5" s="2" t="s">
        <v>27</v>
      </c>
      <c r="C5" s="2">
        <v>2</v>
      </c>
      <c r="D5" s="2">
        <v>5.22</v>
      </c>
      <c r="E5" s="2">
        <v>6.44</v>
      </c>
      <c r="F5" s="2">
        <v>53.33</v>
      </c>
      <c r="G5" s="2">
        <v>74.319999999999993</v>
      </c>
      <c r="H5" s="2">
        <v>121.23</v>
      </c>
      <c r="I5" s="2">
        <v>488.22</v>
      </c>
      <c r="J5" s="2">
        <v>73</v>
      </c>
      <c r="K5" s="2">
        <v>422.44</v>
      </c>
      <c r="L5" s="2" t="s">
        <v>24</v>
      </c>
      <c r="M5" s="2">
        <f>IFERROR(VLOOKUP(C5, Monster_Attributes!A:I, 9, FALSE), "No ID found.")</f>
        <v>103</v>
      </c>
    </row>
    <row r="6" spans="1:13">
      <c r="A6" s="2">
        <v>4</v>
      </c>
      <c r="B6" s="2" t="s">
        <v>28</v>
      </c>
      <c r="C6" s="2">
        <v>2</v>
      </c>
      <c r="D6" s="2">
        <v>5.22</v>
      </c>
      <c r="E6" s="2">
        <v>6.43</v>
      </c>
      <c r="F6" s="2">
        <v>53.33</v>
      </c>
      <c r="G6" s="2">
        <v>74.319999999999993</v>
      </c>
      <c r="H6" s="2">
        <v>121.23</v>
      </c>
      <c r="I6" s="2">
        <v>489.22</v>
      </c>
      <c r="J6" s="2">
        <v>73</v>
      </c>
      <c r="K6" s="2">
        <v>422.44</v>
      </c>
      <c r="L6" s="2" t="s">
        <v>24</v>
      </c>
      <c r="M6" s="2">
        <f>IFERROR(VLOOKUP(C6, Monster_Attributes!A:I, 9, FALSE), "No ID found.")</f>
        <v>103</v>
      </c>
    </row>
    <row r="7" spans="1:13">
      <c r="A7" s="2">
        <v>5</v>
      </c>
      <c r="B7" s="2" t="s">
        <v>29</v>
      </c>
      <c r="C7" s="2">
        <v>3</v>
      </c>
      <c r="D7" s="2">
        <v>5.22</v>
      </c>
      <c r="E7" s="2">
        <v>6.43</v>
      </c>
      <c r="F7" s="2">
        <v>53.33</v>
      </c>
      <c r="G7" s="2">
        <v>74.42</v>
      </c>
      <c r="H7" s="2">
        <v>121.23</v>
      </c>
      <c r="I7" s="2">
        <v>490.22</v>
      </c>
      <c r="J7" s="2">
        <v>73</v>
      </c>
      <c r="K7" s="2">
        <v>422.44</v>
      </c>
      <c r="L7" s="2" t="s">
        <v>24</v>
      </c>
      <c r="M7" s="2">
        <f>IFERROR(VLOOKUP(C7, Monster_Attributes!A:I, 9, FALSE), "No ID found.")</f>
        <v>104</v>
      </c>
    </row>
    <row r="8" spans="1:13">
      <c r="A8" s="2">
        <v>6</v>
      </c>
      <c r="B8" s="2" t="s">
        <v>50</v>
      </c>
      <c r="C8" s="2">
        <v>3</v>
      </c>
      <c r="D8" s="2">
        <v>5.22</v>
      </c>
      <c r="E8" s="2">
        <v>6.43</v>
      </c>
      <c r="F8" s="2">
        <v>53.33</v>
      </c>
      <c r="G8" s="2">
        <v>74.319999999999993</v>
      </c>
      <c r="H8" s="2">
        <v>121.23</v>
      </c>
      <c r="I8" s="2">
        <v>491.22</v>
      </c>
      <c r="J8" s="2">
        <v>73</v>
      </c>
      <c r="K8" s="2">
        <v>422.44</v>
      </c>
      <c r="L8" s="2" t="s">
        <v>24</v>
      </c>
      <c r="M8" s="2">
        <f>IFERROR(VLOOKUP(C8, Monster_Attributes!A:I, 9, FALSE), "No ID found.")</f>
        <v>104</v>
      </c>
    </row>
  </sheetData>
  <mergeCells count="1">
    <mergeCell ref="B2:M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2D32-D5B6-4FAE-8C59-26D8EF1617BF}">
  <dimension ref="A1:E18"/>
  <sheetViews>
    <sheetView workbookViewId="0"/>
  </sheetViews>
  <sheetFormatPr defaultRowHeight="15"/>
  <cols>
    <col min="1" max="1" width="11.28515625" style="2" bestFit="1" customWidth="1"/>
    <col min="2" max="2" width="36.7109375" style="2" bestFit="1" customWidth="1"/>
    <col min="3" max="3" width="18.42578125" style="2" bestFit="1" customWidth="1"/>
    <col min="4" max="5" width="9.28515625" style="2" bestFit="1" customWidth="1"/>
  </cols>
  <sheetData>
    <row r="1" spans="1:5">
      <c r="A1" s="3" t="s">
        <v>81</v>
      </c>
      <c r="B1" s="3" t="s">
        <v>51</v>
      </c>
      <c r="C1" s="3" t="s">
        <v>52</v>
      </c>
      <c r="D1" s="3" t="s">
        <v>53</v>
      </c>
      <c r="E1" s="3" t="s">
        <v>54</v>
      </c>
    </row>
    <row r="2" spans="1:5">
      <c r="A2" s="2" t="s">
        <v>18</v>
      </c>
      <c r="B2" s="4"/>
      <c r="C2" s="5"/>
      <c r="D2" s="5"/>
      <c r="E2" s="6"/>
    </row>
    <row r="3" spans="1:5">
      <c r="A3" s="2">
        <v>1</v>
      </c>
      <c r="B3" s="2" t="s">
        <v>55</v>
      </c>
      <c r="C3" s="2" t="s">
        <v>71</v>
      </c>
      <c r="D3" s="2">
        <v>1.3</v>
      </c>
      <c r="E3" s="2" t="s">
        <v>79</v>
      </c>
    </row>
    <row r="4" spans="1:5">
      <c r="A4" s="2">
        <v>2</v>
      </c>
      <c r="B4" s="2" t="s">
        <v>56</v>
      </c>
      <c r="C4" s="2" t="s">
        <v>71</v>
      </c>
      <c r="D4" s="2">
        <v>0.7</v>
      </c>
      <c r="E4" s="2" t="s">
        <v>80</v>
      </c>
    </row>
    <row r="5" spans="1:5">
      <c r="A5" s="2">
        <v>3</v>
      </c>
      <c r="B5" s="2" t="s">
        <v>57</v>
      </c>
      <c r="C5" s="2" t="s">
        <v>72</v>
      </c>
      <c r="D5" s="2">
        <v>1.3</v>
      </c>
      <c r="E5" s="2" t="s">
        <v>79</v>
      </c>
    </row>
    <row r="6" spans="1:5">
      <c r="A6" s="2">
        <v>4</v>
      </c>
      <c r="B6" s="2" t="s">
        <v>58</v>
      </c>
      <c r="C6" s="2" t="s">
        <v>72</v>
      </c>
      <c r="D6" s="2">
        <v>0.7</v>
      </c>
      <c r="E6" s="2" t="s">
        <v>80</v>
      </c>
    </row>
    <row r="7" spans="1:5">
      <c r="A7" s="2">
        <v>5</v>
      </c>
      <c r="B7" s="2" t="s">
        <v>59</v>
      </c>
      <c r="C7" s="2" t="s">
        <v>73</v>
      </c>
      <c r="D7" s="2">
        <v>1.3</v>
      </c>
      <c r="E7" s="2" t="s">
        <v>79</v>
      </c>
    </row>
    <row r="8" spans="1:5">
      <c r="A8" s="2">
        <v>6</v>
      </c>
      <c r="B8" s="2" t="s">
        <v>60</v>
      </c>
      <c r="C8" s="2" t="s">
        <v>73</v>
      </c>
      <c r="D8" s="2">
        <v>0.7</v>
      </c>
      <c r="E8" s="2" t="s">
        <v>80</v>
      </c>
    </row>
    <row r="9" spans="1:5">
      <c r="A9" s="2">
        <v>7</v>
      </c>
      <c r="B9" s="2" t="s">
        <v>61</v>
      </c>
      <c r="C9" s="2" t="s">
        <v>74</v>
      </c>
      <c r="D9" s="2">
        <v>1.3</v>
      </c>
      <c r="E9" s="2" t="s">
        <v>79</v>
      </c>
    </row>
    <row r="10" spans="1:5">
      <c r="A10" s="2">
        <v>8</v>
      </c>
      <c r="B10" s="2" t="s">
        <v>62</v>
      </c>
      <c r="C10" s="2" t="s">
        <v>74</v>
      </c>
      <c r="D10" s="2">
        <v>0.7</v>
      </c>
      <c r="E10" s="2" t="s">
        <v>80</v>
      </c>
    </row>
    <row r="11" spans="1:5">
      <c r="A11" s="2">
        <v>9</v>
      </c>
      <c r="B11" s="2" t="s">
        <v>63</v>
      </c>
      <c r="C11" s="2" t="s">
        <v>75</v>
      </c>
      <c r="D11" s="2">
        <v>1.3</v>
      </c>
      <c r="E11" s="2" t="s">
        <v>79</v>
      </c>
    </row>
    <row r="12" spans="1:5">
      <c r="A12" s="2">
        <v>10</v>
      </c>
      <c r="B12" s="2" t="s">
        <v>64</v>
      </c>
      <c r="C12" s="2" t="s">
        <v>75</v>
      </c>
      <c r="D12" s="2">
        <v>0.7</v>
      </c>
      <c r="E12" s="2" t="s">
        <v>80</v>
      </c>
    </row>
    <row r="13" spans="1:5">
      <c r="A13" s="2">
        <v>11</v>
      </c>
      <c r="B13" s="2" t="s">
        <v>65</v>
      </c>
      <c r="C13" s="2" t="s">
        <v>76</v>
      </c>
      <c r="D13" s="2">
        <v>1.3</v>
      </c>
      <c r="E13" s="2" t="s">
        <v>79</v>
      </c>
    </row>
    <row r="14" spans="1:5">
      <c r="A14" s="2">
        <v>12</v>
      </c>
      <c r="B14" s="2" t="s">
        <v>66</v>
      </c>
      <c r="C14" s="2" t="s">
        <v>76</v>
      </c>
      <c r="D14" s="2">
        <v>0.7</v>
      </c>
      <c r="E14" s="2" t="s">
        <v>80</v>
      </c>
    </row>
    <row r="15" spans="1:5">
      <c r="A15" s="2">
        <v>13</v>
      </c>
      <c r="B15" s="2" t="s">
        <v>67</v>
      </c>
      <c r="C15" s="2" t="s">
        <v>77</v>
      </c>
      <c r="D15" s="2">
        <v>1.3</v>
      </c>
      <c r="E15" s="2" t="s">
        <v>79</v>
      </c>
    </row>
    <row r="16" spans="1:5">
      <c r="A16" s="2">
        <v>14</v>
      </c>
      <c r="B16" s="2" t="s">
        <v>68</v>
      </c>
      <c r="C16" s="2" t="s">
        <v>77</v>
      </c>
      <c r="D16" s="2">
        <v>0.7</v>
      </c>
      <c r="E16" s="2" t="s">
        <v>80</v>
      </c>
    </row>
    <row r="17" spans="1:5">
      <c r="A17" s="2">
        <v>15</v>
      </c>
      <c r="B17" s="2" t="s">
        <v>69</v>
      </c>
      <c r="C17" s="2" t="s">
        <v>78</v>
      </c>
      <c r="D17" s="2">
        <v>1.3</v>
      </c>
      <c r="E17" s="2" t="s">
        <v>79</v>
      </c>
    </row>
    <row r="18" spans="1:5">
      <c r="A18" s="2">
        <v>16</v>
      </c>
      <c r="B18" s="2" t="s">
        <v>70</v>
      </c>
      <c r="C18" s="2" t="s">
        <v>78</v>
      </c>
      <c r="D18" s="2">
        <v>0.7</v>
      </c>
      <c r="E18" s="2" t="s">
        <v>80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Monster_Attributes</vt:lpstr>
      <vt:lpstr>Monster_Positions</vt:lpstr>
      <vt:lpstr>Monster_MetaData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2024-08-31T21:18:42Z</dcterms:created>
  <dcterms:modified xsi:type="dcterms:W3CDTF">2024-10-05T12:20:56Z</dcterms:modified>
</cp:coreProperties>
</file>