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annu\Desktop\Self-Prep\"/>
    </mc:Choice>
  </mc:AlternateContent>
  <xr:revisionPtr revIDLastSave="0" documentId="13_ncr:1_{7773A5D4-ACF8-42D4-9977-3CE74DC351F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oot list" sheetId="1" r:id="rId1"/>
    <sheet name="Prog. Lanuages" sheetId="3" r:id="rId2"/>
    <sheet name="Certifications" sheetId="5" r:id="rId3"/>
    <sheet name="Mobile technologies" sheetId="6" r:id="rId4"/>
    <sheet name="Web Technologies" sheetId="7" r:id="rId5"/>
  </sheets>
  <definedNames>
    <definedName name="ColumnTitle1">" "</definedName>
    <definedName name="_xlnm.Print_Titles" localSheetId="2">Certifications!$2:$2</definedName>
    <definedName name="_xlnm.Print_Titles" localSheetId="3">'Mobile technologies'!$2:$2</definedName>
    <definedName name="_xlnm.Print_Titles" localSheetId="1">'Prog. Lanuages'!$2:$2</definedName>
    <definedName name="_xlnm.Print_Titles" localSheetId="0">'Root list'!$2:$2</definedName>
    <definedName name="_xlnm.Print_Titles" localSheetId="4">'Web Technologies'!$2:$2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7" l="1"/>
  <c r="E7" i="7"/>
  <c r="F7" i="7" s="1"/>
  <c r="H6" i="7"/>
  <c r="E6" i="7"/>
  <c r="F6" i="7" s="1"/>
  <c r="H5" i="7"/>
  <c r="E5" i="7"/>
  <c r="F5" i="7" s="1"/>
  <c r="H4" i="7"/>
  <c r="E4" i="7"/>
  <c r="F4" i="7" s="1"/>
  <c r="H3" i="7"/>
  <c r="E3" i="7"/>
  <c r="F3" i="7" s="1"/>
  <c r="H5" i="6"/>
  <c r="E5" i="6"/>
  <c r="F5" i="6" s="1"/>
  <c r="H4" i="6"/>
  <c r="E4" i="6"/>
  <c r="F4" i="6" s="1"/>
  <c r="H3" i="6"/>
  <c r="E3" i="6"/>
  <c r="F3" i="6" s="1"/>
  <c r="H4" i="5"/>
  <c r="E4" i="5"/>
  <c r="F4" i="5" s="1"/>
  <c r="H3" i="5"/>
  <c r="E3" i="5"/>
  <c r="F3" i="5" s="1"/>
  <c r="H7" i="3"/>
  <c r="E7" i="3"/>
  <c r="F7" i="3" s="1"/>
  <c r="H6" i="3"/>
  <c r="E6" i="3"/>
  <c r="F6" i="3" s="1"/>
  <c r="H5" i="3"/>
  <c r="E5" i="3"/>
  <c r="F5" i="3" s="1"/>
  <c r="H4" i="3"/>
  <c r="E4" i="3"/>
  <c r="F4" i="3" s="1"/>
  <c r="H3" i="3"/>
  <c r="E3" i="3"/>
  <c r="F3" i="3" s="1"/>
  <c r="E5" i="1" l="1"/>
  <c r="E4" i="1"/>
  <c r="F4" i="1" s="1"/>
  <c r="E3" i="1"/>
  <c r="F3" i="1" s="1"/>
  <c r="H5" i="1" l="1"/>
  <c r="H4" i="1"/>
  <c r="H3" i="1"/>
  <c r="F5" i="1" l="1"/>
</calcChain>
</file>

<file path=xl/sharedStrings.xml><?xml version="1.0" encoding="utf-8"?>
<sst xmlns="http://schemas.openxmlformats.org/spreadsheetml/2006/main" count="102" uniqueCount="39">
  <si>
    <t>High</t>
  </si>
  <si>
    <t>Normal</t>
  </si>
  <si>
    <t>Low</t>
  </si>
  <si>
    <t>Not Started</t>
  </si>
  <si>
    <t>In Progress</t>
  </si>
  <si>
    <t>TASK</t>
  </si>
  <si>
    <t xml:space="preserve">PRIORITY </t>
  </si>
  <si>
    <t xml:space="preserve">STATUS </t>
  </si>
  <si>
    <t xml:space="preserve">START DATE </t>
  </si>
  <si>
    <t xml:space="preserve">DUE DATE </t>
  </si>
  <si>
    <t>% COMPLETE</t>
  </si>
  <si>
    <t>NOTES</t>
  </si>
  <si>
    <t>DONE?</t>
  </si>
  <si>
    <t>Root list</t>
  </si>
  <si>
    <t>Programming Languages</t>
  </si>
  <si>
    <t>Certifications</t>
  </si>
  <si>
    <t>Mobile technologies</t>
  </si>
  <si>
    <t>Web technologies</t>
  </si>
  <si>
    <t xml:space="preserve">Programming languages
  • JavaScript
  • Java
</t>
  </si>
  <si>
    <t>Mobile Technologies
  • React Native
  • Android</t>
  </si>
  <si>
    <t>Certifications
  • Android Associate developer
  • Software Security Certification</t>
  </si>
  <si>
    <t>♦ Root task1 : Cover JavaScript basics</t>
  </si>
  <si>
    <t>JavaScript</t>
  </si>
  <si>
    <t>Java</t>
  </si>
  <si>
    <t>Kotlin</t>
  </si>
  <si>
    <t>Dart</t>
  </si>
  <si>
    <t>TypeScript</t>
  </si>
  <si>
    <t>CSSLP – Certified Secure Software Lifecycle Professional</t>
  </si>
  <si>
    <t>Exam to be taken at Pearson VUE test center</t>
  </si>
  <si>
    <t>https://developers.google.com/certification/associate-android-developer</t>
  </si>
  <si>
    <t>Associate Android Developer
(JAVA)</t>
  </si>
  <si>
    <t>React Native</t>
  </si>
  <si>
    <t>Android</t>
  </si>
  <si>
    <t>Flutter</t>
  </si>
  <si>
    <t>React</t>
  </si>
  <si>
    <t>Node.js</t>
  </si>
  <si>
    <t>MongoDB</t>
  </si>
  <si>
    <t>Express.js</t>
  </si>
  <si>
    <t>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</si>
</sst>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Done&quot;;&quot;&quot;;&quot;&quot;"/>
  </numFmts>
  <fonts count="12" x14ac:knownFonts="1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  <font>
      <b/>
      <sz val="12"/>
      <color theme="1" tint="0.24994659260841701"/>
      <name val="Franklin Gothic Medium"/>
      <family val="2"/>
      <scheme val="major"/>
    </font>
    <font>
      <b/>
      <sz val="12"/>
      <color theme="3"/>
      <name val="Franklin Gothic Medium"/>
      <family val="2"/>
      <scheme val="major"/>
    </font>
    <font>
      <b/>
      <sz val="12"/>
      <color theme="0"/>
      <name val="Bookman Old Style"/>
      <family val="2"/>
      <scheme val="minor"/>
    </font>
    <font>
      <u/>
      <sz val="11"/>
      <color theme="10"/>
      <name val="Bookman Old Style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3" fillId="2" borderId="2" applyNumberFormat="0" applyFont="0" applyAlignment="0" applyProtection="0"/>
    <xf numFmtId="14" fontId="3" fillId="0" borderId="0" applyFill="0" applyBorder="0">
      <alignment horizontal="right" vertical="center"/>
    </xf>
    <xf numFmtId="164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  <xf numFmtId="0" fontId="11" fillId="0" borderId="0" applyNumberFormat="0" applyFill="0" applyBorder="0" applyAlignment="0" applyProtection="0">
      <alignment vertical="center" wrapText="1"/>
    </xf>
  </cellStyleXfs>
  <cellXfs count="12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0" fontId="7" fillId="0" borderId="1" xfId="10"/>
    <xf numFmtId="9" fontId="0" fillId="0" borderId="0" xfId="1" applyFont="1" applyBorder="1">
      <alignment horizontal="right" vertical="center" indent="1"/>
    </xf>
    <xf numFmtId="164" fontId="4" fillId="0" borderId="0" xfId="9" applyBorder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9" fillId="0" borderId="0" xfId="11" applyFont="1" applyAlignment="1">
      <alignment horizontal="center" vertical="center"/>
    </xf>
    <xf numFmtId="164" fontId="10" fillId="0" borderId="0" xfId="9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4" fontId="3" fillId="0" borderId="0" xfId="8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1" fillId="0" borderId="0" xfId="12" applyBorder="1" applyAlignment="1">
      <alignment horizontal="left" vertical="top" wrapText="1"/>
    </xf>
  </cellXfs>
  <cellStyles count="13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Date" xfId="8" xr:uid="{00000000-0005-0000-0000-000004000000}"/>
    <cellStyle name="Done" xfId="9" xr:uid="{00000000-0005-0000-0000-000005000000}"/>
    <cellStyle name="Heading 1" xfId="2" builtinId="16" customBuiltin="1"/>
    <cellStyle name="Heading 2" xfId="11" builtinId="17" customBuiltin="1"/>
    <cellStyle name="Hyperlink" xfId="12" builtinId="8"/>
    <cellStyle name="Normal" xfId="0" builtinId="0" customBuiltin="1"/>
    <cellStyle name="Note" xfId="7" builtinId="10" customBuiltin="1"/>
    <cellStyle name="Percent" xfId="1" builtinId="5" customBuiltin="1"/>
    <cellStyle name="Title" xfId="10" builtinId="15" customBuiltin="1"/>
  </cellStyles>
  <dxfs count="5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</font>
      <alignment horizontal="center" vertical="center" textRotation="0" wrapText="0" indent="0" justifyLastLine="0" shrinkToFit="0" readingOrder="0"/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 xr9:uid="{00000000-0011-0000-FFFF-FFFF00000000}">
      <tableStyleElement type="headerRow" dxfId="56"/>
      <tableStyleElement type="totalRow" dxfId="55"/>
      <tableStyleElement type="firstRowStripe" dxfId="54"/>
      <tableStyleElement type="firstColumnStripe" dxfId="53"/>
      <tableStyleElement type="firstSubtotalColumn" dxfId="52"/>
      <tableStyleElement type="firstSubtotalRow" dxfId="51"/>
      <tableStyleElement type="secondSubtotalRow" dxfId="50"/>
      <tableStyleElement type="firstRowSubheading" dxfId="49"/>
      <tableStyleElement type="secondRowSubheading" dxfId="48"/>
      <tableStyleElement type="pageFieldLabels" dxfId="47"/>
      <tableStyleElement type="pageFieldValues" dxfId="46"/>
    </tableStyle>
    <tableStyle name="To-Do List" pivot="0" count="1" xr9:uid="{00000000-0011-0000-FFFF-FFFF01000000}">
      <tableStyleElement type="wholeTable" dxfId="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227530</xdr:colOff>
      <xdr:row>5</xdr:row>
      <xdr:rowOff>220980</xdr:rowOff>
    </xdr:from>
    <xdr:to>
      <xdr:col>2</xdr:col>
      <xdr:colOff>100130</xdr:colOff>
      <xdr:row>7</xdr:row>
      <xdr:rowOff>231008</xdr:rowOff>
    </xdr:to>
    <xdr:pic>
      <xdr:nvPicPr>
        <xdr:cNvPr id="2" name="Picture 1" descr="Insert bullet points using keyboard shortcuts">
          <a:extLst>
            <a:ext uri="{FF2B5EF4-FFF2-40B4-BE49-F238E27FC236}">
              <a16:creationId xmlns:a16="http://schemas.microsoft.com/office/drawing/2014/main" id="{24E1A674-53EC-49AE-8777-4F8D73266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530" y="4061460"/>
          <a:ext cx="2547220" cy="1023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DoList" displayName="ToDoList" ref="B2:I5" totalsRowShown="0" headerRowDxfId="44">
  <autoFilter ref="B2:I5" xr:uid="{00000000-0009-0000-0100-000004000000}"/>
  <tableColumns count="8">
    <tableColumn id="1" xr3:uid="{00000000-0010-0000-0000-000001000000}" name="TASK" dataDxfId="15"/>
    <tableColumn id="3" xr3:uid="{00000000-0010-0000-0000-000003000000}" name="PRIORITY " dataDxfId="16"/>
    <tableColumn id="4" xr3:uid="{00000000-0010-0000-0000-000004000000}" name="STATUS " dataDxfId="43"/>
    <tableColumn id="6" xr3:uid="{00000000-0010-0000-0000-000006000000}" name="START DATE " dataDxfId="42" dataCellStyle="Date"/>
    <tableColumn id="7" xr3:uid="{00000000-0010-0000-0000-000007000000}" name="DUE DATE " dataDxfId="41" dataCellStyle="Date"/>
    <tableColumn id="5" xr3:uid="{00000000-0010-0000-0000-000005000000}" name="% COMPLETE"/>
    <tableColumn id="9" xr3:uid="{00000000-0010-0000-0000-000009000000}" name="DONE?">
      <calculatedColumnFormula>--(ToDoList[[#This Row],[% COMPLETE]]&gt;=1)</calculatedColumnFormula>
    </tableColumn>
    <tableColumn id="10" xr3:uid="{00000000-0010-0000-0000-00000A000000}" name="NOTES" dataDxfId="14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&amp; Percent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EC233A-25E0-4DFB-8C60-723486013978}" name="ToDoList3" displayName="ToDoList3" ref="B2:I7" totalsRowShown="0" headerRowDxfId="40">
  <autoFilter ref="B2:I7" xr:uid="{00000000-0009-0000-0100-000004000000}"/>
  <tableColumns count="8">
    <tableColumn id="1" xr3:uid="{25197E45-60A7-46EC-B504-1C85B083D7B8}" name="TASK" dataDxfId="39"/>
    <tableColumn id="3" xr3:uid="{580AD893-CB1A-4454-A502-DAD31064874E}" name="PRIORITY " dataDxfId="38"/>
    <tableColumn id="4" xr3:uid="{4DBCFEE3-88C4-4E92-8A11-121F44E66C69}" name="STATUS " dataDxfId="37"/>
    <tableColumn id="6" xr3:uid="{ACCAE30E-FD50-41D2-8B12-882A036E9B48}" name="START DATE " dataDxfId="36" dataCellStyle="Date"/>
    <tableColumn id="7" xr3:uid="{5EB27206-DAA5-4EDE-97A7-09D78B4B1A95}" name="DUE DATE " dataDxfId="35" dataCellStyle="Date"/>
    <tableColumn id="5" xr3:uid="{ED09FE44-1914-4FE2-AA71-A3F0AE9DBF64}" name="% COMPLETE"/>
    <tableColumn id="9" xr3:uid="{C6770790-7BA7-4B4F-93E3-DCB21802A664}" name="DONE?">
      <calculatedColumnFormula>--(ToDoList3[[#This Row],[% COMPLETE]]&gt;=1)</calculatedColumnFormula>
    </tableColumn>
    <tableColumn id="10" xr3:uid="{FBF36F88-8563-49ED-9A4F-2B1BFB31D861}" name="NOTES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&amp; Percent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8592B1-762C-4A2F-AC86-2769D887E8F4}" name="ToDoList34" displayName="ToDoList34" ref="B2:I4" totalsRowShown="0" headerRowDxfId="34">
  <autoFilter ref="B2:I4" xr:uid="{00000000-0009-0000-0100-000004000000}"/>
  <tableColumns count="8">
    <tableColumn id="1" xr3:uid="{2E084FF2-8B90-4D1A-BC19-D55AA014B666}" name="TASK" dataDxfId="33"/>
    <tableColumn id="3" xr3:uid="{D6BB4BEA-6DAA-4422-BAF7-72F2D6918FA2}" name="PRIORITY " dataDxfId="32"/>
    <tableColumn id="4" xr3:uid="{772E6192-F933-4F61-A554-7A4887332845}" name="STATUS " dataDxfId="31"/>
    <tableColumn id="6" xr3:uid="{3351518A-8191-4BCD-9FD3-77CAAF373B66}" name="START DATE " dataDxfId="30" dataCellStyle="Date"/>
    <tableColumn id="7" xr3:uid="{64F274BB-6D7A-4DA3-A2BE-061C414B3C12}" name="DUE DATE " dataDxfId="29" dataCellStyle="Date"/>
    <tableColumn id="5" xr3:uid="{6B6A4010-961F-4791-82C0-0A9FBC525945}" name="% COMPLETE"/>
    <tableColumn id="9" xr3:uid="{6490260F-E797-495F-AB7C-2A974590008A}" name="DONE?">
      <calculatedColumnFormula>--(ToDoList34[[#This Row],[% COMPLETE]]&gt;=1)</calculatedColumnFormula>
    </tableColumn>
    <tableColumn id="10" xr3:uid="{EFBE5F4F-B0F2-4EFB-9C13-1DDB86F2D4E9}" name="NOTES" dataDxfId="13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&amp; Percent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15E6C-FF8D-421A-B81E-4A5E434CD722}" name="ToDoList346" displayName="ToDoList346" ref="B2:I5" headerRowDxfId="28">
  <autoFilter ref="B2:I5" xr:uid="{00000000-0009-0000-0100-000004000000}"/>
  <tableColumns count="8">
    <tableColumn id="1" xr3:uid="{4A53FB2B-8C17-4ECB-89F0-BF3EEA7261F6}" name="TASK" totalsRowLabel="Total" dataDxfId="27" totalsRowDxfId="6"/>
    <tableColumn id="3" xr3:uid="{C0428CC5-E456-40A0-A7C1-B176E415C942}" name="PRIORITY " dataDxfId="26" totalsRowDxfId="7"/>
    <tableColumn id="4" xr3:uid="{C234DAA5-B8F7-4F9F-93DC-4B393DA0C6D8}" name="STATUS " dataDxfId="25" totalsRowDxfId="8"/>
    <tableColumn id="6" xr3:uid="{37965848-8A8B-46D5-B2DC-1DA00493244C}" name="START DATE " dataDxfId="24" totalsRowDxfId="9" dataCellStyle="Date"/>
    <tableColumn id="7" xr3:uid="{2B0E52B3-F31F-4374-946D-A881567F8E1A}" name="DUE DATE " dataDxfId="23" totalsRowDxfId="10" dataCellStyle="Date"/>
    <tableColumn id="5" xr3:uid="{EB386BEB-7574-4D3F-B11C-B4F5EA21FD06}" name="% COMPLETE"/>
    <tableColumn id="9" xr3:uid="{CCBDB97A-295D-49E5-8AD6-07B553C73DAD}" name="DONE?">
      <calculatedColumnFormula>--(ToDoList346[[#This Row],[% COMPLETE]]&gt;=1)</calculatedColumnFormula>
    </tableColumn>
    <tableColumn id="10" xr3:uid="{66D27743-D827-40F5-B9F8-E788EF15571E}" name="NOTES" totalsRowFunction="count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&amp; Percent Complet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A61D0B-B394-47E1-AB09-262C22C0F46A}" name="ToDoList3467" displayName="ToDoList3467" ref="B2:I7" totalsRowShown="0" headerRowDxfId="22">
  <autoFilter ref="B2:I7" xr:uid="{00000000-0009-0000-0100-000004000000}"/>
  <tableColumns count="8">
    <tableColumn id="1" xr3:uid="{E1C9268A-64F8-4B6B-A8BD-286BC739B1E1}" name="TASK" dataDxfId="21"/>
    <tableColumn id="3" xr3:uid="{A3028FE4-16E7-4280-921D-880884A00940}" name="PRIORITY " dataDxfId="20"/>
    <tableColumn id="4" xr3:uid="{8F1D71C1-9487-4DA4-A592-CCB2CC309A5E}" name="STATUS " dataDxfId="19"/>
    <tableColumn id="6" xr3:uid="{C4FA1506-0C54-46B1-8CB9-669616A38231}" name="START DATE " dataDxfId="18" dataCellStyle="Date"/>
    <tableColumn id="7" xr3:uid="{E305F59A-6BDA-49A8-AD31-9151A2A7AEEE}" name="DUE DATE " dataDxfId="17" dataCellStyle="Date"/>
    <tableColumn id="5" xr3:uid="{45B93D86-4A86-4B37-A34D-8948B4CC13CB}" name="% COMPLETE"/>
    <tableColumn id="9" xr3:uid="{E2618435-2377-41B6-AD40-2BEF861AEEE0}" name="DONE?">
      <calculatedColumnFormula>--(ToDoList3467[[#This Row],[% COMPLETE]]&gt;=1)</calculatedColumnFormula>
    </tableColumn>
    <tableColumn id="10" xr3:uid="{AAF0310F-C333-4917-98EC-69556C2F8B84}" name="NOTES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&amp; Percent Complete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evelopers.google.com/certification/associate-android-develope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6"/>
  <sheetViews>
    <sheetView showGridLines="0" tabSelected="1" zoomScaleNormal="100" workbookViewId="0">
      <selection activeCell="I3" sqref="I3"/>
    </sheetView>
  </sheetViews>
  <sheetFormatPr defaultColWidth="8.90625" defaultRowHeight="30" customHeight="1" x14ac:dyDescent="0.25"/>
  <cols>
    <col min="1" max="1" width="2.81640625" customWidth="1"/>
    <col min="2" max="2" width="29.08984375" customWidth="1"/>
    <col min="3" max="7" width="16.81640625" customWidth="1"/>
    <col min="8" max="8" width="2.81640625" customWidth="1"/>
    <col min="9" max="9" width="29.6328125" customWidth="1"/>
    <col min="10" max="10" width="2.81640625" customWidth="1"/>
  </cols>
  <sheetData>
    <row r="1" spans="2:9" ht="72.75" customHeight="1" thickBot="1" x14ac:dyDescent="0.85">
      <c r="B1" s="2" t="s">
        <v>13</v>
      </c>
      <c r="C1" s="2"/>
      <c r="D1" s="2"/>
      <c r="E1" s="2"/>
      <c r="F1" s="2"/>
      <c r="G1" s="2"/>
      <c r="H1" s="2"/>
      <c r="I1" s="2"/>
    </row>
    <row r="2" spans="2:9" ht="70.05" customHeight="1" thickTop="1" x14ac:dyDescent="0.25">
      <c r="B2" s="5" t="s">
        <v>5</v>
      </c>
      <c r="C2" s="5" t="s">
        <v>6</v>
      </c>
      <c r="D2" s="5" t="s">
        <v>7</v>
      </c>
      <c r="E2" s="6" t="s">
        <v>8</v>
      </c>
      <c r="F2" s="6" t="s">
        <v>9</v>
      </c>
      <c r="G2" s="5" t="s">
        <v>10</v>
      </c>
      <c r="H2" s="7" t="s">
        <v>12</v>
      </c>
      <c r="I2" s="5" t="s">
        <v>11</v>
      </c>
    </row>
    <row r="3" spans="2:9" ht="70.05" customHeight="1" x14ac:dyDescent="0.25">
      <c r="B3" s="10" t="s">
        <v>18</v>
      </c>
      <c r="C3" s="8" t="s">
        <v>1</v>
      </c>
      <c r="D3" s="8" t="s">
        <v>4</v>
      </c>
      <c r="E3" s="9">
        <f ca="1">TODAY()</f>
        <v>43899</v>
      </c>
      <c r="F3" s="9">
        <f ca="1">ToDoList[[#This Row],[START DATE ]]+7</f>
        <v>43906</v>
      </c>
      <c r="G3" s="3">
        <v>0</v>
      </c>
      <c r="H3" s="4">
        <f>--(ToDoList[[#This Row],[% COMPLETE]]&gt;=1)</f>
        <v>0</v>
      </c>
      <c r="I3" s="10" t="s">
        <v>21</v>
      </c>
    </row>
    <row r="4" spans="2:9" ht="70.05" customHeight="1" x14ac:dyDescent="0.25">
      <c r="B4" s="10" t="s">
        <v>19</v>
      </c>
      <c r="C4" s="8" t="s">
        <v>0</v>
      </c>
      <c r="D4" s="8" t="s">
        <v>4</v>
      </c>
      <c r="E4" s="9">
        <f ca="1">TODAY()-30</f>
        <v>43869</v>
      </c>
      <c r="F4" s="9">
        <f ca="1">ToDoList[[#This Row],[START DATE ]]+35</f>
        <v>43904</v>
      </c>
      <c r="G4" s="3">
        <v>0</v>
      </c>
      <c r="H4" s="4">
        <f>--(ToDoList[[#This Row],[% COMPLETE]]&gt;=1)</f>
        <v>0</v>
      </c>
      <c r="I4" s="10"/>
    </row>
    <row r="5" spans="2:9" ht="70.05" customHeight="1" x14ac:dyDescent="0.25">
      <c r="B5" s="10" t="s">
        <v>20</v>
      </c>
      <c r="C5" s="8" t="s">
        <v>2</v>
      </c>
      <c r="D5" s="8" t="s">
        <v>4</v>
      </c>
      <c r="E5" s="9">
        <f ca="1">TODAY()-23</f>
        <v>43876</v>
      </c>
      <c r="F5" s="9">
        <f ca="1">ToDoList[[#This Row],[START DATE ]]+10</f>
        <v>43886</v>
      </c>
      <c r="G5" s="3">
        <v>0</v>
      </c>
      <c r="H5" s="4">
        <f>--(ToDoList[[#This Row],[% COMPLETE]]&gt;=1)</f>
        <v>0</v>
      </c>
      <c r="I5" s="10"/>
    </row>
    <row r="6" spans="2:9" ht="50.1" customHeight="1" x14ac:dyDescent="0.25"/>
  </sheetData>
  <phoneticPr fontId="2" type="noConversion"/>
  <conditionalFormatting sqref="B3:I5">
    <cfRule type="expression" dxfId="5" priority="4">
      <formula>AND($G3=0,$G3&lt;&gt;"")</formula>
    </cfRule>
  </conditionalFormatting>
  <conditionalFormatting sqref="G3:G5">
    <cfRule type="dataBar" priority="15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{8C6A5CC8-56B3-4028-81B5-C3A4E862D9B7}</x14:id>
        </ext>
      </extLst>
    </cfRule>
  </conditionalFormatting>
  <dataValidations xWindow="46" yWindow="284" count="14">
    <dataValidation allowBlank="1" showInputMessage="1" showErrorMessage="1" prompt="Create a To-do list with progress tracker in this worksheet" sqref="A1" xr:uid="{00000000-0002-0000-0000-000000000000}"/>
    <dataValidation allowBlank="1" showInputMessage="1" showErrorMessage="1" prompt="Worksheet title is in this cell" sqref="B1" xr:uid="{00000000-0002-0000-0000-000001000000}"/>
    <dataValidation allowBlank="1" showInputMessage="1" showErrorMessage="1" prompt="Enter Task in this column under this heading. Use heading filters to find specific entries" sqref="B2" xr:uid="{00000000-0002-0000-0000-000002000000}"/>
    <dataValidation allowBlank="1" showInputMessage="1" showErrorMessage="1" prompt="Select Priority in this column under this heading. Press ALT+DOWN ARROW to open the drop-down list, then ENTER to make selection" sqref="C2" xr:uid="{00000000-0002-0000-0000-000003000000}"/>
    <dataValidation allowBlank="1" showInputMessage="1" showErrorMessage="1" prompt="Select Status in this column under this heading.  Press ALT+DOWN ARROW to open the drop-down list, then ENTER to make selection" sqref="D2" xr:uid="{00000000-0002-0000-0000-000004000000}"/>
    <dataValidation allowBlank="1" showInputMessage="1" showErrorMessage="1" prompt="Enter Start Date in this column under this heading" sqref="E2" xr:uid="{00000000-0002-0000-0000-000005000000}"/>
    <dataValidation allowBlank="1" showInputMessage="1" showErrorMessage="1" prompt="Enter Due Date in this column under this heading" sqref="F2" xr:uid="{00000000-0002-0000-0000-000006000000}"/>
    <dataValidation allowBlank="1" showInputMessage="1" showErrorMessage="1" prompt="Select % Complete in this column. Press ALT+DOWN ARROW to open the drop-down list, then ENTER to make selection. A status bar indicates progress toward completion" sqref="G2" xr:uid="{00000000-0002-0000-0000-000007000000}"/>
    <dataValidation allowBlank="1" showInputMessage="1" showErrorMessage="1" prompt="Icon indicator for task completion in this column under this heading is automatically updated as tasks complete" sqref="H2" xr:uid="{00000000-0002-0000-0000-000008000000}"/>
    <dataValidation allowBlank="1" showInputMessage="1" showErrorMessage="1" prompt="Enter Notes in this column under this heading" sqref="I2" xr:uid="{00000000-0002-0000-0000-000009000000}"/>
    <dataValidation type="list" errorStyle="warning" allowBlank="1" showInputMessage="1" showErrorMessage="1" error="Select entry from the list. Select CANCEL, then press ALT+DOWN ARROW to navigate the list. Select ENTER to make selection" sqref="C3:C5" xr:uid="{00000000-0002-0000-0000-00000A000000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5" xr:uid="{00000000-0002-0000-0000-00000B000000}">
      <formula1>"Not Started,In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G3:G5" xr:uid="{00000000-0002-0000-0000-00000C000000}">
      <formula1>"0%,25%,50%,75%,100%"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5" xr:uid="{00000000-0002-0000-0000-00000D000000}">
      <formula1>F3&gt;=E3</formula1>
    </dataValidation>
  </dataValidations>
  <printOptions horizontalCentered="1"/>
  <pageMargins left="0.4" right="0.4" top="0.5" bottom="0.5" header="0.3" footer="0.3"/>
  <pageSetup scale="72" fitToHeight="0" orientation="landscape" horizontalDpi="200" verticalDpi="200" r:id="rId1"/>
  <headerFooter differentFirst="1">
    <oddHeader>&amp;L&amp;16To-Do List</oddHeader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6A5CC8-56B3-4028-81B5-C3A4E862D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G3:G5</xm:sqref>
        </x14:conditionalFormatting>
        <x14:conditionalFormatting xmlns:xm="http://schemas.microsoft.com/office/excel/2006/main">
          <x14:cfRule type="iconSet" priority="16" id="{94681881-FBDE-4982-9C8F-A86810684A2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H3:H5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C5CB-FFC5-4D31-9F6D-B9813617F9F8}">
  <sheetPr>
    <tabColor theme="4"/>
    <pageSetUpPr autoPageBreaks="0" fitToPage="1"/>
  </sheetPr>
  <dimension ref="B1:I7"/>
  <sheetViews>
    <sheetView showGridLines="0" zoomScaleNormal="100" workbookViewId="0">
      <selection activeCell="D7" sqref="D7"/>
    </sheetView>
  </sheetViews>
  <sheetFormatPr defaultColWidth="8.90625" defaultRowHeight="30" customHeight="1" x14ac:dyDescent="0.25"/>
  <cols>
    <col min="1" max="1" width="2.81640625" customWidth="1"/>
    <col min="2" max="2" width="29.08984375" customWidth="1"/>
    <col min="3" max="7" width="16.81640625" customWidth="1"/>
    <col min="8" max="8" width="2.81640625" customWidth="1"/>
    <col min="9" max="9" width="29.6328125" customWidth="1"/>
    <col min="10" max="10" width="2.81640625" customWidth="1"/>
  </cols>
  <sheetData>
    <row r="1" spans="2:9" ht="72.75" customHeight="1" thickBot="1" x14ac:dyDescent="0.85">
      <c r="B1" s="2" t="s">
        <v>14</v>
      </c>
      <c r="C1" s="2"/>
      <c r="D1" s="2"/>
      <c r="E1" s="2"/>
      <c r="F1" s="2"/>
      <c r="G1" s="2"/>
      <c r="H1" s="2"/>
      <c r="I1" s="2"/>
    </row>
    <row r="2" spans="2:9" ht="50.1" customHeight="1" thickTop="1" x14ac:dyDescent="0.25">
      <c r="B2" s="5" t="s">
        <v>5</v>
      </c>
      <c r="C2" s="5" t="s">
        <v>6</v>
      </c>
      <c r="D2" s="5" t="s">
        <v>7</v>
      </c>
      <c r="E2" s="6" t="s">
        <v>8</v>
      </c>
      <c r="F2" s="6" t="s">
        <v>9</v>
      </c>
      <c r="G2" s="5" t="s">
        <v>10</v>
      </c>
      <c r="H2" s="7" t="s">
        <v>12</v>
      </c>
      <c r="I2" s="5" t="s">
        <v>11</v>
      </c>
    </row>
    <row r="3" spans="2:9" ht="50.1" customHeight="1" x14ac:dyDescent="0.25">
      <c r="B3" s="8" t="s">
        <v>22</v>
      </c>
      <c r="C3" s="8" t="s">
        <v>1</v>
      </c>
      <c r="D3" s="8" t="s">
        <v>4</v>
      </c>
      <c r="E3" s="9">
        <f ca="1">TODAY()</f>
        <v>43899</v>
      </c>
      <c r="F3" s="9">
        <f ca="1">ToDoList3[[#This Row],[START DATE ]]+7</f>
        <v>43906</v>
      </c>
      <c r="G3" s="3">
        <v>0</v>
      </c>
      <c r="H3" s="4">
        <f>--(ToDoList3[[#This Row],[% COMPLETE]]&gt;=1)</f>
        <v>0</v>
      </c>
      <c r="I3" s="1"/>
    </row>
    <row r="4" spans="2:9" ht="50.1" customHeight="1" x14ac:dyDescent="0.25">
      <c r="B4" s="8" t="s">
        <v>23</v>
      </c>
      <c r="C4" s="8" t="s">
        <v>2</v>
      </c>
      <c r="D4" s="8" t="s">
        <v>3</v>
      </c>
      <c r="E4" s="9">
        <f ca="1">TODAY()-30</f>
        <v>43869</v>
      </c>
      <c r="F4" s="9">
        <f ca="1">ToDoList3[[#This Row],[START DATE ]]+35</f>
        <v>43904</v>
      </c>
      <c r="G4" s="3">
        <v>0</v>
      </c>
      <c r="H4" s="4">
        <f>--(ToDoList3[[#This Row],[% COMPLETE]]&gt;=1)</f>
        <v>0</v>
      </c>
      <c r="I4" s="1"/>
    </row>
    <row r="5" spans="2:9" ht="50.1" customHeight="1" x14ac:dyDescent="0.25">
      <c r="B5" s="8" t="s">
        <v>24</v>
      </c>
      <c r="C5" s="8" t="s">
        <v>2</v>
      </c>
      <c r="D5" s="8" t="s">
        <v>3</v>
      </c>
      <c r="E5" s="9">
        <f ca="1">TODAY()-23</f>
        <v>43876</v>
      </c>
      <c r="F5" s="9">
        <f ca="1">ToDoList3[[#This Row],[START DATE ]]+10</f>
        <v>43886</v>
      </c>
      <c r="G5" s="3">
        <v>0</v>
      </c>
      <c r="H5" s="4">
        <f>--(ToDoList3[[#This Row],[% COMPLETE]]&gt;=1)</f>
        <v>0</v>
      </c>
      <c r="I5" s="1"/>
    </row>
    <row r="6" spans="2:9" ht="50.1" customHeight="1" x14ac:dyDescent="0.25">
      <c r="B6" s="8" t="s">
        <v>25</v>
      </c>
      <c r="C6" s="8" t="s">
        <v>2</v>
      </c>
      <c r="D6" s="8" t="s">
        <v>3</v>
      </c>
      <c r="E6" s="9">
        <f ca="1">TODAY()-15</f>
        <v>43884</v>
      </c>
      <c r="F6" s="9">
        <f ca="1">ToDoList3[[#This Row],[START DATE ]]+36</f>
        <v>43920</v>
      </c>
      <c r="G6" s="3">
        <v>0</v>
      </c>
      <c r="H6" s="4">
        <f>--(ToDoList3[[#This Row],[% COMPLETE]]&gt;=1)</f>
        <v>0</v>
      </c>
      <c r="I6" s="1"/>
    </row>
    <row r="7" spans="2:9" ht="50.1" customHeight="1" x14ac:dyDescent="0.25">
      <c r="B7" s="8" t="s">
        <v>26</v>
      </c>
      <c r="C7" s="8" t="s">
        <v>2</v>
      </c>
      <c r="D7" s="8" t="s">
        <v>3</v>
      </c>
      <c r="E7" s="9">
        <f ca="1">TODAY()-5</f>
        <v>43894</v>
      </c>
      <c r="F7" s="9">
        <f ca="1">ToDoList3[[#This Row],[START DATE ]]+14</f>
        <v>43908</v>
      </c>
      <c r="G7" s="3">
        <v>0</v>
      </c>
      <c r="H7" s="4">
        <f>--(ToDoList3[[#This Row],[% COMPLETE]]&gt;=1)</f>
        <v>0</v>
      </c>
      <c r="I7" s="1"/>
    </row>
  </sheetData>
  <conditionalFormatting sqref="B3:I7">
    <cfRule type="expression" dxfId="4" priority="1">
      <formula>AND($G3=0,$G3&lt;&gt;"")</formula>
    </cfRule>
  </conditionalFormatting>
  <conditionalFormatting sqref="G3:G7">
    <cfRule type="dataBar" priority="2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{54036AED-F7C1-462B-9DAD-EC9DE1C45D76}</x14:id>
        </ext>
      </extLst>
    </cfRule>
  </conditionalFormatting>
  <dataValidations count="14">
    <dataValidation type="custom" errorStyle="warning" allowBlank="1" showInputMessage="1" showErrorMessage="1" error="The Due Date must be greater than or equal to the Start Date. Select YES to keep the value, NO to retry or CANCEL to clear the entry" sqref="F3:F7" xr:uid="{7BF5F7E7-F494-41D3-BCE3-1D36E8D58224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G3:G7" xr:uid="{C2628AA2-C42A-495C-96BC-1E7BBF05AF98}">
      <formula1>"0%,25%,50%,75%,100%"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7" xr:uid="{4C08D60A-FB94-4872-AB87-354B71FBEDD0}">
      <formula1>"Not Started,In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7" xr:uid="{FFEB654B-8F45-4619-90EE-2AAB491CD8B7}">
      <formula1>"Low, Normal, High"</formula1>
    </dataValidation>
    <dataValidation allowBlank="1" showInputMessage="1" showErrorMessage="1" prompt="Enter Notes in this column under this heading" sqref="I2" xr:uid="{04462497-E54F-405A-9C7F-C1126F3F4AAF}"/>
    <dataValidation allowBlank="1" showInputMessage="1" showErrorMessage="1" prompt="Icon indicator for task completion in this column under this heading is automatically updated as tasks complete" sqref="H2" xr:uid="{26C6F64C-B5E1-477C-AB67-86B5718D0502}"/>
    <dataValidation allowBlank="1" showInputMessage="1" showErrorMessage="1" prompt="Select % Complete in this column. Press ALT+DOWN ARROW to open the drop-down list, then ENTER to make selection. A status bar indicates progress toward completion" sqref="G2" xr:uid="{9099294F-24C3-4572-BCE4-F8D397E95F10}"/>
    <dataValidation allowBlank="1" showInputMessage="1" showErrorMessage="1" prompt="Enter Due Date in this column under this heading" sqref="F2" xr:uid="{792866A4-A36B-494A-B5C0-A86D133FC29B}"/>
    <dataValidation allowBlank="1" showInputMessage="1" showErrorMessage="1" prompt="Enter Start Date in this column under this heading" sqref="E2" xr:uid="{82C4E297-77BF-4667-80B2-AB38AF1F52E2}"/>
    <dataValidation allowBlank="1" showInputMessage="1" showErrorMessage="1" prompt="Select Status in this column under this heading.  Press ALT+DOWN ARROW to open the drop-down list, then ENTER to make selection" sqref="D2" xr:uid="{E1642D80-F59A-47A9-9829-8B04153413B9}"/>
    <dataValidation allowBlank="1" showInputMessage="1" showErrorMessage="1" prompt="Select Priority in this column under this heading. Press ALT+DOWN ARROW to open the drop-down list, then ENTER to make selection" sqref="C2" xr:uid="{296CC0EB-A955-4EE4-BB84-CD1DF4F1304D}"/>
    <dataValidation allowBlank="1" showInputMessage="1" showErrorMessage="1" prompt="Enter Task in this column under this heading. Use heading filters to find specific entries" sqref="B2" xr:uid="{279FE285-C3BC-4E5C-9A93-4542C1BF07FE}"/>
    <dataValidation allowBlank="1" showInputMessage="1" showErrorMessage="1" prompt="Worksheet title is in this cell" sqref="B1" xr:uid="{7FECAA9E-A236-4E1C-B11F-8443646A691C}"/>
    <dataValidation allowBlank="1" showInputMessage="1" showErrorMessage="1" prompt="Create a To-do list with progress tracker in this worksheet" sqref="A1" xr:uid="{9D6BF3E3-17C0-48E7-8665-7BD7ACB03256}"/>
  </dataValidations>
  <printOptions horizontalCentered="1"/>
  <pageMargins left="0.4" right="0.4" top="0.5" bottom="0.5" header="0.3" footer="0.3"/>
  <pageSetup scale="72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036AED-F7C1-462B-9DAD-EC9DE1C45D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G3:G7</xm:sqref>
        </x14:conditionalFormatting>
        <x14:conditionalFormatting xmlns:xm="http://schemas.microsoft.com/office/excel/2006/main">
          <x14:cfRule type="iconSet" priority="3" id="{4C50BFE5-EB65-441F-956D-DAD04892D1B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H3:H7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FBA58-F45C-4970-9A25-CA053880C08F}">
  <sheetPr>
    <tabColor theme="4"/>
    <pageSetUpPr autoPageBreaks="0" fitToPage="1"/>
  </sheetPr>
  <dimension ref="B1:I7"/>
  <sheetViews>
    <sheetView showGridLines="0" zoomScaleNormal="100" workbookViewId="0">
      <selection activeCell="G5" sqref="G5"/>
    </sheetView>
  </sheetViews>
  <sheetFormatPr defaultColWidth="8.90625" defaultRowHeight="30" customHeight="1" x14ac:dyDescent="0.25"/>
  <cols>
    <col min="1" max="1" width="2.81640625" customWidth="1"/>
    <col min="2" max="2" width="29.08984375" customWidth="1"/>
    <col min="3" max="7" width="16.81640625" customWidth="1"/>
    <col min="8" max="8" width="2.81640625" customWidth="1"/>
    <col min="9" max="9" width="45.7265625" customWidth="1"/>
    <col min="10" max="10" width="2.81640625" customWidth="1"/>
  </cols>
  <sheetData>
    <row r="1" spans="2:9" ht="72.75" customHeight="1" thickBot="1" x14ac:dyDescent="0.85">
      <c r="B1" s="2" t="s">
        <v>15</v>
      </c>
      <c r="C1" s="2"/>
      <c r="D1" s="2"/>
      <c r="E1" s="2"/>
      <c r="F1" s="2"/>
      <c r="G1" s="2"/>
      <c r="H1" s="2"/>
      <c r="I1" s="2"/>
    </row>
    <row r="2" spans="2:9" ht="50.1" customHeight="1" thickTop="1" x14ac:dyDescent="0.25">
      <c r="B2" s="5" t="s">
        <v>5</v>
      </c>
      <c r="C2" s="5" t="s">
        <v>6</v>
      </c>
      <c r="D2" s="5" t="s">
        <v>7</v>
      </c>
      <c r="E2" s="6" t="s">
        <v>8</v>
      </c>
      <c r="F2" s="6" t="s">
        <v>9</v>
      </c>
      <c r="G2" s="5" t="s">
        <v>10</v>
      </c>
      <c r="H2" s="7" t="s">
        <v>12</v>
      </c>
      <c r="I2" s="5" t="s">
        <v>11</v>
      </c>
    </row>
    <row r="3" spans="2:9" ht="70.05" customHeight="1" x14ac:dyDescent="0.25">
      <c r="B3" s="8" t="s">
        <v>27</v>
      </c>
      <c r="C3" s="8" t="s">
        <v>1</v>
      </c>
      <c r="D3" s="8" t="s">
        <v>3</v>
      </c>
      <c r="E3" s="9">
        <f ca="1">TODAY()</f>
        <v>43899</v>
      </c>
      <c r="F3" s="9">
        <f ca="1">ToDoList34[[#This Row],[START DATE ]]+7</f>
        <v>43906</v>
      </c>
      <c r="G3" s="3">
        <v>0</v>
      </c>
      <c r="H3" s="4">
        <f>--(ToDoList34[[#This Row],[% COMPLETE]]&gt;=1)</f>
        <v>0</v>
      </c>
      <c r="I3" s="10" t="s">
        <v>28</v>
      </c>
    </row>
    <row r="4" spans="2:9" ht="70.05" customHeight="1" x14ac:dyDescent="0.25">
      <c r="B4" s="8" t="s">
        <v>30</v>
      </c>
      <c r="C4" s="8" t="s">
        <v>0</v>
      </c>
      <c r="D4" s="8" t="s">
        <v>3</v>
      </c>
      <c r="E4" s="9">
        <f ca="1">TODAY()-30</f>
        <v>43869</v>
      </c>
      <c r="F4" s="9">
        <f ca="1">ToDoList34[[#This Row],[START DATE ]]+35</f>
        <v>43904</v>
      </c>
      <c r="G4" s="3">
        <v>0</v>
      </c>
      <c r="H4" s="4">
        <f>--(ToDoList34[[#This Row],[% COMPLETE]]&gt;=1)</f>
        <v>0</v>
      </c>
      <c r="I4" s="11" t="s">
        <v>29</v>
      </c>
    </row>
    <row r="5" spans="2:9" ht="70.05" customHeight="1" x14ac:dyDescent="0.25">
      <c r="B5" s="8"/>
      <c r="C5" s="8"/>
      <c r="D5" s="8"/>
      <c r="E5" s="9"/>
      <c r="F5" s="9"/>
      <c r="G5" s="3"/>
      <c r="H5" s="4"/>
      <c r="I5" s="10"/>
    </row>
    <row r="6" spans="2:9" ht="70.05" customHeight="1" x14ac:dyDescent="0.25">
      <c r="B6" s="8"/>
      <c r="C6" s="8"/>
      <c r="D6" s="8"/>
      <c r="E6" s="9"/>
      <c r="F6" s="9"/>
      <c r="G6" s="3"/>
      <c r="H6" s="4"/>
      <c r="I6" s="10"/>
    </row>
    <row r="7" spans="2:9" ht="70.05" customHeight="1" x14ac:dyDescent="0.25">
      <c r="B7" s="8"/>
      <c r="C7" s="8"/>
      <c r="D7" s="8"/>
      <c r="E7" s="9"/>
      <c r="F7" s="9"/>
      <c r="G7" s="3"/>
      <c r="H7" s="4"/>
      <c r="I7" s="10"/>
    </row>
  </sheetData>
  <conditionalFormatting sqref="B3:I4">
    <cfRule type="expression" dxfId="3" priority="1">
      <formula>AND($G3=0,$G3&lt;&gt;"")</formula>
    </cfRule>
  </conditionalFormatting>
  <conditionalFormatting sqref="G3:G4">
    <cfRule type="dataBar" priority="2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{E09871D2-662E-4558-9244-4A8B9B6A363F}</x14:id>
        </ext>
      </extLst>
    </cfRule>
  </conditionalFormatting>
  <dataValidations count="14">
    <dataValidation allowBlank="1" showInputMessage="1" showErrorMessage="1" prompt="Create a To-do list with progress tracker in this worksheet" sqref="A1" xr:uid="{9845B08F-B3C9-4280-B33F-18310C75C614}"/>
    <dataValidation allowBlank="1" showInputMessage="1" showErrorMessage="1" prompt="Worksheet title is in this cell" sqref="B1" xr:uid="{60A429BD-BCCF-4B33-9309-031961DC6AED}"/>
    <dataValidation allowBlank="1" showInputMessage="1" showErrorMessage="1" prompt="Enter Task in this column under this heading. Use heading filters to find specific entries" sqref="B2" xr:uid="{3A92A116-6EC9-46B6-AB69-1C4FD0ED2D76}"/>
    <dataValidation allowBlank="1" showInputMessage="1" showErrorMessage="1" prompt="Select Priority in this column under this heading. Press ALT+DOWN ARROW to open the drop-down list, then ENTER to make selection" sqref="C2" xr:uid="{DBCE3C1C-51D0-467D-8DB7-41D77B585B9E}"/>
    <dataValidation allowBlank="1" showInputMessage="1" showErrorMessage="1" prompt="Select Status in this column under this heading.  Press ALT+DOWN ARROW to open the drop-down list, then ENTER to make selection" sqref="D2" xr:uid="{267EAC7E-53B2-4F01-AE75-C53C7C090559}"/>
    <dataValidation allowBlank="1" showInputMessage="1" showErrorMessage="1" prompt="Enter Start Date in this column under this heading" sqref="E2" xr:uid="{B60CDF83-BCA1-4D6F-9C92-69F8663E18DB}"/>
    <dataValidation allowBlank="1" showInputMessage="1" showErrorMessage="1" prompt="Enter Due Date in this column under this heading" sqref="F2" xr:uid="{36C029C4-2FF2-4DBA-962D-B06EB8DA69A3}"/>
    <dataValidation allowBlank="1" showInputMessage="1" showErrorMessage="1" prompt="Select % Complete in this column. Press ALT+DOWN ARROW to open the drop-down list, then ENTER to make selection. A status bar indicates progress toward completion" sqref="G2" xr:uid="{3C647E78-87C7-4A8F-90AF-056230B98F7D}"/>
    <dataValidation allowBlank="1" showInputMessage="1" showErrorMessage="1" prompt="Icon indicator for task completion in this column under this heading is automatically updated as tasks complete" sqref="H2" xr:uid="{F754F54A-1AE4-4E86-A0D5-794B565B5D87}"/>
    <dataValidation allowBlank="1" showInputMessage="1" showErrorMessage="1" prompt="Enter Notes in this column under this heading" sqref="I2" xr:uid="{70B31968-29CE-4921-948A-9CA352FA4AE5}"/>
    <dataValidation type="list" errorStyle="warning" allowBlank="1" showInputMessage="1" showErrorMessage="1" error="Select entry from the list. Select CANCEL, then press ALT+DOWN ARROW to navigate the list. Select ENTER to make selection" sqref="C3:C4" xr:uid="{F01C424F-4FCA-435D-80F9-139C496EF9BC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4" xr:uid="{C8822BEF-FBBA-45C2-BCFC-5075C669BAFA}">
      <formula1>"Not Started,In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G3:G4" xr:uid="{E93E1904-A68A-48BE-86D6-A6C50D432DFE}">
      <formula1>"0%,25%,50%,75%,100%"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4" xr:uid="{23A92F52-03C4-4C90-BB2D-99A45DF5BC0A}">
      <formula1>F3&gt;=E3</formula1>
    </dataValidation>
  </dataValidations>
  <hyperlinks>
    <hyperlink ref="I4" r:id="rId1" xr:uid="{702AA122-0F6A-47D3-8782-F4B6A6353D64}"/>
  </hyperlinks>
  <printOptions horizontalCentered="1"/>
  <pageMargins left="0.4" right="0.4" top="0.5" bottom="0.5" header="0.3" footer="0.3"/>
  <pageSetup scale="72" fitToHeight="0" orientation="landscape" horizontalDpi="200" verticalDpi="200" r:id="rId2"/>
  <headerFooter differentFirst="1">
    <oddHeader>&amp;L&amp;16To-Do List</oddHeader>
    <oddFooter>Page &amp;P of &amp;N</oddFooter>
  </headerFooter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9871D2-662E-4558-9244-4A8B9B6A3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G3:G4</xm:sqref>
        </x14:conditionalFormatting>
        <x14:conditionalFormatting xmlns:xm="http://schemas.microsoft.com/office/excel/2006/main">
          <x14:cfRule type="iconSet" priority="3" id="{530D851E-3A64-46FB-BAAB-448217DF98D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H3:H4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15E2-62FB-4266-BDF2-05A4B47299B4}">
  <sheetPr>
    <tabColor theme="4"/>
    <pageSetUpPr autoPageBreaks="0" fitToPage="1"/>
  </sheetPr>
  <dimension ref="B1:I8"/>
  <sheetViews>
    <sheetView showGridLines="0" zoomScaleNormal="100" workbookViewId="0">
      <selection activeCell="G6" sqref="G6"/>
    </sheetView>
  </sheetViews>
  <sheetFormatPr defaultColWidth="8.90625" defaultRowHeight="30" customHeight="1" x14ac:dyDescent="0.25"/>
  <cols>
    <col min="1" max="1" width="2.81640625" customWidth="1"/>
    <col min="2" max="2" width="29.08984375" customWidth="1"/>
    <col min="3" max="6" width="16.81640625" customWidth="1"/>
    <col min="7" max="7" width="25.1796875" customWidth="1"/>
    <col min="8" max="8" width="2.81640625" customWidth="1"/>
    <col min="9" max="9" width="29.6328125" customWidth="1"/>
    <col min="10" max="10" width="2.81640625" customWidth="1"/>
  </cols>
  <sheetData>
    <row r="1" spans="2:9" ht="72.75" customHeight="1" thickBot="1" x14ac:dyDescent="0.85">
      <c r="B1" s="2" t="s">
        <v>16</v>
      </c>
      <c r="C1" s="2"/>
      <c r="D1" s="2"/>
      <c r="E1" s="2"/>
      <c r="F1" s="2"/>
      <c r="G1" s="2"/>
      <c r="H1" s="2"/>
      <c r="I1" s="2"/>
    </row>
    <row r="2" spans="2:9" ht="50.1" customHeight="1" thickTop="1" x14ac:dyDescent="0.25">
      <c r="B2" s="5" t="s">
        <v>5</v>
      </c>
      <c r="C2" s="5" t="s">
        <v>6</v>
      </c>
      <c r="D2" s="5" t="s">
        <v>7</v>
      </c>
      <c r="E2" s="6" t="s">
        <v>8</v>
      </c>
      <c r="F2" s="6" t="s">
        <v>9</v>
      </c>
      <c r="G2" s="5" t="s">
        <v>10</v>
      </c>
      <c r="H2" s="7" t="s">
        <v>12</v>
      </c>
      <c r="I2" s="5" t="s">
        <v>11</v>
      </c>
    </row>
    <row r="3" spans="2:9" ht="50.1" customHeight="1" x14ac:dyDescent="0.25">
      <c r="B3" s="8" t="s">
        <v>31</v>
      </c>
      <c r="C3" s="8" t="s">
        <v>0</v>
      </c>
      <c r="D3" s="8" t="s">
        <v>4</v>
      </c>
      <c r="E3" s="9">
        <f ca="1">TODAY()</f>
        <v>43899</v>
      </c>
      <c r="F3" s="9">
        <f ca="1">ToDoList346[[#This Row],[START DATE ]]+7</f>
        <v>43906</v>
      </c>
      <c r="G3" s="3">
        <v>0.2</v>
      </c>
      <c r="H3" s="4">
        <f>--(ToDoList346[[#This Row],[% COMPLETE]]&gt;=1)</f>
        <v>0</v>
      </c>
      <c r="I3" s="1"/>
    </row>
    <row r="4" spans="2:9" ht="50.1" customHeight="1" x14ac:dyDescent="0.25">
      <c r="B4" s="8" t="s">
        <v>32</v>
      </c>
      <c r="C4" s="8" t="s">
        <v>1</v>
      </c>
      <c r="D4" s="8" t="s">
        <v>4</v>
      </c>
      <c r="E4" s="9">
        <f ca="1">TODAY()-30</f>
        <v>43869</v>
      </c>
      <c r="F4" s="9">
        <f ca="1">ToDoList346[[#This Row],[START DATE ]]+35</f>
        <v>43904</v>
      </c>
      <c r="G4" s="3">
        <v>0.1</v>
      </c>
      <c r="H4" s="4">
        <f>--(ToDoList346[[#This Row],[% COMPLETE]]&gt;=1)</f>
        <v>0</v>
      </c>
      <c r="I4" s="1"/>
    </row>
    <row r="5" spans="2:9" ht="50.1" customHeight="1" x14ac:dyDescent="0.25">
      <c r="B5" s="8" t="s">
        <v>33</v>
      </c>
      <c r="C5" s="8" t="s">
        <v>2</v>
      </c>
      <c r="D5" s="8" t="s">
        <v>3</v>
      </c>
      <c r="E5" s="9">
        <f ca="1">TODAY()-23</f>
        <v>43876</v>
      </c>
      <c r="F5" s="9">
        <f ca="1">ToDoList346[[#This Row],[START DATE ]]+10</f>
        <v>43886</v>
      </c>
      <c r="G5" s="3">
        <v>0</v>
      </c>
      <c r="H5" s="4">
        <f>--(ToDoList346[[#This Row],[% COMPLETE]]&gt;=1)</f>
        <v>0</v>
      </c>
      <c r="I5" s="1"/>
    </row>
    <row r="6" spans="2:9" ht="50.1" customHeight="1" x14ac:dyDescent="0.25">
      <c r="B6" s="8"/>
      <c r="C6" s="8"/>
      <c r="D6" s="8"/>
      <c r="E6" s="9"/>
      <c r="F6" s="9"/>
      <c r="G6" s="3"/>
      <c r="H6" s="4"/>
      <c r="I6" s="1"/>
    </row>
    <row r="7" spans="2:9" ht="50.1" customHeight="1" x14ac:dyDescent="0.25">
      <c r="B7" s="8"/>
      <c r="C7" s="8"/>
      <c r="D7" s="8"/>
      <c r="E7" s="9"/>
      <c r="F7" s="9"/>
      <c r="G7" s="3"/>
      <c r="H7" s="4"/>
    </row>
    <row r="8" spans="2:9" ht="30" customHeight="1" x14ac:dyDescent="0.25">
      <c r="I8" s="1"/>
    </row>
  </sheetData>
  <conditionalFormatting sqref="B7:H7 B3:I6">
    <cfRule type="expression" dxfId="2" priority="1">
      <formula>AND($G3=0,$G3&lt;&gt;"")</formula>
    </cfRule>
  </conditionalFormatting>
  <conditionalFormatting sqref="G3:G5">
    <cfRule type="dataBar" priority="2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{683EA381-FA08-4D2F-945C-B93AB0DCFFD2}</x14:id>
        </ext>
      </extLst>
    </cfRule>
  </conditionalFormatting>
  <conditionalFormatting sqref="I8">
    <cfRule type="expression" dxfId="1" priority="18">
      <formula>AND($G7=0,$G7&lt;&gt;"")</formula>
    </cfRule>
  </conditionalFormatting>
  <dataValidations count="14">
    <dataValidation type="custom" errorStyle="warning" allowBlank="1" showInputMessage="1" showErrorMessage="1" error="The Due Date must be greater than or equal to the Start Date. Select YES to keep the value, NO to retry or CANCEL to clear the entry" sqref="F3:F5" xr:uid="{B5B84F6F-754C-4814-B42D-066411CBEE04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G3:G5" xr:uid="{5BA92FC5-BABE-4522-A3B7-BA7C5CD1EB91}">
      <formula1>"0%,25%,50%,75%,100%"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5" xr:uid="{809FB254-DD88-41AC-88D4-DA2A150A4713}">
      <formula1>"Not Started,In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5" xr:uid="{0C044776-449F-429E-8F06-A3DDFE33B9C1}">
      <formula1>"Low, Normal, High"</formula1>
    </dataValidation>
    <dataValidation allowBlank="1" showInputMessage="1" showErrorMessage="1" prompt="Enter Notes in this column under this heading" sqref="I2" xr:uid="{D1C91D3C-0F73-47BA-A459-6E3D7091A5B6}"/>
    <dataValidation allowBlank="1" showInputMessage="1" showErrorMessage="1" prompt="Icon indicator for task completion in this column under this heading is automatically updated as tasks complete" sqref="H2" xr:uid="{1B6D08D0-C422-47C5-8B6E-1F6B2CAFF6E2}"/>
    <dataValidation allowBlank="1" showInputMessage="1" showErrorMessage="1" prompt="Select % Complete in this column. Press ALT+DOWN ARROW to open the drop-down list, then ENTER to make selection. A status bar indicates progress toward completion" sqref="G2" xr:uid="{7CB6BB58-78F7-4EE5-BFD9-7B6B5A7E6D7B}"/>
    <dataValidation allowBlank="1" showInputMessage="1" showErrorMessage="1" prompt="Enter Due Date in this column under this heading" sqref="F2" xr:uid="{81F323F1-2F9A-4B9E-AD88-70B1AF9339D3}"/>
    <dataValidation allowBlank="1" showInputMessage="1" showErrorMessage="1" prompt="Enter Start Date in this column under this heading" sqref="E2" xr:uid="{DF652E65-D067-476E-80EB-B28A9A280FB5}"/>
    <dataValidation allowBlank="1" showInputMessage="1" showErrorMessage="1" prompt="Select Status in this column under this heading.  Press ALT+DOWN ARROW to open the drop-down list, then ENTER to make selection" sqref="D2" xr:uid="{805231EA-1F62-47E3-A39C-3CE52E9EB389}"/>
    <dataValidation allowBlank="1" showInputMessage="1" showErrorMessage="1" prompt="Select Priority in this column under this heading. Press ALT+DOWN ARROW to open the drop-down list, then ENTER to make selection" sqref="C2" xr:uid="{14FDE21B-DA40-4EAD-9AE8-0C6483D8BCBD}"/>
    <dataValidation allowBlank="1" showInputMessage="1" showErrorMessage="1" prompt="Enter Task in this column under this heading. Use heading filters to find specific entries" sqref="B2" xr:uid="{448F889C-8278-448E-B988-F95BF3EF9905}"/>
    <dataValidation allowBlank="1" showInputMessage="1" showErrorMessage="1" prompt="Worksheet title is in this cell" sqref="B1" xr:uid="{0C67C746-8283-49A1-BA05-3DF97F4FEAEF}"/>
    <dataValidation allowBlank="1" showInputMessage="1" showErrorMessage="1" prompt="Create a To-do list with progress tracker in this worksheet" sqref="A1" xr:uid="{7D63143F-80BA-46DB-B3D2-5E2F433A6E09}"/>
  </dataValidations>
  <printOptions horizontalCentered="1"/>
  <pageMargins left="0.4" right="0.4" top="0.5" bottom="0.5" header="0.3" footer="0.3"/>
  <pageSetup scale="72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3EA381-FA08-4D2F-945C-B93AB0DCF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G3:G5</xm:sqref>
        </x14:conditionalFormatting>
        <x14:conditionalFormatting xmlns:xm="http://schemas.microsoft.com/office/excel/2006/main">
          <x14:cfRule type="iconSet" priority="3" id="{C8860103-F924-4D26-8075-DBF5E2B8411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H3:H5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A93D-3FBD-4F43-A1FA-2813C4258576}">
  <sheetPr>
    <tabColor theme="4"/>
    <pageSetUpPr autoPageBreaks="0" fitToPage="1"/>
  </sheetPr>
  <dimension ref="B1:I7"/>
  <sheetViews>
    <sheetView showGridLines="0" zoomScaleNormal="100" workbookViewId="0">
      <selection activeCell="I8" sqref="I8"/>
    </sheetView>
  </sheetViews>
  <sheetFormatPr defaultColWidth="8.90625" defaultRowHeight="30" customHeight="1" x14ac:dyDescent="0.25"/>
  <cols>
    <col min="1" max="1" width="2.81640625" customWidth="1"/>
    <col min="2" max="2" width="29.08984375" customWidth="1"/>
    <col min="3" max="7" width="16.81640625" customWidth="1"/>
    <col min="8" max="8" width="2.81640625" customWidth="1"/>
    <col min="9" max="9" width="29.6328125" customWidth="1"/>
    <col min="10" max="10" width="2.81640625" customWidth="1"/>
  </cols>
  <sheetData>
    <row r="1" spans="2:9" ht="72.75" customHeight="1" thickBot="1" x14ac:dyDescent="0.85">
      <c r="B1" s="2" t="s">
        <v>17</v>
      </c>
      <c r="C1" s="2"/>
      <c r="D1" s="2"/>
      <c r="E1" s="2"/>
      <c r="F1" s="2"/>
      <c r="G1" s="2"/>
      <c r="H1" s="2"/>
      <c r="I1" s="2"/>
    </row>
    <row r="2" spans="2:9" ht="50.1" customHeight="1" thickTop="1" x14ac:dyDescent="0.25">
      <c r="B2" s="5" t="s">
        <v>5</v>
      </c>
      <c r="C2" s="5" t="s">
        <v>6</v>
      </c>
      <c r="D2" s="5" t="s">
        <v>7</v>
      </c>
      <c r="E2" s="6" t="s">
        <v>8</v>
      </c>
      <c r="F2" s="6" t="s">
        <v>9</v>
      </c>
      <c r="G2" s="5" t="s">
        <v>10</v>
      </c>
      <c r="H2" s="7" t="s">
        <v>12</v>
      </c>
      <c r="I2" s="5" t="s">
        <v>11</v>
      </c>
    </row>
    <row r="3" spans="2:9" ht="50.1" customHeight="1" x14ac:dyDescent="0.25">
      <c r="B3" s="8" t="s">
        <v>34</v>
      </c>
      <c r="C3" s="8" t="s">
        <v>2</v>
      </c>
      <c r="D3" s="8" t="s">
        <v>3</v>
      </c>
      <c r="E3" s="9">
        <f ca="1">TODAY()</f>
        <v>43899</v>
      </c>
      <c r="F3" s="9">
        <f ca="1">ToDoList3467[[#This Row],[START DATE ]]+7</f>
        <v>43906</v>
      </c>
      <c r="G3" s="3">
        <v>0</v>
      </c>
      <c r="H3" s="4">
        <f>--(ToDoList3467[[#This Row],[% COMPLETE]]&gt;=1)</f>
        <v>0</v>
      </c>
      <c r="I3" s="1"/>
    </row>
    <row r="4" spans="2:9" ht="50.1" customHeight="1" x14ac:dyDescent="0.25">
      <c r="B4" s="8" t="s">
        <v>35</v>
      </c>
      <c r="C4" s="8" t="s">
        <v>2</v>
      </c>
      <c r="D4" s="8" t="s">
        <v>3</v>
      </c>
      <c r="E4" s="9">
        <f ca="1">TODAY()-30</f>
        <v>43869</v>
      </c>
      <c r="F4" s="9">
        <f ca="1">ToDoList3467[[#This Row],[START DATE ]]+35</f>
        <v>43904</v>
      </c>
      <c r="G4" s="3">
        <v>0</v>
      </c>
      <c r="H4" s="4">
        <f>--(ToDoList3467[[#This Row],[% COMPLETE]]&gt;=1)</f>
        <v>0</v>
      </c>
      <c r="I4" s="1"/>
    </row>
    <row r="5" spans="2:9" ht="50.1" customHeight="1" x14ac:dyDescent="0.25">
      <c r="B5" s="8" t="s">
        <v>36</v>
      </c>
      <c r="C5" s="8" t="s">
        <v>2</v>
      </c>
      <c r="D5" s="8" t="s">
        <v>3</v>
      </c>
      <c r="E5" s="9">
        <f ca="1">TODAY()-23</f>
        <v>43876</v>
      </c>
      <c r="F5" s="9">
        <f ca="1">ToDoList3467[[#This Row],[START DATE ]]+10</f>
        <v>43886</v>
      </c>
      <c r="G5" s="3">
        <v>0</v>
      </c>
      <c r="H5" s="4">
        <f>--(ToDoList3467[[#This Row],[% COMPLETE]]&gt;=1)</f>
        <v>0</v>
      </c>
      <c r="I5" s="1"/>
    </row>
    <row r="6" spans="2:9" ht="50.1" customHeight="1" x14ac:dyDescent="0.25">
      <c r="B6" s="8" t="s">
        <v>37</v>
      </c>
      <c r="C6" s="8" t="s">
        <v>2</v>
      </c>
      <c r="D6" s="8" t="s">
        <v>3</v>
      </c>
      <c r="E6" s="9">
        <f ca="1">TODAY()-15</f>
        <v>43884</v>
      </c>
      <c r="F6" s="9">
        <f ca="1">ToDoList3467[[#This Row],[START DATE ]]+36</f>
        <v>43920</v>
      </c>
      <c r="G6" s="3">
        <v>0</v>
      </c>
      <c r="H6" s="4">
        <f>--(ToDoList3467[[#This Row],[% COMPLETE]]&gt;=1)</f>
        <v>0</v>
      </c>
      <c r="I6" s="1"/>
    </row>
    <row r="7" spans="2:9" ht="50.1" customHeight="1" x14ac:dyDescent="0.25">
      <c r="B7" s="8" t="s">
        <v>38</v>
      </c>
      <c r="C7" s="8" t="s">
        <v>2</v>
      </c>
      <c r="D7" s="8" t="s">
        <v>3</v>
      </c>
      <c r="E7" s="9">
        <f ca="1">TODAY()-5</f>
        <v>43894</v>
      </c>
      <c r="F7" s="9">
        <f ca="1">ToDoList3467[[#This Row],[START DATE ]]+14</f>
        <v>43908</v>
      </c>
      <c r="G7" s="3">
        <v>0</v>
      </c>
      <c r="H7" s="4">
        <f>--(ToDoList3467[[#This Row],[% COMPLETE]]&gt;=1)</f>
        <v>0</v>
      </c>
      <c r="I7" s="1"/>
    </row>
  </sheetData>
  <conditionalFormatting sqref="B3:I7">
    <cfRule type="expression" dxfId="0" priority="1">
      <formula>AND($G3=0,$G3&lt;&gt;"")</formula>
    </cfRule>
  </conditionalFormatting>
  <conditionalFormatting sqref="G3:G7">
    <cfRule type="dataBar" priority="2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{B3D32966-13C8-45E1-ABD1-82831CB2213D}</x14:id>
        </ext>
      </extLst>
    </cfRule>
  </conditionalFormatting>
  <dataValidations count="14">
    <dataValidation allowBlank="1" showInputMessage="1" showErrorMessage="1" prompt="Create a To-do list with progress tracker in this worksheet" sqref="A1" xr:uid="{5F16238A-F8F7-41C8-B83F-9B9D26448B80}"/>
    <dataValidation allowBlank="1" showInputMessage="1" showErrorMessage="1" prompt="Worksheet title is in this cell" sqref="B1" xr:uid="{A9420959-17B4-4DE1-ABA5-266414D0DBD9}"/>
    <dataValidation allowBlank="1" showInputMessage="1" showErrorMessage="1" prompt="Enter Task in this column under this heading. Use heading filters to find specific entries" sqref="B2" xr:uid="{D798A8C0-1E76-412B-9884-ED02E8EB681E}"/>
    <dataValidation allowBlank="1" showInputMessage="1" showErrorMessage="1" prompt="Select Priority in this column under this heading. Press ALT+DOWN ARROW to open the drop-down list, then ENTER to make selection" sqref="C2" xr:uid="{8E525C65-6C00-4C6F-93D0-D989AEF5DB28}"/>
    <dataValidation allowBlank="1" showInputMessage="1" showErrorMessage="1" prompt="Select Status in this column under this heading.  Press ALT+DOWN ARROW to open the drop-down list, then ENTER to make selection" sqref="D2" xr:uid="{551D29D8-C95F-4283-9244-74110EEEF666}"/>
    <dataValidation allowBlank="1" showInputMessage="1" showErrorMessage="1" prompt="Enter Start Date in this column under this heading" sqref="E2" xr:uid="{4BD9274C-4640-47A8-9579-3506F7D5092C}"/>
    <dataValidation allowBlank="1" showInputMessage="1" showErrorMessage="1" prompt="Enter Due Date in this column under this heading" sqref="F2" xr:uid="{FD6603BC-1A42-42BB-9549-1EEC8FE6AA29}"/>
    <dataValidation allowBlank="1" showInputMessage="1" showErrorMessage="1" prompt="Select % Complete in this column. Press ALT+DOWN ARROW to open the drop-down list, then ENTER to make selection. A status bar indicates progress toward completion" sqref="G2" xr:uid="{0349A8DF-5A8B-4D36-83FA-C8258ACBD96F}"/>
    <dataValidation allowBlank="1" showInputMessage="1" showErrorMessage="1" prompt="Icon indicator for task completion in this column under this heading is automatically updated as tasks complete" sqref="H2" xr:uid="{ED7071AC-BDEC-40B3-A6FB-84C1F456D7EA}"/>
    <dataValidation allowBlank="1" showInputMessage="1" showErrorMessage="1" prompt="Enter Notes in this column under this heading" sqref="I2" xr:uid="{09EFAFFA-FEF0-441A-8FE1-5C655F64C294}"/>
    <dataValidation type="list" errorStyle="warning" allowBlank="1" showInputMessage="1" showErrorMessage="1" error="Select entry from the list. Select CANCEL, then press ALT+DOWN ARROW to navigate the list. Select ENTER to make selection" sqref="C3:C7" xr:uid="{EDF7FFED-E350-4100-9A76-D71A9697438D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7" xr:uid="{927D0E25-3662-4DDF-B888-2DADCBA05499}">
      <formula1>"Not Started,In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G3:G7" xr:uid="{29F53E1B-6ACD-43FB-89F1-7D34A88ED03A}">
      <formula1>"0%,25%,50%,75%,100%"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7" xr:uid="{3436EC20-46AF-417E-A4AC-CDAD43C1D689}">
      <formula1>F3&gt;=E3</formula1>
    </dataValidation>
  </dataValidations>
  <printOptions horizontalCentered="1"/>
  <pageMargins left="0.4" right="0.4" top="0.5" bottom="0.5" header="0.3" footer="0.3"/>
  <pageSetup scale="72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D32966-13C8-45E1-ABD1-82831CB22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G3:G7</xm:sqref>
        </x14:conditionalFormatting>
        <x14:conditionalFormatting xmlns:xm="http://schemas.microsoft.com/office/excel/2006/main">
          <x14:cfRule type="iconSet" priority="3" id="{BC63034D-4D0D-490B-A919-E8CD8A52291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H3:H7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Root list</vt:lpstr>
      <vt:lpstr>Prog. Lanuages</vt:lpstr>
      <vt:lpstr>Certifications</vt:lpstr>
      <vt:lpstr>Mobile technologies</vt:lpstr>
      <vt:lpstr>Web Technologies</vt:lpstr>
      <vt:lpstr>Certifications!Print_Titles</vt:lpstr>
      <vt:lpstr>'Mobile technologies'!Print_Titles</vt:lpstr>
      <vt:lpstr>'Prog. Lanuages'!Print_Titles</vt:lpstr>
      <vt:lpstr>'Root list'!Print_Titles</vt:lpstr>
      <vt:lpstr>'Web Technologies'!Print_Titles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Omer Quadri</dc:creator>
  <cp:lastModifiedBy>Omer Quadri</cp:lastModifiedBy>
  <dcterms:created xsi:type="dcterms:W3CDTF">2016-12-27T07:31:46Z</dcterms:created>
  <dcterms:modified xsi:type="dcterms:W3CDTF">2020-03-08T18:54:50Z</dcterms:modified>
</cp:coreProperties>
</file>