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xr:revisionPtr revIDLastSave="0" documentId="13_ncr:1_{F759BD7E-8201-4ADB-A17F-BC56B529BF05}" xr6:coauthVersionLast="47" xr6:coauthVersionMax="47" xr10:uidLastSave="{00000000-0000-0000-0000-000000000000}"/>
  <bookViews>
    <workbookView xWindow="4785" yWindow="840" windowWidth="19695" windowHeight="13740" activeTab="2" xr2:uid="{A57A81A0-E07F-4FFE-8B6B-D840CFF2F4CA}"/>
  </bookViews>
  <sheets>
    <sheet name="2.1" sheetId="1" r:id="rId1"/>
    <sheet name="2.2" sheetId="2" r:id="rId2"/>
    <sheet name="2.2.1" sheetId="3" r:id="rId3"/>
  </sheets>
  <externalReferences>
    <externalReference r:id="rId4"/>
  </externalReferences>
  <definedNames>
    <definedName name="_xlnm._FilterDatabase" localSheetId="2" hidden="1">'2.2.1'!$A$1:$H$13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7" i="1" s="1"/>
  <c r="D19" i="1" s="1"/>
  <c r="D20" i="1" s="1"/>
  <c r="E14" i="1"/>
  <c r="E17" i="1" s="1"/>
  <c r="E19" i="1" s="1"/>
  <c r="E20" i="1" s="1"/>
  <c r="F14" i="1"/>
  <c r="F17" i="1" s="1"/>
  <c r="F19" i="1" s="1"/>
  <c r="F20" i="1" s="1"/>
  <c r="G14" i="1"/>
  <c r="G17" i="1" s="1"/>
  <c r="G19" i="1" s="1"/>
  <c r="G20" i="1" s="1"/>
  <c r="C14" i="1"/>
  <c r="C17" i="1" s="1"/>
  <c r="C19" i="1" s="1"/>
  <c r="C20" i="1" s="1"/>
</calcChain>
</file>

<file path=xl/sharedStrings.xml><?xml version="1.0" encoding="utf-8"?>
<sst xmlns="http://schemas.openxmlformats.org/spreadsheetml/2006/main" count="120" uniqueCount="49">
  <si>
    <t>Затраты в себестоимости</t>
  </si>
  <si>
    <t>Сырье и материалы</t>
  </si>
  <si>
    <t>Топливо</t>
  </si>
  <si>
    <t>Энергия</t>
  </si>
  <si>
    <t>Расходы на оплату труда</t>
  </si>
  <si>
    <t>Начисления на зарплату</t>
  </si>
  <si>
    <t>Административные расходы</t>
  </si>
  <si>
    <t>Выплаты, включаемые в себестоимость</t>
  </si>
  <si>
    <t>Сбытовые расходы</t>
  </si>
  <si>
    <t>Реклама</t>
  </si>
  <si>
    <t>Операционные затраты</t>
  </si>
  <si>
    <t>Налоги в себестоимости</t>
  </si>
  <si>
    <t>Амортизация оборуд.</t>
  </si>
  <si>
    <t>Себестоимость</t>
  </si>
  <si>
    <t>Процентная прибыль</t>
  </si>
  <si>
    <t>Продажная цена без НДС</t>
  </si>
  <si>
    <t>Продажная цена с учётом НДС</t>
  </si>
  <si>
    <t>Наимнование изделия (пломбы)</t>
  </si>
  <si>
    <t>Фликлок</t>
  </si>
  <si>
    <t>Унисил</t>
  </si>
  <si>
    <t>НП</t>
  </si>
  <si>
    <t>Нейлсил</t>
  </si>
  <si>
    <t>Трос</t>
  </si>
  <si>
    <t>Калькуляция стоимости изделий</t>
  </si>
  <si>
    <t>Фирма-производитель</t>
  </si>
  <si>
    <t>Процессор</t>
  </si>
  <si>
    <t>Раб. частота, GHz</t>
  </si>
  <si>
    <t>RAM, Gb</t>
  </si>
  <si>
    <t>HDD, Gb</t>
  </si>
  <si>
    <t>Video, Gb</t>
  </si>
  <si>
    <t>OS</t>
  </si>
  <si>
    <t>Цена, руб</t>
  </si>
  <si>
    <t>Dell Inspiron</t>
  </si>
  <si>
    <t>AMD</t>
  </si>
  <si>
    <t>W8, 64 bit</t>
  </si>
  <si>
    <t>Lenovo</t>
  </si>
  <si>
    <t>Intel</t>
  </si>
  <si>
    <t>W8, 32 bit</t>
  </si>
  <si>
    <t>Asus</t>
  </si>
  <si>
    <t>Windows-8</t>
  </si>
  <si>
    <t>SMA</t>
  </si>
  <si>
    <t>PB</t>
  </si>
  <si>
    <t>Linux</t>
  </si>
  <si>
    <t>Celeron</t>
  </si>
  <si>
    <t>Free DOS</t>
  </si>
  <si>
    <t>HP</t>
  </si>
  <si>
    <t>Apple</t>
  </si>
  <si>
    <t>256 SSD</t>
  </si>
  <si>
    <t>Mac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</si>
</sst>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1" fillId="0" borderId="5" xfId="0" applyFon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0" fontId="0" fillId="0" borderId="3" xfId="0" applyNumberFormat="1" applyBorder="1"/>
    <xf numFmtId="10" fontId="0" fillId="0" borderId="0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8" xfId="0" applyBorder="1"/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Себестоимость</a:t>
            </a:r>
            <a:r>
              <a:rPr lang="en-US"/>
              <a:t>/</a:t>
            </a:r>
            <a:r>
              <a:rPr lang="ru-RU"/>
              <a:t>Продажная</a:t>
            </a:r>
            <a:r>
              <a:rPr lang="ru-RU" baseline="0"/>
              <a:t> 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Себестоимость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'2.1'!$C$4:$G$4</c:f>
              <c:strCache>
                <c:ptCount val="5"/>
                <c:pt idx="0">
                  <c:v>Фликлок</c:v>
                </c:pt>
                <c:pt idx="1">
                  <c:v>Унисил</c:v>
                </c:pt>
                <c:pt idx="2">
                  <c:v>НП</c:v>
                </c:pt>
                <c:pt idx="3">
                  <c:v>Нейлсил</c:v>
                </c:pt>
                <c:pt idx="4">
                  <c:v>Трос</c:v>
                </c:pt>
              </c:strCache>
            </c:strRef>
          </c:cat>
          <c:val>
            <c:numRef>
              <c:f>'2.1'!$C$17:$G$17</c:f>
              <c:numCache>
                <c:formatCode>#\ ##0.00\ _₽</c:formatCode>
                <c:ptCount val="5"/>
                <c:pt idx="0">
                  <c:v>5.25</c:v>
                </c:pt>
                <c:pt idx="1">
                  <c:v>3.63</c:v>
                </c:pt>
                <c:pt idx="2">
                  <c:v>3.9999999999999996</c:v>
                </c:pt>
                <c:pt idx="3">
                  <c:v>36.670000000000009</c:v>
                </c:pt>
                <c:pt idx="4">
                  <c:v>50.999999999999993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CCA-B651-EEDA1CCAD916}"/>
            </c:ext>
          </c:extLst>
        </c:ser>
        <c:ser>
          <c:idx val="1"/>
          <c:order val="1"/>
          <c:tx>
            <c:v>Продажная цена с учётом НДС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'2.1'!$C$4:$G$4</c:f>
              <c:strCache>
                <c:ptCount val="5"/>
                <c:pt idx="0">
                  <c:v>Фликлок</c:v>
                </c:pt>
                <c:pt idx="1">
                  <c:v>Унисил</c:v>
                </c:pt>
                <c:pt idx="2">
                  <c:v>НП</c:v>
                </c:pt>
                <c:pt idx="3">
                  <c:v>Нейлсил</c:v>
                </c:pt>
                <c:pt idx="4">
                  <c:v>Трос</c:v>
                </c:pt>
              </c:strCache>
            </c:strRef>
          </c:cat>
          <c:val>
            <c:numRef>
              <c:f>'2.1'!$C$20:$G$20</c:f>
              <c:numCache>
                <c:formatCode>#\ ##0.00\ _₽</c:formatCode>
                <c:ptCount val="5"/>
                <c:pt idx="0">
                  <c:v>6.5047499999999996</c:v>
                </c:pt>
                <c:pt idx="1">
                  <c:v>4.4975699999999996</c:v>
                </c:pt>
                <c:pt idx="2">
                  <c:v>5.0031999999999988</c:v>
                </c:pt>
                <c:pt idx="3">
                  <c:v>45.001424000000007</c:v>
                </c:pt>
                <c:pt idx="4">
                  <c:v>65.596199999999996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0-4CCA-B651-EEDA1CCAD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287296"/>
        <c:axId val="2100283552"/>
      </c:barChart>
      <c:catAx>
        <c:axId val="210028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 пломбы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283552"/>
        <c:crosses val="autoZero"/>
        <c:auto val="1"/>
        <c:lblAlgn val="ctr"/>
        <c:lblOffset val="100"/>
        <c:noMultiLvlLbl val="0"/>
      </c:catAx>
      <c:valAx>
        <c:axId val="21002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2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Себестоимость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E0-4727-B1E5-7A346B028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0-4727-B1E5-7A346B028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E0-4727-B1E5-7A346B028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E0-4727-B1E5-7A346B0283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8E0-4727-B1E5-7A346B0283B6}"/>
              </c:ext>
            </c:extLst>
          </c:dPt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0-4727-B1E5-7A346B0283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8E0-4727-B1E5-7A346B0283B6}"/>
                </c:ext>
              </c:extLst>
            </c:dLbl>
            <c:dLbl>
              <c:idx val="2"/>
              <c:layout>
                <c:manualLayout>
                  <c:x val="6.9444444444444448E-2"/>
                  <c:y val="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E0-4727-B1E5-7A346B0283B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8E0-4727-B1E5-7A346B0283B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8E0-4727-B1E5-7A346B0283B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'2.1'!$C$4:$G$4</c:f>
              <c:strCache>
                <c:ptCount val="5"/>
                <c:pt idx="0">
                  <c:v>Фликлок</c:v>
                </c:pt>
                <c:pt idx="1">
                  <c:v>Унисил</c:v>
                </c:pt>
                <c:pt idx="2">
                  <c:v>НП</c:v>
                </c:pt>
                <c:pt idx="3">
                  <c:v>Нейлсил</c:v>
                </c:pt>
                <c:pt idx="4">
                  <c:v>Трос</c:v>
                </c:pt>
              </c:strCache>
            </c:strRef>
          </c:cat>
          <c:val>
            <c:numRef>
              <c:f>'2.1'!$C$17:$G$17</c:f>
              <c:numCache>
                <c:formatCode>#\ ##0.00\ _₽</c:formatCode>
                <c:ptCount val="5"/>
                <c:pt idx="0">
                  <c:v>5.25</c:v>
                </c:pt>
                <c:pt idx="1">
                  <c:v>3.63</c:v>
                </c:pt>
                <c:pt idx="2">
                  <c:v>3.9999999999999996</c:v>
                </c:pt>
                <c:pt idx="3">
                  <c:v>36.670000000000009</c:v>
                </c:pt>
                <c:pt idx="4">
                  <c:v>50.999999999999993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727-B1E5-7A346B0283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21</xdr:row>
      <xdr:rowOff>138112</xdr:rowOff>
    </xdr:from>
    <xdr:to>
      <xdr:col>6</xdr:col>
      <xdr:colOff>152400</xdr:colOff>
      <xdr:row>36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4E2BA3-E2DF-43E7-822D-29CF2E77C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21</xdr:row>
      <xdr:rowOff>4762</xdr:rowOff>
    </xdr:from>
    <xdr:to>
      <xdr:col>13</xdr:col>
      <xdr:colOff>561975</xdr:colOff>
      <xdr:row>35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535DA0-EEE9-4469-AB33-C1080073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84;&#1087;&#1080;&#1086;%20&#1051;&#1072;&#1073;&#1086;&#1088;&#1072;&#1090;&#1086;&#1088;&#1085;&#1072;&#1103;%203%20(EXCE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5.1"/>
      <sheetName val="Отчет о результатах 1"/>
      <sheetName val="Отчет о результатах 2"/>
      <sheetName val="2.5.2"/>
      <sheetName val="2.6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>
            <v>12.5</v>
          </cell>
          <cell r="C5">
            <v>5.2</v>
          </cell>
          <cell r="D5">
            <v>3.8</v>
          </cell>
          <cell r="E5">
            <v>2.9</v>
          </cell>
          <cell r="F5">
            <v>2.5</v>
          </cell>
          <cell r="G5">
            <v>-1.3100000000004002</v>
          </cell>
          <cell r="H5">
            <v>4.4814693025273575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B4F-4EAC-4589-A986-6BFB17DD7D40}">
  <dimension ref="A1:G20"/>
  <sheetViews>
    <sheetView tabSelected="1" topLeftCell="B1" zoomScaleNormal="100" workbookViewId="0">
      <selection activeCell="I20" sqref="I20"/>
    </sheetView>
  </sheetViews>
  <sheetFormatPr defaultRowHeight="15" x14ac:dyDescent="0.25"/>
  <cols>
    <col min="1" max="1" width="3" bestFit="1" customWidth="1"/>
    <col min="2" max="2" width="38.42578125" bestFit="1" customWidth="1"/>
    <col min="3" max="3" width="9.140625" bestFit="1" customWidth="1"/>
    <col min="4" max="4" width="7.5703125" bestFit="1" customWidth="1"/>
    <col min="5" max="5" width="6.140625" bestFit="1" customWidth="1"/>
    <col min="6" max="6" width="8.85546875" bestFit="1" customWidth="1"/>
    <col min="7" max="7" width="7.140625" bestFit="1" customWidth="1"/>
  </cols>
  <sheetData>
    <row r="1" spans="1:7" x14ac:dyDescent="0.25">
      <c r="B1" s="1" t="s">
        <v>23</v>
      </c>
    </row>
    <row r="3" spans="1:7" x14ac:dyDescent="0.25">
      <c r="A3" s="17"/>
      <c r="B3" s="18"/>
      <c r="C3" s="27" t="s">
        <v>17</v>
      </c>
      <c r="D3" s="28"/>
      <c r="E3" s="28"/>
      <c r="F3" s="28"/>
      <c r="G3" s="29"/>
    </row>
    <row r="4" spans="1:7" x14ac:dyDescent="0.25">
      <c r="A4" s="6"/>
      <c r="B4" s="7" t="s">
        <v>0</v>
      </c>
      <c r="C4" s="4" t="s">
        <v>18</v>
      </c>
      <c r="D4" s="5" t="s">
        <v>19</v>
      </c>
      <c r="E4" s="5" t="s">
        <v>20</v>
      </c>
      <c r="F4" s="5" t="s">
        <v>21</v>
      </c>
      <c r="G4" s="7" t="s">
        <v>22</v>
      </c>
    </row>
    <row r="5" spans="1:7" x14ac:dyDescent="0.25">
      <c r="A5">
        <v>1</v>
      </c>
      <c r="B5" s="2" t="s">
        <v>1</v>
      </c>
      <c r="C5" s="9">
        <v>1.55</v>
      </c>
      <c r="D5" s="10">
        <v>1.07</v>
      </c>
      <c r="E5" s="10">
        <v>1.1399999999999999</v>
      </c>
      <c r="F5" s="10">
        <v>21.27</v>
      </c>
      <c r="G5" s="14">
        <v>28.75</v>
      </c>
    </row>
    <row r="6" spans="1:7" x14ac:dyDescent="0.25">
      <c r="A6">
        <v>2</v>
      </c>
      <c r="B6" s="2" t="s">
        <v>2</v>
      </c>
      <c r="C6" s="9">
        <v>0.34</v>
      </c>
      <c r="D6" s="10">
        <v>0.24</v>
      </c>
      <c r="E6" s="10">
        <v>0.26</v>
      </c>
      <c r="F6" s="10">
        <v>2.35</v>
      </c>
      <c r="G6" s="14">
        <v>3.39</v>
      </c>
    </row>
    <row r="7" spans="1:7" x14ac:dyDescent="0.25">
      <c r="A7">
        <v>3</v>
      </c>
      <c r="B7" s="2" t="s">
        <v>3</v>
      </c>
      <c r="C7" s="9">
        <v>0.89</v>
      </c>
      <c r="D7" s="10">
        <v>0.62</v>
      </c>
      <c r="E7" s="10">
        <v>0.69</v>
      </c>
      <c r="F7" s="10">
        <v>0.16</v>
      </c>
      <c r="G7" s="14">
        <v>0.23</v>
      </c>
    </row>
    <row r="8" spans="1:7" x14ac:dyDescent="0.25">
      <c r="A8">
        <v>4</v>
      </c>
      <c r="B8" s="2" t="s">
        <v>4</v>
      </c>
      <c r="C8" s="9">
        <v>0.05</v>
      </c>
      <c r="D8" s="10">
        <v>0.03</v>
      </c>
      <c r="E8" s="10">
        <v>0.04</v>
      </c>
      <c r="F8" s="10">
        <v>0.35</v>
      </c>
      <c r="G8" s="14">
        <v>0.51</v>
      </c>
    </row>
    <row r="9" spans="1:7" x14ac:dyDescent="0.25">
      <c r="A9">
        <v>5</v>
      </c>
      <c r="B9" s="2" t="s">
        <v>5</v>
      </c>
      <c r="C9" s="9">
        <v>0.01</v>
      </c>
      <c r="D9" s="10">
        <v>0.01</v>
      </c>
      <c r="E9" s="10">
        <v>0.01</v>
      </c>
      <c r="F9" s="10">
        <v>7.0000000000000007E-2</v>
      </c>
      <c r="G9" s="14">
        <v>0.1</v>
      </c>
    </row>
    <row r="10" spans="1:7" x14ac:dyDescent="0.25">
      <c r="A10">
        <v>6</v>
      </c>
      <c r="B10" s="2" t="s">
        <v>6</v>
      </c>
      <c r="C10" s="9">
        <v>0.35</v>
      </c>
      <c r="D10" s="10">
        <v>0.24</v>
      </c>
      <c r="E10" s="10">
        <v>0.27</v>
      </c>
      <c r="F10" s="10">
        <v>0.42</v>
      </c>
      <c r="G10" s="14">
        <v>0.61</v>
      </c>
    </row>
    <row r="11" spans="1:7" x14ac:dyDescent="0.25">
      <c r="A11">
        <v>7</v>
      </c>
      <c r="B11" s="2" t="s">
        <v>7</v>
      </c>
      <c r="C11" s="9">
        <v>0.18</v>
      </c>
      <c r="D11" s="10">
        <v>0.12</v>
      </c>
      <c r="E11" s="10">
        <v>0.14000000000000001</v>
      </c>
      <c r="F11" s="10">
        <v>1.25</v>
      </c>
      <c r="G11" s="14">
        <v>1.8</v>
      </c>
    </row>
    <row r="12" spans="1:7" x14ac:dyDescent="0.25">
      <c r="A12">
        <v>8</v>
      </c>
      <c r="B12" s="2" t="s">
        <v>8</v>
      </c>
      <c r="C12" s="9">
        <v>0.54</v>
      </c>
      <c r="D12" s="10">
        <v>0.37</v>
      </c>
      <c r="E12" s="10">
        <v>0.42</v>
      </c>
      <c r="F12" s="10">
        <v>3.74</v>
      </c>
      <c r="G12" s="14">
        <v>5.4</v>
      </c>
    </row>
    <row r="13" spans="1:7" x14ac:dyDescent="0.25">
      <c r="A13">
        <v>9</v>
      </c>
      <c r="B13" s="2" t="s">
        <v>9</v>
      </c>
      <c r="C13" s="9">
        <v>0.04</v>
      </c>
      <c r="D13" s="10">
        <v>0.03</v>
      </c>
      <c r="E13" s="10">
        <v>0.03</v>
      </c>
      <c r="F13" s="10">
        <v>0.28000000000000003</v>
      </c>
      <c r="G13" s="14">
        <v>0.41</v>
      </c>
    </row>
    <row r="14" spans="1:7" x14ac:dyDescent="0.25">
      <c r="A14">
        <v>10</v>
      </c>
      <c r="B14" s="2" t="s">
        <v>10</v>
      </c>
      <c r="C14" s="9">
        <f>SUM(C5:C13)</f>
        <v>3.95</v>
      </c>
      <c r="D14" s="10">
        <f t="shared" ref="D14:G14" si="0">SUM(D5:D13)</f>
        <v>2.73</v>
      </c>
      <c r="E14" s="10">
        <f t="shared" si="0"/>
        <v>2.9999999999999996</v>
      </c>
      <c r="F14" s="10">
        <f t="shared" si="0"/>
        <v>29.890000000000008</v>
      </c>
      <c r="G14" s="14">
        <f t="shared" si="0"/>
        <v>41.199999999999989</v>
      </c>
    </row>
    <row r="15" spans="1:7" x14ac:dyDescent="0.25">
      <c r="A15">
        <v>11</v>
      </c>
      <c r="B15" s="2" t="s">
        <v>11</v>
      </c>
      <c r="C15" s="9">
        <v>1.26</v>
      </c>
      <c r="D15" s="10">
        <v>0.87</v>
      </c>
      <c r="E15" s="10">
        <v>0.97</v>
      </c>
      <c r="F15" s="10">
        <v>6.72</v>
      </c>
      <c r="G15" s="14">
        <v>9.7100000000000009</v>
      </c>
    </row>
    <row r="16" spans="1:7" x14ac:dyDescent="0.25">
      <c r="A16">
        <v>12</v>
      </c>
      <c r="B16" s="2" t="s">
        <v>12</v>
      </c>
      <c r="C16" s="9">
        <v>0.04</v>
      </c>
      <c r="D16" s="10">
        <v>0.03</v>
      </c>
      <c r="E16" s="10">
        <v>0.03</v>
      </c>
      <c r="F16" s="10">
        <v>0.06</v>
      </c>
      <c r="G16" s="14">
        <v>0.09</v>
      </c>
    </row>
    <row r="17" spans="1:7" x14ac:dyDescent="0.25">
      <c r="A17">
        <v>13</v>
      </c>
      <c r="B17" s="3" t="s">
        <v>13</v>
      </c>
      <c r="C17" s="9">
        <f>SUM(C14:C16)</f>
        <v>5.25</v>
      </c>
      <c r="D17" s="10">
        <f t="shared" ref="D17:G17" si="1">SUM(D14:D16)</f>
        <v>3.63</v>
      </c>
      <c r="E17" s="10">
        <f t="shared" si="1"/>
        <v>3.9999999999999996</v>
      </c>
      <c r="F17" s="10">
        <f t="shared" si="1"/>
        <v>36.670000000000009</v>
      </c>
      <c r="G17" s="14">
        <f t="shared" si="1"/>
        <v>50.999999999999993</v>
      </c>
    </row>
    <row r="18" spans="1:7" x14ac:dyDescent="0.25">
      <c r="A18">
        <v>14</v>
      </c>
      <c r="B18" s="2" t="s">
        <v>14</v>
      </c>
      <c r="C18" s="11">
        <v>0.05</v>
      </c>
      <c r="D18" s="12">
        <v>0.05</v>
      </c>
      <c r="E18" s="12">
        <v>0.06</v>
      </c>
      <c r="F18" s="12">
        <v>0.04</v>
      </c>
      <c r="G18" s="15">
        <v>0.09</v>
      </c>
    </row>
    <row r="19" spans="1:7" x14ac:dyDescent="0.25">
      <c r="A19">
        <v>15</v>
      </c>
      <c r="B19" s="2" t="s">
        <v>15</v>
      </c>
      <c r="C19" s="9">
        <f>C17*(C18+1)</f>
        <v>5.5125000000000002</v>
      </c>
      <c r="D19" s="10">
        <f t="shared" ref="D19:G19" si="2">D17*(D18+1)</f>
        <v>3.8115000000000001</v>
      </c>
      <c r="E19" s="10">
        <f t="shared" si="2"/>
        <v>4.2399999999999993</v>
      </c>
      <c r="F19" s="10">
        <f t="shared" si="2"/>
        <v>38.136800000000008</v>
      </c>
      <c r="G19" s="14">
        <f t="shared" si="2"/>
        <v>55.589999999999996</v>
      </c>
    </row>
    <row r="20" spans="1:7" x14ac:dyDescent="0.25">
      <c r="A20" s="6">
        <v>16</v>
      </c>
      <c r="B20" s="7" t="s">
        <v>16</v>
      </c>
      <c r="C20" s="13">
        <f>C19*(1+0.18)</f>
        <v>6.5047499999999996</v>
      </c>
      <c r="D20" s="8">
        <f t="shared" ref="D20:F20" si="3">D19*(1+0.18)</f>
        <v>4.4975699999999996</v>
      </c>
      <c r="E20" s="8">
        <f t="shared" si="3"/>
        <v>5.0031999999999988</v>
      </c>
      <c r="F20" s="8">
        <f t="shared" si="3"/>
        <v>45.001424000000007</v>
      </c>
      <c r="G20" s="16">
        <f>G19*(1+0.18)</f>
        <v>65.596199999999996</v>
      </c>
    </row>
  </sheetData>
  <mergeCells count="1">
    <mergeCell ref="C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FA3-7925-4893-8CFC-4B54822E88E2}">
  <dimension ref="A1:H32"/>
  <sheetViews>
    <sheetView tabSelected="1" workbookViewId="0">
      <selection activeCell="I20" sqref="I20"/>
    </sheetView>
  </sheetViews>
  <sheetFormatPr defaultRowHeight="15" x14ac:dyDescent="0.25"/>
  <sheetData>
    <row r="1" spans="1:8" ht="36.75" thickBot="1" x14ac:dyDescent="0.3">
      <c r="A1" s="19" t="s">
        <v>24</v>
      </c>
      <c r="B1" s="19" t="s">
        <v>25</v>
      </c>
      <c r="C1" s="20" t="s">
        <v>26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</row>
    <row r="2" spans="1:8" ht="15.75" thickBot="1" x14ac:dyDescent="0.3">
      <c r="A2" s="19" t="s">
        <v>35</v>
      </c>
      <c r="B2" s="22" t="s">
        <v>43</v>
      </c>
      <c r="C2" s="23">
        <v>1.7</v>
      </c>
      <c r="D2" s="23">
        <v>2</v>
      </c>
      <c r="E2" s="23">
        <v>320</v>
      </c>
      <c r="F2" s="23" t="s">
        <v>40</v>
      </c>
      <c r="G2" s="23" t="s">
        <v>44</v>
      </c>
      <c r="H2" s="23">
        <v>10290</v>
      </c>
    </row>
    <row r="3" spans="1:8" ht="15.75" thickBot="1" x14ac:dyDescent="0.3">
      <c r="A3" s="19" t="s">
        <v>35</v>
      </c>
      <c r="B3" s="22" t="s">
        <v>36</v>
      </c>
      <c r="C3" s="23">
        <v>1.7</v>
      </c>
      <c r="D3" s="23">
        <v>4</v>
      </c>
      <c r="E3" s="23">
        <v>500</v>
      </c>
      <c r="F3" s="23">
        <v>1</v>
      </c>
      <c r="G3" s="23" t="s">
        <v>37</v>
      </c>
      <c r="H3" s="23">
        <v>16990</v>
      </c>
    </row>
    <row r="4" spans="1:8" ht="15.75" thickBot="1" x14ac:dyDescent="0.3">
      <c r="A4" s="19" t="s">
        <v>38</v>
      </c>
      <c r="B4" s="22" t="s">
        <v>36</v>
      </c>
      <c r="C4" s="23">
        <v>1.7</v>
      </c>
      <c r="D4" s="23">
        <v>6</v>
      </c>
      <c r="E4" s="23">
        <v>500</v>
      </c>
      <c r="F4" s="23">
        <v>2</v>
      </c>
      <c r="G4" s="23" t="s">
        <v>39</v>
      </c>
      <c r="H4" s="23">
        <v>23650</v>
      </c>
    </row>
    <row r="5" spans="1:8" ht="15.75" thickBot="1" x14ac:dyDescent="0.3">
      <c r="A5" s="19" t="s">
        <v>41</v>
      </c>
      <c r="B5" s="22" t="s">
        <v>36</v>
      </c>
      <c r="C5" s="23">
        <v>1.8</v>
      </c>
      <c r="D5" s="23">
        <v>4</v>
      </c>
      <c r="E5" s="23">
        <v>320</v>
      </c>
      <c r="F5" s="23">
        <v>1</v>
      </c>
      <c r="G5" s="23" t="s">
        <v>42</v>
      </c>
      <c r="H5" s="23">
        <v>12750</v>
      </c>
    </row>
    <row r="6" spans="1:8" ht="15.75" thickBot="1" x14ac:dyDescent="0.3">
      <c r="A6" s="19" t="s">
        <v>35</v>
      </c>
      <c r="B6" s="22" t="s">
        <v>33</v>
      </c>
      <c r="C6" s="23">
        <v>1.8</v>
      </c>
      <c r="D6" s="23">
        <v>4</v>
      </c>
      <c r="E6" s="23">
        <v>500</v>
      </c>
      <c r="F6" s="23" t="s">
        <v>40</v>
      </c>
      <c r="G6" s="23" t="s">
        <v>37</v>
      </c>
      <c r="H6" s="23">
        <v>14390</v>
      </c>
    </row>
    <row r="7" spans="1:8" ht="24.75" thickBot="1" x14ac:dyDescent="0.3">
      <c r="A7" s="19" t="s">
        <v>32</v>
      </c>
      <c r="B7" s="22" t="s">
        <v>33</v>
      </c>
      <c r="C7" s="23">
        <v>1.8</v>
      </c>
      <c r="D7" s="23">
        <v>4</v>
      </c>
      <c r="E7" s="23">
        <v>500</v>
      </c>
      <c r="F7" s="23">
        <v>2</v>
      </c>
      <c r="G7" s="23" t="s">
        <v>34</v>
      </c>
      <c r="H7" s="23">
        <v>16290</v>
      </c>
    </row>
    <row r="8" spans="1:8" ht="15.75" thickBot="1" x14ac:dyDescent="0.3">
      <c r="A8" s="19" t="s">
        <v>45</v>
      </c>
      <c r="B8" s="22" t="s">
        <v>33</v>
      </c>
      <c r="C8" s="23">
        <v>1.8</v>
      </c>
      <c r="D8" s="23">
        <v>4</v>
      </c>
      <c r="E8" s="23">
        <v>500</v>
      </c>
      <c r="F8" s="23">
        <v>1</v>
      </c>
      <c r="G8" s="23" t="s">
        <v>34</v>
      </c>
      <c r="H8" s="23">
        <v>17990</v>
      </c>
    </row>
    <row r="9" spans="1:8" ht="15.75" thickBot="1" x14ac:dyDescent="0.3">
      <c r="A9" s="19" t="s">
        <v>35</v>
      </c>
      <c r="B9" s="22" t="s">
        <v>33</v>
      </c>
      <c r="C9" s="23">
        <v>2</v>
      </c>
      <c r="D9" s="23">
        <v>6</v>
      </c>
      <c r="E9" s="23">
        <v>1000</v>
      </c>
      <c r="F9" s="23">
        <v>2</v>
      </c>
      <c r="G9" s="23" t="s">
        <v>34</v>
      </c>
      <c r="H9" s="23">
        <v>18690</v>
      </c>
    </row>
    <row r="10" spans="1:8" ht="15.75" thickBot="1" x14ac:dyDescent="0.3">
      <c r="A10" s="19" t="s">
        <v>46</v>
      </c>
      <c r="B10" s="22" t="s">
        <v>33</v>
      </c>
      <c r="C10" s="23">
        <v>2.2000000000000002</v>
      </c>
      <c r="D10" s="23">
        <v>16</v>
      </c>
      <c r="E10" s="23" t="s">
        <v>47</v>
      </c>
      <c r="F10" s="23" t="s">
        <v>40</v>
      </c>
      <c r="G10" s="23" t="s">
        <v>48</v>
      </c>
      <c r="H10" s="23">
        <v>87990</v>
      </c>
    </row>
    <row r="11" spans="1:8" ht="15.75" thickBot="1" x14ac:dyDescent="0.3">
      <c r="A11" s="19" t="s">
        <v>38</v>
      </c>
      <c r="B11" s="22" t="s">
        <v>36</v>
      </c>
      <c r="C11" s="23">
        <v>2.4</v>
      </c>
      <c r="D11" s="23">
        <v>8</v>
      </c>
      <c r="E11" s="23">
        <v>1000</v>
      </c>
      <c r="F11" s="23">
        <v>4</v>
      </c>
      <c r="G11" s="23" t="s">
        <v>34</v>
      </c>
      <c r="H11" s="23">
        <v>42990</v>
      </c>
    </row>
    <row r="12" spans="1:8" ht="15.75" thickBot="1" x14ac:dyDescent="0.3">
      <c r="A12" s="19" t="s">
        <v>38</v>
      </c>
      <c r="B12" s="22" t="s">
        <v>36</v>
      </c>
      <c r="C12" s="23">
        <v>2.4</v>
      </c>
      <c r="D12" s="23">
        <v>6</v>
      </c>
      <c r="E12" s="23">
        <v>1000</v>
      </c>
      <c r="F12" s="23">
        <v>2</v>
      </c>
      <c r="G12" s="23" t="s">
        <v>34</v>
      </c>
      <c r="H12" s="23">
        <v>43990</v>
      </c>
    </row>
    <row r="13" spans="1:8" ht="15.75" thickBot="1" x14ac:dyDescent="0.3">
      <c r="A13" s="19" t="s">
        <v>45</v>
      </c>
      <c r="B13" s="22" t="s">
        <v>36</v>
      </c>
      <c r="C13" s="23">
        <v>2.5</v>
      </c>
      <c r="D13" s="23">
        <v>8</v>
      </c>
      <c r="E13" s="23">
        <v>1000</v>
      </c>
      <c r="F13" s="23">
        <v>2</v>
      </c>
      <c r="G13" s="23" t="s">
        <v>34</v>
      </c>
      <c r="H13" s="23">
        <v>39990</v>
      </c>
    </row>
    <row r="20" spans="1:8" x14ac:dyDescent="0.25">
      <c r="A20" s="24"/>
      <c r="B20" s="24"/>
      <c r="C20" s="25"/>
      <c r="D20" s="24"/>
      <c r="E20" s="24"/>
      <c r="F20" s="24"/>
      <c r="G20" s="24"/>
      <c r="H20" s="24"/>
    </row>
    <row r="21" spans="1:8" x14ac:dyDescent="0.25">
      <c r="A21" s="24"/>
      <c r="B21" s="26"/>
      <c r="C21" s="26"/>
      <c r="D21" s="26"/>
      <c r="E21" s="26"/>
      <c r="F21" s="26"/>
      <c r="G21" s="26"/>
      <c r="H21" s="26"/>
    </row>
    <row r="22" spans="1:8" x14ac:dyDescent="0.25">
      <c r="A22" s="24"/>
      <c r="B22" s="26"/>
      <c r="C22" s="26"/>
      <c r="D22" s="26"/>
      <c r="E22" s="26"/>
      <c r="F22" s="26"/>
      <c r="G22" s="26"/>
      <c r="H22" s="26"/>
    </row>
    <row r="23" spans="1:8" x14ac:dyDescent="0.25">
      <c r="A23" s="24"/>
      <c r="B23" s="26"/>
      <c r="C23" s="26"/>
      <c r="D23" s="26"/>
      <c r="E23" s="26"/>
      <c r="F23" s="26"/>
      <c r="G23" s="26"/>
      <c r="H23" s="26"/>
    </row>
    <row r="24" spans="1:8" x14ac:dyDescent="0.25">
      <c r="A24" s="24"/>
      <c r="B24" s="26"/>
      <c r="C24" s="26"/>
      <c r="D24" s="26"/>
      <c r="E24" s="26"/>
      <c r="F24" s="26"/>
      <c r="G24" s="26"/>
      <c r="H24" s="26"/>
    </row>
    <row r="25" spans="1:8" x14ac:dyDescent="0.25">
      <c r="A25" s="24"/>
      <c r="B25" s="26"/>
      <c r="C25" s="26"/>
      <c r="D25" s="26"/>
      <c r="E25" s="26"/>
      <c r="F25" s="26"/>
      <c r="G25" s="26"/>
      <c r="H25" s="26"/>
    </row>
    <row r="26" spans="1:8" x14ac:dyDescent="0.25">
      <c r="A26" s="24"/>
      <c r="B26" s="26"/>
      <c r="C26" s="26"/>
      <c r="D26" s="26"/>
      <c r="E26" s="26"/>
      <c r="F26" s="26"/>
      <c r="G26" s="26"/>
      <c r="H26" s="26"/>
    </row>
    <row r="27" spans="1:8" x14ac:dyDescent="0.25">
      <c r="A27" s="24"/>
      <c r="B27" s="26"/>
      <c r="C27" s="26"/>
      <c r="D27" s="26"/>
      <c r="E27" s="26"/>
      <c r="F27" s="26"/>
      <c r="G27" s="26"/>
      <c r="H27" s="26"/>
    </row>
    <row r="28" spans="1:8" x14ac:dyDescent="0.25">
      <c r="A28" s="24"/>
      <c r="B28" s="26"/>
      <c r="C28" s="26"/>
      <c r="D28" s="26"/>
      <c r="E28" s="26"/>
      <c r="F28" s="26"/>
      <c r="G28" s="26"/>
      <c r="H28" s="26"/>
    </row>
    <row r="29" spans="1:8" x14ac:dyDescent="0.25">
      <c r="A29" s="24"/>
      <c r="B29" s="26"/>
      <c r="C29" s="26"/>
      <c r="D29" s="26"/>
      <c r="E29" s="26"/>
      <c r="F29" s="26"/>
      <c r="G29" s="26"/>
      <c r="H29" s="26"/>
    </row>
    <row r="30" spans="1:8" x14ac:dyDescent="0.25">
      <c r="A30" s="24"/>
      <c r="B30" s="26"/>
      <c r="C30" s="26"/>
      <c r="D30" s="26"/>
      <c r="E30" s="26"/>
      <c r="F30" s="26"/>
      <c r="G30" s="26"/>
      <c r="H30" s="26"/>
    </row>
    <row r="31" spans="1:8" x14ac:dyDescent="0.25">
      <c r="A31" s="24"/>
      <c r="B31" s="26"/>
      <c r="C31" s="26"/>
      <c r="D31" s="26"/>
      <c r="E31" s="26"/>
      <c r="F31" s="26"/>
      <c r="G31" s="26"/>
      <c r="H31" s="26"/>
    </row>
    <row r="32" spans="1:8" x14ac:dyDescent="0.25">
      <c r="A32" s="24"/>
      <c r="B32" s="26"/>
      <c r="C32" s="26"/>
      <c r="D32" s="26"/>
      <c r="E32" s="26"/>
      <c r="F32" s="26"/>
      <c r="G32" s="26"/>
      <c r="H32" s="26"/>
    </row>
  </sheetData>
  <sortState xmlns:xlrd2="http://schemas.microsoft.com/office/spreadsheetml/2017/richdata2" ref="A2:H13">
    <sortCondition ref="C2:C13"/>
    <sortCondition ref="H2:H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0D4E-FC20-4B48-9D55-E5924B588DD0}">
  <sheetPr filterMode="1"/>
  <dimension ref="A1:H13"/>
  <sheetViews>
    <sheetView tabSelected="1" workbookViewId="0">
      <selection activeCell="I20" sqref="I20"/>
    </sheetView>
  </sheetViews>
  <sheetFormatPr defaultRowHeight="15" x14ac:dyDescent="0.25"/>
  <sheetData>
    <row r="1" spans="1:8" ht="36.75" thickBot="1" x14ac:dyDescent="0.3">
      <c r="A1" s="19" t="s">
        <v>24</v>
      </c>
      <c r="B1" s="19" t="s">
        <v>25</v>
      </c>
      <c r="C1" s="20" t="s">
        <v>26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</row>
    <row r="2" spans="1:8" ht="24.75" thickBot="1" x14ac:dyDescent="0.3">
      <c r="A2" s="19" t="s">
        <v>32</v>
      </c>
      <c r="B2" s="22" t="s">
        <v>33</v>
      </c>
      <c r="C2" s="23">
        <v>1.8</v>
      </c>
      <c r="D2" s="23">
        <v>4</v>
      </c>
      <c r="E2" s="23">
        <v>500</v>
      </c>
      <c r="F2" s="23">
        <v>2</v>
      </c>
      <c r="G2" s="23" t="s">
        <v>34</v>
      </c>
      <c r="H2" s="23">
        <v>16290</v>
      </c>
    </row>
    <row r="3" spans="1:8" ht="15.75" thickBot="1" x14ac:dyDescent="0.3">
      <c r="A3" s="19" t="s">
        <v>35</v>
      </c>
      <c r="B3" s="22" t="s">
        <v>33</v>
      </c>
      <c r="C3" s="23">
        <v>2</v>
      </c>
      <c r="D3" s="23">
        <v>6</v>
      </c>
      <c r="E3" s="23">
        <v>1000</v>
      </c>
      <c r="F3" s="23">
        <v>2</v>
      </c>
      <c r="G3" s="23" t="s">
        <v>34</v>
      </c>
      <c r="H3" s="23">
        <v>18690</v>
      </c>
    </row>
    <row r="4" spans="1:8" ht="15.75" hidden="1" thickBot="1" x14ac:dyDescent="0.3">
      <c r="A4" s="19" t="s">
        <v>35</v>
      </c>
      <c r="B4" s="22" t="s">
        <v>36</v>
      </c>
      <c r="C4" s="23">
        <v>1.7</v>
      </c>
      <c r="D4" s="23">
        <v>4</v>
      </c>
      <c r="E4" s="23">
        <v>500</v>
      </c>
      <c r="F4" s="23">
        <v>1</v>
      </c>
      <c r="G4" s="23" t="s">
        <v>37</v>
      </c>
      <c r="H4" s="23">
        <v>16990</v>
      </c>
    </row>
    <row r="5" spans="1:8" ht="15.75" hidden="1" thickBot="1" x14ac:dyDescent="0.3">
      <c r="A5" s="19" t="s">
        <v>38</v>
      </c>
      <c r="B5" s="22" t="s">
        <v>36</v>
      </c>
      <c r="C5" s="23">
        <v>1.7</v>
      </c>
      <c r="D5" s="23">
        <v>6</v>
      </c>
      <c r="E5" s="23">
        <v>500</v>
      </c>
      <c r="F5" s="23">
        <v>2</v>
      </c>
      <c r="G5" s="23" t="s">
        <v>39</v>
      </c>
      <c r="H5" s="23">
        <v>23650</v>
      </c>
    </row>
    <row r="6" spans="1:8" ht="15.75" thickBot="1" x14ac:dyDescent="0.3">
      <c r="A6" s="19" t="s">
        <v>35</v>
      </c>
      <c r="B6" s="22" t="s">
        <v>33</v>
      </c>
      <c r="C6" s="23">
        <v>1.8</v>
      </c>
      <c r="D6" s="23">
        <v>4</v>
      </c>
      <c r="E6" s="23">
        <v>500</v>
      </c>
      <c r="F6" s="23" t="s">
        <v>40</v>
      </c>
      <c r="G6" s="23" t="s">
        <v>37</v>
      </c>
      <c r="H6" s="23">
        <v>14390</v>
      </c>
    </row>
    <row r="7" spans="1:8" ht="15.75" hidden="1" thickBot="1" x14ac:dyDescent="0.3">
      <c r="A7" s="19" t="s">
        <v>41</v>
      </c>
      <c r="B7" s="22" t="s">
        <v>36</v>
      </c>
      <c r="C7" s="23">
        <v>1.8</v>
      </c>
      <c r="D7" s="23">
        <v>4</v>
      </c>
      <c r="E7" s="23">
        <v>320</v>
      </c>
      <c r="F7" s="23">
        <v>1</v>
      </c>
      <c r="G7" s="23" t="s">
        <v>42</v>
      </c>
      <c r="H7" s="23">
        <v>12750</v>
      </c>
    </row>
    <row r="8" spans="1:8" ht="15.75" hidden="1" thickBot="1" x14ac:dyDescent="0.3">
      <c r="A8" s="19" t="s">
        <v>35</v>
      </c>
      <c r="B8" s="22" t="s">
        <v>43</v>
      </c>
      <c r="C8" s="23">
        <v>1.7</v>
      </c>
      <c r="D8" s="23">
        <v>2</v>
      </c>
      <c r="E8" s="23">
        <v>320</v>
      </c>
      <c r="F8" s="23" t="s">
        <v>40</v>
      </c>
      <c r="G8" s="23" t="s">
        <v>44</v>
      </c>
      <c r="H8" s="23">
        <v>10290</v>
      </c>
    </row>
    <row r="9" spans="1:8" ht="15.75" hidden="1" thickBot="1" x14ac:dyDescent="0.3">
      <c r="A9" s="19" t="s">
        <v>45</v>
      </c>
      <c r="B9" s="22" t="s">
        <v>36</v>
      </c>
      <c r="C9" s="23">
        <v>2.5</v>
      </c>
      <c r="D9" s="23">
        <v>8</v>
      </c>
      <c r="E9" s="23">
        <v>1000</v>
      </c>
      <c r="F9" s="23">
        <v>2</v>
      </c>
      <c r="G9" s="23" t="s">
        <v>34</v>
      </c>
      <c r="H9" s="23">
        <v>39990</v>
      </c>
    </row>
    <row r="10" spans="1:8" ht="15.75" thickBot="1" x14ac:dyDescent="0.3">
      <c r="A10" s="19" t="s">
        <v>45</v>
      </c>
      <c r="B10" s="22" t="s">
        <v>33</v>
      </c>
      <c r="C10" s="23">
        <v>1.8</v>
      </c>
      <c r="D10" s="23">
        <v>4</v>
      </c>
      <c r="E10" s="23">
        <v>500</v>
      </c>
      <c r="F10" s="23">
        <v>1</v>
      </c>
      <c r="G10" s="23" t="s">
        <v>34</v>
      </c>
      <c r="H10" s="23">
        <v>17990</v>
      </c>
    </row>
    <row r="11" spans="1:8" ht="15.75" hidden="1" thickBot="1" x14ac:dyDescent="0.3">
      <c r="A11" s="19" t="s">
        <v>46</v>
      </c>
      <c r="B11" s="22" t="s">
        <v>33</v>
      </c>
      <c r="C11" s="23">
        <v>2.2000000000000002</v>
      </c>
      <c r="D11" s="23">
        <v>16</v>
      </c>
      <c r="E11" s="23" t="s">
        <v>47</v>
      </c>
      <c r="F11" s="23" t="s">
        <v>40</v>
      </c>
      <c r="G11" s="23" t="s">
        <v>48</v>
      </c>
      <c r="H11" s="23">
        <v>87990</v>
      </c>
    </row>
    <row r="12" spans="1:8" ht="15.75" hidden="1" thickBot="1" x14ac:dyDescent="0.3">
      <c r="A12" s="19" t="s">
        <v>38</v>
      </c>
      <c r="B12" s="22" t="s">
        <v>36</v>
      </c>
      <c r="C12" s="23">
        <v>2.4</v>
      </c>
      <c r="D12" s="23">
        <v>6</v>
      </c>
      <c r="E12" s="23">
        <v>1000</v>
      </c>
      <c r="F12" s="23">
        <v>2</v>
      </c>
      <c r="G12" s="23" t="s">
        <v>34</v>
      </c>
      <c r="H12" s="23">
        <v>43990</v>
      </c>
    </row>
    <row r="13" spans="1:8" ht="15.75" hidden="1" thickBot="1" x14ac:dyDescent="0.3">
      <c r="A13" s="19" t="s">
        <v>38</v>
      </c>
      <c r="B13" s="22" t="s">
        <v>36</v>
      </c>
      <c r="C13" s="23">
        <v>2.4</v>
      </c>
      <c r="D13" s="23">
        <v>8</v>
      </c>
      <c r="E13" s="23">
        <v>1000</v>
      </c>
      <c r="F13" s="23">
        <v>4</v>
      </c>
      <c r="G13" s="23" t="s">
        <v>34</v>
      </c>
      <c r="H13" s="23">
        <v>42990</v>
      </c>
    </row>
  </sheetData>
  <autoFilter ref="A1:H13" xr:uid="{54540D4E-FC20-4B48-9D55-E5924B588DD0}">
    <filterColumn colId="1">
      <filters>
        <filter val="AMD"/>
        <filter val="Intel"/>
      </filters>
    </filterColumn>
    <filterColumn colId="2">
      <customFilters>
        <customFilter operator="greaterThanOrEqual" val="1.8"/>
      </customFilters>
    </filterColumn>
    <filterColumn colId="3">
      <customFilters>
        <customFilter operator="greaterThanOrEqual" val="4"/>
      </customFilters>
    </filterColumn>
    <filterColumn colId="4">
      <customFilters>
        <customFilter operator="greaterThanOrEqual" val="500"/>
      </customFilters>
    </filterColumn>
    <filterColumn colId="7">
      <customFilters>
        <customFilter operator="lessThanOrEqual" val="200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2.1</vt:lpstr>
      <vt:lpstr>2.2</vt:lpstr>
      <vt:lpstr>2.2.1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Тампио Сергеевич</dc:creator>
  <cp:lastModifiedBy>admin1</cp:lastModifiedBy>
  <dcterms:created xsi:type="dcterms:W3CDTF">2021-10-01T11:04:18Z</dcterms:created>
  <dcterms:modified xsi:type="dcterms:W3CDTF">2021-10-15T13:05:22Z</dcterms:modified>
</cp:coreProperties>
</file>