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S\Downloads\"/>
    </mc:Choice>
  </mc:AlternateContent>
  <xr:revisionPtr revIDLastSave="0" documentId="13_ncr:1_{8FEB84EF-2FDA-4F1D-A06E-EB73CC65F8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81029" forceFullCalc="1"/>
</workbook>
</file>

<file path=xl/calcChain.xml><?xml version="1.0" encoding="utf-8"?>
<calcChain xmlns="http://schemas.openxmlformats.org/spreadsheetml/2006/main">
  <c r="U5" i="1" l="1"/>
  <c r="AG5" i="1" s="1"/>
  <c r="U6" i="1"/>
  <c r="AG6" i="1" s="1"/>
  <c r="U4" i="1"/>
  <c r="AG4" i="1" s="1"/>
  <c r="U3" i="1"/>
  <c r="AG3" i="1" s="1"/>
  <c r="U2" i="1"/>
  <c r="AG2" i="1" s="1"/>
</calcChain>
</file>

<file path=xl/sharedStrings.xml><?xml version="1.0" encoding="utf-8"?>
<sst xmlns="http://schemas.openxmlformats.org/spreadsheetml/2006/main" count="97" uniqueCount="90">
  <si>
    <t>Ngày</t>
  </si>
  <si>
    <t>Hạng mục</t>
  </si>
  <si>
    <t>Phụ phí vận chuyển</t>
  </si>
  <si>
    <t>Phụ phí dời bơm</t>
  </si>
  <si>
    <t>Thành tiền</t>
  </si>
  <si>
    <t>Kỹ thuật công trình</t>
  </si>
  <si>
    <t>Ngày nhận</t>
  </si>
  <si>
    <t>Giới thiệu</t>
  </si>
  <si>
    <t>Hoa hồng</t>
  </si>
  <si>
    <t>Gửi giá bê tông</t>
  </si>
  <si>
    <t>Gửi giá bơm</t>
  </si>
  <si>
    <t>Gửi giá phụ gia</t>
  </si>
  <si>
    <t>Ghi chú</t>
  </si>
  <si>
    <t>Tịnh Phong</t>
  </si>
  <si>
    <t>Đà Nẵng</t>
  </si>
  <si>
    <t>Khu vực*</t>
  </si>
  <si>
    <t>Trạm*</t>
  </si>
  <si>
    <t>QS*</t>
  </si>
  <si>
    <t>Tên khách hàng*</t>
  </si>
  <si>
    <t>Mác*</t>
  </si>
  <si>
    <t>Tên công trình*</t>
  </si>
  <si>
    <t>Tuổi mẫu*</t>
  </si>
  <si>
    <t>Độ sụt*</t>
  </si>
  <si>
    <t>Phương tiện đổ</t>
  </si>
  <si>
    <t>Phụ trách bán hàng</t>
  </si>
  <si>
    <t>Khối lượng thực tế*</t>
  </si>
  <si>
    <t>Khối lượng bị trừ*</t>
  </si>
  <si>
    <t>Khối lượng gửi*</t>
  </si>
  <si>
    <t>Khối lượng thanh toán*</t>
  </si>
  <si>
    <t>Đơn giá bê tông*</t>
  </si>
  <si>
    <t>Đơn giá phụ gia*</t>
  </si>
  <si>
    <t>Đơn giá bơm*</t>
  </si>
  <si>
    <t>STT</t>
  </si>
  <si>
    <t>Thanh Vinh</t>
  </si>
  <si>
    <t>Nguyễn Duy Quỳnh</t>
  </si>
  <si>
    <t>R28</t>
  </si>
  <si>
    <t>02378</t>
  </si>
  <si>
    <t>Thi Văn Bảo</t>
  </si>
  <si>
    <t>Lê Vũ Phục</t>
  </si>
  <si>
    <t>Đường Quảng Xương, Hoà Phong, Hoà Vang</t>
  </si>
  <si>
    <t>Bùi Nguyễn Trọng Trí</t>
  </si>
  <si>
    <t>Chu Lai</t>
  </si>
  <si>
    <t>Lê Thị Lợi</t>
  </si>
  <si>
    <t>Phạm Hồng Tố Uyên</t>
  </si>
  <si>
    <t>CN Công Ty TNHH Thực Nghiệp Xây Dựng Thương Mại Hoa Tín Đà Nẵng</t>
  </si>
  <si>
    <t>Chi Nhánh Công Ty TNHH MTV Idico Tại Quảng Ngãi</t>
  </si>
  <si>
    <t>Công Ty Cổ Phần Xây Dựng Và Thương Mại Nguyên Trang</t>
  </si>
  <si>
    <t>Khu Tái Định Cư Khu Cnc</t>
  </si>
  <si>
    <t>Trạm Trung Chuyển Rác Thải Vân Đồn</t>
  </si>
  <si>
    <t>Vữa 75</t>
  </si>
  <si>
    <t>400 sợi</t>
  </si>
  <si>
    <t>250 đá mi</t>
  </si>
  <si>
    <t>Công ty Tư Vấn Thiết Kế Kiến Trúc Xây Dựng HT1984</t>
  </si>
  <si>
    <t>Tuyến Đường Vành Đai Phía Tây</t>
  </si>
  <si>
    <t>350 sợi đá mi</t>
  </si>
  <si>
    <t>R28 đá mi</t>
  </si>
  <si>
    <t>R28CTB8</t>
  </si>
  <si>
    <t xml:space="preserve"> R28B8</t>
  </si>
  <si>
    <t>R7 đá mi</t>
  </si>
  <si>
    <t>20538+02378</t>
  </si>
  <si>
    <t>20538</t>
  </si>
  <si>
    <t>BC Thiên Sơn</t>
  </si>
  <si>
    <t>BN 170 m</t>
  </si>
  <si>
    <t>Nguyễn Sơn</t>
  </si>
  <si>
    <t>Đặng Ngọc Nhơn</t>
  </si>
  <si>
    <t>Phạm Văn Ba</t>
  </si>
  <si>
    <t>Đỗ Trường Hải</t>
  </si>
  <si>
    <t>Trần Kim Hoàng</t>
  </si>
  <si>
    <t>Nguyễn Đức Trung</t>
  </si>
  <si>
    <t>Võ Thành</t>
  </si>
  <si>
    <t>Phùng Văn Quốc Hùng</t>
  </si>
  <si>
    <t>Nhận tiền</t>
  </si>
  <si>
    <t>Rửa xe</t>
  </si>
  <si>
    <t>Chở cát</t>
  </si>
  <si>
    <t>Nút Giao Thông Cầu Trần Thị Lý</t>
  </si>
  <si>
    <t>Hòa Cầm</t>
  </si>
  <si>
    <t>Thời gian bắt đầu bơm</t>
  </si>
  <si>
    <t>Thời gian kết thúc bơm</t>
  </si>
  <si>
    <t>09:00</t>
  </si>
  <si>
    <t>09:55</t>
  </si>
  <si>
    <t>10:00</t>
  </si>
  <si>
    <t>11:11</t>
  </si>
  <si>
    <t>14:00</t>
  </si>
  <si>
    <t>16:00</t>
  </si>
  <si>
    <t>Mã hợp đồng*</t>
  </si>
  <si>
    <t>HĐKT/0001</t>
  </si>
  <si>
    <t>HĐKT/0002</t>
  </si>
  <si>
    <t>HĐKT/0003</t>
  </si>
  <si>
    <t>HĐKT/0004</t>
  </si>
  <si>
    <t>HĐKT/0005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</si>
</sst>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quotePrefix="1" applyNumberFormat="1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4" fontId="0" fillId="0" borderId="0" xfId="0" applyNumberFormat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tabSelected="1" workbookViewId="0">
      <selection activeCell="T3" sqref="T3"/>
    </sheetView>
  </sheetViews>
  <sheetFormatPr defaultRowHeight="14.4" x14ac:dyDescent="0.3"/>
  <cols>
    <col min="1" max="1" width="6.109375" customWidth="1"/>
    <col min="2" max="2" width="14.44140625" style="2" customWidth="1"/>
    <col min="3" max="3" width="16.88671875" style="2" customWidth="1"/>
    <col min="4" max="4" width="26.109375" style="2" customWidth="1"/>
    <col min="5" max="6" width="13.6640625" style="7" customWidth="1"/>
    <col min="7" max="7" width="81.5546875" style="2" customWidth="1"/>
    <col min="8" max="8" width="41.6640625" style="2" customWidth="1"/>
    <col min="9" max="9" width="11.88671875" style="2" customWidth="1"/>
    <col min="10" max="10" width="9.109375" style="2" customWidth="1"/>
    <col min="11" max="11" width="7.88671875" customWidth="1"/>
    <col min="12" max="12" width="13.44140625" style="2" customWidth="1"/>
    <col min="13" max="13" width="19.109375" style="2" customWidth="1"/>
    <col min="14" max="14" width="19.88671875" style="2" customWidth="1"/>
    <col min="15" max="15" width="16.33203125" customWidth="1"/>
    <col min="16" max="16" width="19.5546875" customWidth="1"/>
    <col min="17" max="17" width="9.33203125" customWidth="1"/>
    <col min="18" max="18" width="16.5546875" style="8" customWidth="1"/>
    <col min="19" max="19" width="15.5546875" style="8" customWidth="1"/>
    <col min="20" max="20" width="13.33203125" style="8" customWidth="1"/>
    <col min="21" max="21" width="20.33203125" style="8" customWidth="1"/>
    <col min="22" max="22" width="14.33203125" style="5" customWidth="1"/>
    <col min="23" max="23" width="13.88671875" style="5" customWidth="1"/>
    <col min="24" max="24" width="14.44140625" style="5" customWidth="1"/>
    <col min="25" max="25" width="13.33203125" style="5" customWidth="1"/>
    <col min="26" max="26" width="12.109375" style="5" customWidth="1"/>
    <col min="27" max="27" width="11.6640625" style="5" customWidth="1"/>
    <col min="28" max="28" width="17.33203125" style="5" customWidth="1"/>
    <col min="29" max="29" width="14.6640625" style="5" customWidth="1"/>
    <col min="30" max="30" width="8.88671875" style="2"/>
    <col min="31" max="31" width="11" style="5" customWidth="1"/>
    <col min="32" max="32" width="14.6640625" style="7" customWidth="1"/>
    <col min="33" max="33" width="13.33203125" style="5" customWidth="1"/>
    <col min="34" max="34" width="11" customWidth="1"/>
  </cols>
  <sheetData>
    <row r="1" spans="1:34" x14ac:dyDescent="0.3">
      <c r="A1" t="s">
        <v>32</v>
      </c>
      <c r="B1" s="2" t="s">
        <v>15</v>
      </c>
      <c r="C1" s="2" t="s">
        <v>16</v>
      </c>
      <c r="D1" s="2" t="s">
        <v>17</v>
      </c>
      <c r="E1" s="7" t="s">
        <v>0</v>
      </c>
      <c r="F1" s="7" t="s">
        <v>84</v>
      </c>
      <c r="G1" s="2" t="s">
        <v>18</v>
      </c>
      <c r="H1" s="2" t="s">
        <v>20</v>
      </c>
      <c r="I1" s="2" t="s">
        <v>19</v>
      </c>
      <c r="J1" s="2" t="s">
        <v>21</v>
      </c>
      <c r="K1" t="s">
        <v>22</v>
      </c>
      <c r="L1" s="2" t="s">
        <v>23</v>
      </c>
      <c r="M1" s="2" t="s">
        <v>76</v>
      </c>
      <c r="N1" s="2" t="s">
        <v>77</v>
      </c>
      <c r="O1" t="s">
        <v>5</v>
      </c>
      <c r="P1" t="s">
        <v>24</v>
      </c>
      <c r="Q1" t="s">
        <v>1</v>
      </c>
      <c r="R1" s="8" t="s">
        <v>25</v>
      </c>
      <c r="S1" s="8" t="s">
        <v>26</v>
      </c>
      <c r="T1" s="8" t="s">
        <v>27</v>
      </c>
      <c r="U1" s="8" t="s">
        <v>28</v>
      </c>
      <c r="V1" s="6" t="s">
        <v>29</v>
      </c>
      <c r="W1" s="5" t="s">
        <v>9</v>
      </c>
      <c r="X1" s="5" t="s">
        <v>30</v>
      </c>
      <c r="Y1" s="5" t="s">
        <v>11</v>
      </c>
      <c r="Z1" s="5" t="s">
        <v>31</v>
      </c>
      <c r="AA1" s="5" t="s">
        <v>10</v>
      </c>
      <c r="AB1" s="5" t="s">
        <v>2</v>
      </c>
      <c r="AC1" s="5" t="s">
        <v>3</v>
      </c>
      <c r="AD1" s="2" t="s">
        <v>7</v>
      </c>
      <c r="AE1" s="5" t="s">
        <v>8</v>
      </c>
      <c r="AF1" s="7" t="s">
        <v>6</v>
      </c>
      <c r="AG1" s="6" t="s">
        <v>4</v>
      </c>
      <c r="AH1" t="s">
        <v>12</v>
      </c>
    </row>
    <row r="2" spans="1:34" x14ac:dyDescent="0.3">
      <c r="A2">
        <v>1</v>
      </c>
      <c r="B2" s="3" t="s">
        <v>14</v>
      </c>
      <c r="C2" s="3" t="s">
        <v>33</v>
      </c>
      <c r="D2" s="2" t="s">
        <v>34</v>
      </c>
      <c r="E2" s="7">
        <v>44749</v>
      </c>
      <c r="F2" s="7" t="s">
        <v>85</v>
      </c>
      <c r="G2" s="3" t="s">
        <v>40</v>
      </c>
      <c r="H2" s="2" t="s">
        <v>39</v>
      </c>
      <c r="I2" s="2">
        <v>150</v>
      </c>
      <c r="J2" s="2" t="s">
        <v>35</v>
      </c>
      <c r="K2">
        <v>10</v>
      </c>
      <c r="L2" s="1" t="s">
        <v>36</v>
      </c>
      <c r="M2" s="1" t="s">
        <v>78</v>
      </c>
      <c r="N2" s="1" t="s">
        <v>79</v>
      </c>
      <c r="O2" s="4" t="s">
        <v>37</v>
      </c>
      <c r="P2" s="4" t="s">
        <v>38</v>
      </c>
      <c r="R2" s="9">
        <v>1112.5</v>
      </c>
      <c r="S2" s="8">
        <v>33.5</v>
      </c>
      <c r="T2" s="8">
        <v>1000</v>
      </c>
      <c r="U2" s="8">
        <f>R2+T2-S2</f>
        <v>2079</v>
      </c>
      <c r="V2" s="5">
        <v>1000000</v>
      </c>
      <c r="W2" s="5">
        <v>200000</v>
      </c>
      <c r="X2" s="5">
        <v>300000</v>
      </c>
      <c r="Y2" s="5">
        <v>100000</v>
      </c>
      <c r="Z2" s="5">
        <v>100000</v>
      </c>
      <c r="AA2" s="5">
        <v>20000</v>
      </c>
      <c r="AB2" s="5">
        <v>50000</v>
      </c>
      <c r="AC2" s="5">
        <v>100000</v>
      </c>
      <c r="AE2" s="5">
        <v>100000</v>
      </c>
      <c r="AF2" s="7">
        <v>44781</v>
      </c>
      <c r="AG2" s="5">
        <f>IF(Z2&gt;500000,U2*(V2+X2)+AC2+Z2,(V2+X2+Z2)*U2+AB2+AC2)</f>
        <v>2910750000</v>
      </c>
      <c r="AH2" s="4" t="s">
        <v>71</v>
      </c>
    </row>
    <row r="3" spans="1:34" x14ac:dyDescent="0.3">
      <c r="A3">
        <v>2</v>
      </c>
      <c r="B3" s="2" t="s">
        <v>13</v>
      </c>
      <c r="C3" s="3" t="s">
        <v>13</v>
      </c>
      <c r="D3" s="2" t="s">
        <v>42</v>
      </c>
      <c r="E3" s="7">
        <v>44750</v>
      </c>
      <c r="F3" s="7" t="s">
        <v>86</v>
      </c>
      <c r="G3" s="2" t="s">
        <v>44</v>
      </c>
      <c r="H3" s="3" t="s">
        <v>74</v>
      </c>
      <c r="I3" s="2" t="s">
        <v>49</v>
      </c>
      <c r="J3" s="3" t="s">
        <v>55</v>
      </c>
      <c r="K3">
        <v>8</v>
      </c>
      <c r="L3" s="3" t="s">
        <v>59</v>
      </c>
      <c r="M3" s="3"/>
      <c r="N3" s="3"/>
      <c r="O3" s="3" t="s">
        <v>63</v>
      </c>
      <c r="P3" s="3" t="s">
        <v>67</v>
      </c>
      <c r="R3" s="8">
        <v>323.60000000000002</v>
      </c>
      <c r="S3" s="8">
        <v>23.6</v>
      </c>
      <c r="T3" s="8">
        <v>123.4</v>
      </c>
      <c r="U3" s="8">
        <f t="shared" ref="U3:U4" si="0">R3+T3-S3</f>
        <v>423.4</v>
      </c>
      <c r="V3" s="5">
        <v>500000</v>
      </c>
      <c r="W3" s="5">
        <v>350000</v>
      </c>
      <c r="X3" s="5">
        <v>250000</v>
      </c>
      <c r="Z3" s="5">
        <v>200000</v>
      </c>
      <c r="AC3" s="5">
        <v>150000</v>
      </c>
      <c r="AF3" s="7">
        <v>44814</v>
      </c>
      <c r="AG3" s="5">
        <f t="shared" ref="AG3:AG6" si="1">IF(Z3&gt;500000,U3*(V3+X3)+AC3+Z3,(V3+X3+Z3)*U3+AB3+AC3)</f>
        <v>402380000</v>
      </c>
    </row>
    <row r="4" spans="1:34" x14ac:dyDescent="0.3">
      <c r="A4">
        <v>3</v>
      </c>
      <c r="B4" s="2" t="s">
        <v>41</v>
      </c>
      <c r="C4" s="3" t="s">
        <v>33</v>
      </c>
      <c r="D4" s="2" t="s">
        <v>43</v>
      </c>
      <c r="F4" s="7" t="s">
        <v>87</v>
      </c>
      <c r="G4" s="2" t="s">
        <v>46</v>
      </c>
      <c r="H4" s="3" t="s">
        <v>47</v>
      </c>
      <c r="I4" s="2" t="s">
        <v>50</v>
      </c>
      <c r="J4" s="3" t="s">
        <v>57</v>
      </c>
      <c r="K4">
        <v>12</v>
      </c>
      <c r="L4" s="3" t="s">
        <v>60</v>
      </c>
      <c r="M4" s="3" t="s">
        <v>80</v>
      </c>
      <c r="N4" s="3" t="s">
        <v>81</v>
      </c>
      <c r="O4" s="3" t="s">
        <v>64</v>
      </c>
      <c r="P4" s="3" t="s">
        <v>68</v>
      </c>
      <c r="R4" s="8">
        <v>567.79999999999995</v>
      </c>
      <c r="S4" s="8">
        <v>35.299999999999997</v>
      </c>
      <c r="T4" s="8">
        <v>234.5</v>
      </c>
      <c r="U4" s="8">
        <f t="shared" si="0"/>
        <v>767</v>
      </c>
      <c r="V4" s="5">
        <v>650000</v>
      </c>
      <c r="W4" s="5">
        <v>450000</v>
      </c>
      <c r="X4" s="5">
        <v>230000</v>
      </c>
      <c r="Z4" s="5">
        <v>150000</v>
      </c>
      <c r="AG4" s="5">
        <f t="shared" si="1"/>
        <v>790010000</v>
      </c>
      <c r="AH4" s="4" t="s">
        <v>72</v>
      </c>
    </row>
    <row r="5" spans="1:34" x14ac:dyDescent="0.3">
      <c r="A5">
        <v>4</v>
      </c>
      <c r="B5" s="3" t="s">
        <v>14</v>
      </c>
      <c r="C5" s="3" t="s">
        <v>75</v>
      </c>
      <c r="D5" s="2" t="s">
        <v>34</v>
      </c>
      <c r="E5" s="7">
        <v>44752</v>
      </c>
      <c r="F5" s="7" t="s">
        <v>88</v>
      </c>
      <c r="G5" s="2" t="s">
        <v>45</v>
      </c>
      <c r="H5" s="3" t="s">
        <v>48</v>
      </c>
      <c r="I5" s="3" t="s">
        <v>51</v>
      </c>
      <c r="J5" s="3" t="s">
        <v>56</v>
      </c>
      <c r="K5">
        <v>14</v>
      </c>
      <c r="L5" s="3" t="s">
        <v>61</v>
      </c>
      <c r="M5" s="3"/>
      <c r="N5" s="3"/>
      <c r="O5" s="3" t="s">
        <v>65</v>
      </c>
      <c r="P5" s="3" t="s">
        <v>69</v>
      </c>
      <c r="R5" s="8">
        <v>234.9</v>
      </c>
      <c r="S5" s="8">
        <v>45.6</v>
      </c>
      <c r="T5" s="8">
        <v>12.6</v>
      </c>
      <c r="U5" s="8">
        <f>R5+T5-S5</f>
        <v>201.9</v>
      </c>
      <c r="V5" s="5">
        <v>700000</v>
      </c>
      <c r="W5" s="5">
        <v>700000</v>
      </c>
      <c r="X5" s="5">
        <v>100000</v>
      </c>
      <c r="Y5" s="5">
        <v>150000</v>
      </c>
      <c r="Z5" s="5">
        <v>240000</v>
      </c>
      <c r="AB5" s="5">
        <v>100000</v>
      </c>
      <c r="AC5" s="5">
        <v>300000</v>
      </c>
      <c r="AF5" s="7">
        <v>44854</v>
      </c>
      <c r="AG5" s="5">
        <f t="shared" si="1"/>
        <v>210376000</v>
      </c>
    </row>
    <row r="6" spans="1:34" x14ac:dyDescent="0.3">
      <c r="A6">
        <v>5</v>
      </c>
      <c r="B6" s="3" t="s">
        <v>41</v>
      </c>
      <c r="C6" s="3" t="s">
        <v>13</v>
      </c>
      <c r="D6" s="3" t="s">
        <v>42</v>
      </c>
      <c r="F6" s="7" t="s">
        <v>89</v>
      </c>
      <c r="G6" s="3" t="s">
        <v>52</v>
      </c>
      <c r="H6" s="3" t="s">
        <v>53</v>
      </c>
      <c r="I6" s="3" t="s">
        <v>54</v>
      </c>
      <c r="J6" s="3" t="s">
        <v>58</v>
      </c>
      <c r="K6">
        <v>16</v>
      </c>
      <c r="L6" s="3" t="s">
        <v>62</v>
      </c>
      <c r="M6" s="3" t="s">
        <v>82</v>
      </c>
      <c r="N6" s="3" t="s">
        <v>83</v>
      </c>
      <c r="O6" s="3" t="s">
        <v>66</v>
      </c>
      <c r="P6" s="3" t="s">
        <v>70</v>
      </c>
      <c r="R6" s="8">
        <v>123.4</v>
      </c>
      <c r="S6" s="8">
        <v>56.7</v>
      </c>
      <c r="T6" s="8">
        <v>22.7</v>
      </c>
      <c r="U6" s="8">
        <f>R6+T6-S6</f>
        <v>89.399999999999991</v>
      </c>
      <c r="V6" s="5">
        <v>800000</v>
      </c>
      <c r="W6" s="5">
        <v>200000</v>
      </c>
      <c r="X6" s="5">
        <v>200000</v>
      </c>
      <c r="Z6" s="5">
        <v>270000</v>
      </c>
      <c r="AA6" s="5">
        <v>50000</v>
      </c>
      <c r="AB6" s="5">
        <v>120000</v>
      </c>
      <c r="AE6" s="5">
        <v>300000</v>
      </c>
      <c r="AG6" s="5">
        <f t="shared" si="1"/>
        <v>113657999.99999999</v>
      </c>
      <c r="AH6" s="4" t="s">
        <v>73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OS</cp:lastModifiedBy>
  <dcterms:created xsi:type="dcterms:W3CDTF">2022-07-07T02:22:29Z</dcterms:created>
  <dcterms:modified xsi:type="dcterms:W3CDTF">2022-08-04T03:50:39Z</dcterms:modified>
  <cp:category/>
</cp:coreProperties>
</file>