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D:\Tài liệu Data\My Project\"/>
    </mc:Choice>
  </mc:AlternateContent>
  <xr:revisionPtr revIDLastSave="0" documentId="13_ncr:1_{B10ADAD4-624C-4B6F-9FC2-59BCC08DFFAA}" xr6:coauthVersionLast="47" xr6:coauthVersionMax="47" xr10:uidLastSave="{00000000-0000-0000-0000-000000000000}"/>
  <bookViews>
    <workbookView xWindow="-120" yWindow="-120" windowWidth="29040" windowHeight="15720" activeTab="3" xr2:uid="{00000000-000D-0000-FFFF-FFFF00000000}"/>
  </bookViews>
  <sheets>
    <sheet name="Intro" sheetId="7" r:id="rId1"/>
    <sheet name="Dashboard" sheetId="3" r:id="rId2"/>
    <sheet name="Data" sheetId="1" r:id="rId3"/>
    <sheet name="Pivot" sheetId="4" r:id="rId4"/>
  </sheets>
  <definedNames>
    <definedName name="_xlchart.v5.0" hidden="1">Pivot!$D$25:$D$28</definedName>
    <definedName name="_xlchart.v5.1" hidden="1">Pivot!$E$24</definedName>
    <definedName name="_xlchart.v5.2" hidden="1">Pivot!$E$25:$E$28</definedName>
    <definedName name="_xlchart.v5.3" hidden="1">Pivot!$D$31</definedName>
    <definedName name="_xlchart.v5.4" hidden="1">Pivot!$D$32:$D$80</definedName>
    <definedName name="_xlchart.v5.5" hidden="1">Pivot!$E$31</definedName>
    <definedName name="_xlchart.v5.6" hidden="1">Pivot!$E$32:$E$80</definedName>
    <definedName name="_xlcn.WorksheetConnection_ecommerce_sales_analysis_8vsZcukCGjpRkH6hioriginal.xlsxTable_11" hidden="1">Table_1[]</definedName>
    <definedName name="Slicer_Segment">#N/A</definedName>
    <definedName name="Slicer_Year">#N/A</definedName>
  </definedNames>
  <calcPr calcId="191029"/>
  <pivotCaches>
    <pivotCache cacheId="15" r:id="rId5"/>
    <pivotCache cacheId="16" r:id="rId6"/>
    <pivotCache cacheId="17" r:id="rId7"/>
    <pivotCache cacheId="18" r:id="rId8"/>
    <pivotCache cacheId="19" r:id="rId9"/>
    <pivotCache cacheId="20" r:id="rId10"/>
    <pivotCache cacheId="21" r:id="rId11"/>
    <pivotCache cacheId="22" r:id="rId12"/>
    <pivotCache cacheId="23" r:id="rId13"/>
    <pivotCache cacheId="24" r:id="rId14"/>
    <pivotCache cacheId="25" r:id="rId15"/>
    <pivotCache cacheId="26" r:id="rId16"/>
  </pivotCaches>
  <extLst>
    <ext xmlns:x14="http://schemas.microsoft.com/office/spreadsheetml/2009/9/main" uri="{876F7934-8845-4945-9796-88D515C7AA90}">
      <x14:pivotCaches>
        <pivotCache cacheId="27"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_sales_analysis_8vsZcukCGjpRkH6hi-original.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5" i="4" l="1"/>
  <c r="E26" i="4"/>
  <c r="E27"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32" i="4"/>
  <c r="K6" i="4"/>
  <c r="K7" i="4"/>
  <c r="K8" i="4"/>
  <c r="K5" i="4"/>
  <c r="J6" i="4"/>
  <c r="J7" i="4"/>
  <c r="J8" i="4"/>
  <c r="J5" i="4"/>
  <c r="E28" i="4"/>
  <c r="D26" i="4"/>
  <c r="D27" i="4"/>
  <c r="D28" i="4"/>
  <c r="D25" i="4"/>
  <c r="D5"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4"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19ECBA-4428-430E-A4DB-69F0E386414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7057C3-7CC4-4867-A666-391B3FA1B3B6}" name="WorksheetConnection_ecommerce_sales_analysis_8vsZcukCGjpRkH6hi-original.xlsx!Table_1" type="102" refreshedVersion="8" minRefreshableVersion="5">
    <extLst>
      <ext xmlns:x15="http://schemas.microsoft.com/office/spreadsheetml/2010/11/main" uri="{DE250136-89BD-433C-8126-D09CA5730AF9}">
        <x15:connection id="Table_1" autoDelete="1">
          <x15:rangePr sourceName="_xlcn.WorksheetConnection_ecommerce_sales_analysis_8vsZcukCGjpRkH6hioriginal.xlsxTable_11"/>
        </x15:connection>
      </ext>
    </extLst>
  </connection>
</connections>
</file>

<file path=xl/sharedStrings.xml><?xml version="1.0" encoding="utf-8"?>
<sst xmlns="http://schemas.openxmlformats.org/spreadsheetml/2006/main" count="130085" uniqueCount="10940">
  <si>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</si>
  <si>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</si>
  <si>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</si>
  <si>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</si>
  <si>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</si>
  <si>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</si>
  <si>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</si>
  <si>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</si>
  <si>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</si>
  <si>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</si>
  <si>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</si>
  <si>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</si>
  <si>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</si>
  <si>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</si>
  <si>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</si>
  <si>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</si>
  <si>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</si>
  <si>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</si>
  <si>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</si>
  <si>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</si>
  <si>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</si>
  <si>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</si>
  <si>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</si>
  <si>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</si>
  <si>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</si>
  <si>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</si>
  <si>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</si>
  <si>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</si>
  <si>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</si>
  <si>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</si>
  <si>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</si>
  <si>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</si>
  <si>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</si>
  <si>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</si>
  <si>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</si>
  <si>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</si>
  <si>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</si>
  <si>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</si>
  <si>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</si>
  <si>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</si>
  <si>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</si>
  <si>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</si>
  <si>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</si>
  <si>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</si>
  <si>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</si>
  <si>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</si>
  <si>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</si>
  <si>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</si>
  <si>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</si>
  <si>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</si>
  <si>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</si>
  <si>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</si>
  <si>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</si>
  <si>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</si>
  <si>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</si>
  <si>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</si>
  <si>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</si>
  <si>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</si>
  <si>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</si>
  <si>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</si>
  <si>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</si>
  <si>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</si>
  <si>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</si>
  <si>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</si>
  <si>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</si>
  <si>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</si>
  <si>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</si>
  <si>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</si>
  <si>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</si>
  <si>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</si>
  <si>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</si>
  <si>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</si>
  <si>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</si>
  <si>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</si>
  <si>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</si>
  <si>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</si>
  <si>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</si>
  <si>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</si>
  <si>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</si>
  <si>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</si>
  <si>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</si>
  <si>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</si>
  <si>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</si>
  <si>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</si>
  <si>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</si>
  <si>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</si>
  <si>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</si>
  <si>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</si>
  <si>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</si>
  <si>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</si>
  <si>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</si>
  <si>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</si>
  <si>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</si>
  <si>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</si>
  <si>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</si>
  <si>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</si>
  <si>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</si>
  <si>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</si>
  <si>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</si>
  <si>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</si>
  <si>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</si>
  <si>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</si>
  <si>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</si>
  <si>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</si>
  <si>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</si>
  <si>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</si>
  <si>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</si>
  <si>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</si>
  <si>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</si>
  <si>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</si>
  <si>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</si>
  <si>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</si>
  <si>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</si>
  <si>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</si>
  <si>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</si>
  <si>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</si>
  <si>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</si>
  <si>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</si>
  <si>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</si>
  <si>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</si>
  <si>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</si>
  <si>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</si>
  <si>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</si>
  <si>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</si>
  <si>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</si>
  <si>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</si>
  <si>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</si>
  <si>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</si>
  <si>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</si>
  <si>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</si>
  <si>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</si>
  <si>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</si>
  <si>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</si>
  <si>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</si>
  <si>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</si>
  <si>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</si>
  <si>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</si>
  <si>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</si>
  <si>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</si>
  <si>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</si>
  <si>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</si>
  <si>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</si>
  <si>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</si>
  <si>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</si>
  <si>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</si>
  <si>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</si>
  <si>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</si>
  <si>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</si>
  <si>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</si>
  <si>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</si>
  <si>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</si>
  <si>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</si>
  <si>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</si>
  <si>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</si>
  <si>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</si>
  <si>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</si>
  <si>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</si>
  <si>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</si>
  <si>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</si>
  <si>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</si>
  <si>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</si>
  <si>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</si>
  <si>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</si>
  <si>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</si>
  <si>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</si>
  <si>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</si>
  <si>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</si>
  <si>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</si>
  <si>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</si>
  <si>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</si>
  <si>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</si>
  <si>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</si>
  <si>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</si>
  <si>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</si>
  <si>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</si>
  <si>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</si>
  <si>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</si>
  <si>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</si>
  <si>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</si>
  <si>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</si>
  <si>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</si>
  <si>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</si>
  <si>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</si>
  <si>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</si>
  <si>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</si>
  <si>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</si>
  <si>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</si>
  <si>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</si>
  <si>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</si>
  <si>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</si>
  <si>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</si>
  <si>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</si>
  <si>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</si>
  <si>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</si>
  <si>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</si>
  <si>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</si>
  <si>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</si>
  <si>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</si>
  <si>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</si>
  <si>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</si>
  <si>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</si>
  <si>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</si>
  <si>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</si>
  <si>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</si>
  <si>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</si>
  <si>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</si>
  <si>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</si>
  <si>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</si>
  <si>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</si>
  <si>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</si>
  <si>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</si>
  <si>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</si>
  <si>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</si>
  <si>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</si>
  <si>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</si>
  <si>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</si>
  <si>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</si>
  <si>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</si>
  <si>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</si>
  <si>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</si>
  <si>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</si>
  <si>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</si>
  <si>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</si>
  <si>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</si>
  <si>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</si>
  <si>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</si>
  <si>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</si>
  <si>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</si>
  <si>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</si>
  <si>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</si>
  <si>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</si>
  <si>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</si>
  <si>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</si>
  <si>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</si>
  <si>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</si>
  <si>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</si>
  <si>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</si>
  <si>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</si>
  <si>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</si>
  <si>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</si>
  <si>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</si>
  <si>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</si>
  <si>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</si>
  <si>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</si>
  <si>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</si>
  <si>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</si>
  <si>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</si>
  <si>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</si>
  <si>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</si>
  <si>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</si>
  <si>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</si>
  <si>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</si>
  <si>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</si>
  <si>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</si>
  <si>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</si>
  <si>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</si>
  <si>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</si>
  <si>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</si>
  <si>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</si>
  <si>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</si>
  <si>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</si>
  <si>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</si>
  <si>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</si>
  <si>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</si>
  <si>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</si>
  <si>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</si>
  <si>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</si>
  <si>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</si>
  <si>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</si>
  <si>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</si>
  <si>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</si>
  <si>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</si>
  <si>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</si>
  <si>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</si>
  <si>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</si>
  <si>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</si>
  <si>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</si>
  <si>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</si>
  <si>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</si>
  <si>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</si>
  <si>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</si>
  <si>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</si>
  <si>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</si>
  <si>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</si>
  <si>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</si>
  <si>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</si>
  <si>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</si>
  <si>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</si>
  <si>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</si>
  <si>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</si>
  <si>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</si>
  <si>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</si>
  <si>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</si>
  <si>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</si>
  <si>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</si>
  <si>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</si>
  <si>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</si>
  <si>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</si>
  <si>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</si>
  <si>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</si>
  <si>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</si>
  <si>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</si>
  <si>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</si>
  <si>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</si>
  <si>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</si>
  <si>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</si>
  <si>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</si>
  <si>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</si>
  <si>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</si>
  <si>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</si>
  <si>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</si>
  <si>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</si>
  <si>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</si>
  <si>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</si>
  <si>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</si>
  <si>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</si>
  <si>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</si>
  <si>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</si>
  <si>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</si>
  <si>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</si>
  <si>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</si>
  <si>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</si>
  <si>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</si>
  <si>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</si>
  <si>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</si>
  <si>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</si>
  <si>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</si>
  <si>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</si>
  <si>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</si>
  <si>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</si>
  <si>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</si>
  <si>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</si>
  <si>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</si>
  <si>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</si>
  <si>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</si>
  <si>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</si>
  <si>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</si>
  <si>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</si>
  <si>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</si>
  <si>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</si>
  <si>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</si>
  <si>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</si>
  <si>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</si>
  <si>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</si>
  <si>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</si>
  <si>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</si>
  <si>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</si>
  <si>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</si>
  <si>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</si>
  <si>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</si>
  <si>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</si>
  <si>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</si>
  <si>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</si>
  <si>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</si>
  <si>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</si>
  <si>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</si>
  <si>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</si>
  <si>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</si>
  <si>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</si>
  <si>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</si>
  <si>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</si>
  <si>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</si>
  <si>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</si>
  <si>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</si>
  <si>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</si>
  <si>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</si>
  <si>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</si>
  <si>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</si>
  <si>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</si>
  <si>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</si>
  <si>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</si>
  <si>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</si>
  <si>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</si>
  <si>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</si>
  <si>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</si>
  <si>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</si>
  <si>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</si>
  <si>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</si>
  <si>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</si>
  <si>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</si>
  <si>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</si>
  <si>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</si>
  <si>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</si>
  <si>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</si>
  <si>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</si>
  <si>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</si>
  <si>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</si>
  <si>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</si>
  <si>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</si>
  <si>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</si>
  <si>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</si>
  <si>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</si>
  <si>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</si>
  <si>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</si>
  <si>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</si>
  <si>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</si>
  <si>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</si>
  <si>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</si>
  <si>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</si>
  <si>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</si>
  <si>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</si>
  <si>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</si>
  <si>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</si>
  <si>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</si>
  <si>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</si>
  <si>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</si>
  <si>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</si>
  <si>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</si>
  <si>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</si>
  <si>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</si>
  <si>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</si>
  <si>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</si>
  <si>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</si>
  <si>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</si>
  <si>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</si>
  <si>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</si>
  <si>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</si>
  <si>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</si>
  <si>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</si>
  <si>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</si>
  <si>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</si>
  <si>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</si>
  <si>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</si>
  <si>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</si>
  <si>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</si>
  <si>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</si>
  <si>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</si>
  <si>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</si>
  <si>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</si>
  <si>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</si>
  <si>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</si>
  <si>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</si>
  <si>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</si>
  <si>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</si>
  <si>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</si>
  <si>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</si>
  <si>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</si>
  <si>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</si>
  <si>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</si>
  <si>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</si>
  <si>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</si>
  <si>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</si>
  <si>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</si>
  <si>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</si>
  <si>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</si>
  <si>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</si>
  <si>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</si>
  <si>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</si>
  <si>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</si>
  <si>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</si>
  <si>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</si>
  <si>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</si>
  <si>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</si>
  <si>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</si>
  <si>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</si>
  <si>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</si>
  <si>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</si>
  <si>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</si>
  <si>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</si>
  <si>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</si>
  <si>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</si>
  <si>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</si>
  <si>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</si>
  <si>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</si>
  <si>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</si>
  <si>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</si>
  <si>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</si>
  <si>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</si>
  <si>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</si>
  <si>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</si>
  <si>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</si>
  <si>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</si>
  <si>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</si>
  <si>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</si>
  <si>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</si>
  <si>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</si>
  <si>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</si>
  <si>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</si>
  <si>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</si>
  <si>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</si>
  <si>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</si>
  <si>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</si>
  <si>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</si>
  <si>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</si>
  <si>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</si>
  <si>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</si>
  <si>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</si>
  <si>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</si>
  <si>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</si>
  <si>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</si>
  <si>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</si>
  <si>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</si>
  <si>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</si>
  <si>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</si>
  <si>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</si>
  <si>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</si>
  <si>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</si>
  <si>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</si>
  <si>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</si>
  <si>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</si>
  <si>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</si>
  <si>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</si>
  <si>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</si>
  <si>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</si>
  <si>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</si>
  <si>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</si>
  <si>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</si>
  <si>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</si>
  <si>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</si>
  <si>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</si>
  <si>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</si>
  <si>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</si>
  <si>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</si>
  <si>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</si>
  <si>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</si>
  <si>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</si>
  <si>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</si>
  <si>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</si>
  <si>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</si>
  <si>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</si>
  <si>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</si>
  <si>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</si>
  <si>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</si>
  <si>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</si>
  <si>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</si>
  <si>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</si>
  <si>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</si>
  <si>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</si>
  <si>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</si>
  <si>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</si>
  <si>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</si>
  <si>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</si>
  <si>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</si>
  <si>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</si>
  <si>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</si>
  <si>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</si>
  <si>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</si>
  <si>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</si>
  <si>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</si>
  <si>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</si>
  <si>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</si>
  <si>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</si>
  <si>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</si>
  <si>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</si>
  <si>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</si>
  <si>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</si>
  <si>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</si>
  <si>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</si>
  <si>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</si>
  <si>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</si>
  <si>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</si>
  <si>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</si>
  <si>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</si>
  <si>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</si>
  <si>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</si>
  <si>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</si>
  <si>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</si>
  <si>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</si>
  <si>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</si>
  <si>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</si>
  <si>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</si>
  <si>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</si>
  <si>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</si>
  <si>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</si>
  <si>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</si>
  <si>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</si>
  <si>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</si>
  <si>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</si>
  <si>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</si>
  <si>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</si>
  <si>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</si>
  <si>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</si>
  <si>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</si>
  <si>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</si>
  <si>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</si>
  <si>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</si>
  <si>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</si>
  <si>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</si>
  <si>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</si>
  <si>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</si>
  <si>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</si>
  <si>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</si>
  <si>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</si>
  <si>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</si>
  <si>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</si>
  <si>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</si>
  <si>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</si>
  <si>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</si>
  <si>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</si>
  <si>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</si>
  <si>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</si>
  <si>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</si>
  <si>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</si>
  <si>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</si>
  <si>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</si>
  <si>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</si>
  <si>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</si>
  <si>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</si>
  <si>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</si>
  <si>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</si>
  <si>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</si>
  <si>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</si>
  <si>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</si>
  <si>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</si>
  <si>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</si>
  <si>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</si>
  <si>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</si>
  <si>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</si>
  <si>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</si>
  <si>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</si>
  <si>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</si>
  <si>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</si>
  <si>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</si>
  <si>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</si>
  <si>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</si>
  <si>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</si>
  <si>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</si>
  <si>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</si>
  <si>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</si>
  <si>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</si>
  <si>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</si>
  <si>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</si>
  <si>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</si>
  <si>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</si>
  <si>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</si>
  <si>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</si>
  <si>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</si>
  <si>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</si>
  <si>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</si>
  <si>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</si>
  <si>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</si>
  <si>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</si>
  <si>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</si>
  <si>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</si>
  <si>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</si>
  <si>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</si>
  <si>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</si>
  <si>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</si>
  <si>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</si>
  <si>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</si>
  <si>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</si>
  <si>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</si>
  <si>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</si>
  <si>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</si>
  <si>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</si>
  <si>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</si>
  <si>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</si>
  <si>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</si>
  <si>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</si>
  <si>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</si>
  <si>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</si>
  <si>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</si>
  <si>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</si>
  <si>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</si>
  <si>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</si>
  <si>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</si>
  <si>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</si>
  <si>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</si>
  <si>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</si>
  <si>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</si>
  <si>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</si>
  <si>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</si>
  <si>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</si>
  <si>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</si>
  <si>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</si>
  <si>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</si>
  <si>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</si>
  <si>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</si>
  <si>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</si>
  <si>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</si>
  <si>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</si>
  <si>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</si>
  <si>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</si>
  <si>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</si>
  <si>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</si>
  <si>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</si>
  <si>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</si>
  <si>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</si>
  <si>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</si>
  <si>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</si>
  <si>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</si>
  <si>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</si>
  <si>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</si>
  <si>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</si>
  <si>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</si>
  <si>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</si>
  <si>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</si>
  <si>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</si>
  <si>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</si>
  <si>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</si>
  <si>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</si>
  <si>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</si>
  <si>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</si>
  <si>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</si>
  <si>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</si>
  <si>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</si>
  <si>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</si>
  <si>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</si>
  <si>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</si>
  <si>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</si>
  <si>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</si>
  <si>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</si>
  <si>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</si>
  <si>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</si>
  <si>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</si>
  <si>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</si>
  <si>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</si>
  <si>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</si>
  <si>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</si>
  <si>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</si>
  <si>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</si>
  <si>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</si>
  <si>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</si>
  <si>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</si>
  <si>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</si>
  <si>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</si>
  <si>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</si>
  <si>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</si>
  <si>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</si>
  <si>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</si>
  <si>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</si>
  <si>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</si>
  <si>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</si>
  <si>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</si>
  <si>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</si>
  <si>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</si>
  <si>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</si>
  <si>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</si>
  <si>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</si>
  <si>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</si>
  <si>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</si>
  <si>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</si>
  <si>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</si>
  <si>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</si>
  <si>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</si>
  <si>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</si>
  <si>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</si>
  <si>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</si>
  <si>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</si>
  <si>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</si>
  <si>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</si>
  <si>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</si>
  <si>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</si>
  <si>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</si>
  <si>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</si>
  <si>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</si>
  <si>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</si>
  <si>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</si>
  <si>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</si>
  <si>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</si>
  <si>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</si>
  <si>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</si>
  <si>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</si>
  <si>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</si>
  <si>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</si>
  <si>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</si>
  <si>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</si>
  <si>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</si>
  <si>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</si>
  <si>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</si>
  <si>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</si>
  <si>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</si>
  <si>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</si>
  <si>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</si>
  <si>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</si>
  <si>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</si>
  <si>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</si>
  <si>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</si>
  <si>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</si>
  <si>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</si>
  <si>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</si>
  <si>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</si>
  <si>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</si>
  <si>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</si>
  <si>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</si>
  <si>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</si>
  <si>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</si>
  <si>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</si>
  <si>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</si>
  <si>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</si>
  <si>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</si>
  <si>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</si>
  <si>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</si>
  <si>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</si>
  <si>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</si>
  <si>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</si>
  <si>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</si>
  <si>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</si>
  <si>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</si>
  <si>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</si>
  <si>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</si>
  <si>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</si>
  <si>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</si>
  <si>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</si>
  <si>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</si>
  <si>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</si>
  <si>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</si>
  <si>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</si>
  <si>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</si>
  <si>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</si>
  <si>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</si>
  <si>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</si>
  <si>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</si>
  <si>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</si>
  <si>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</si>
  <si>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</si>
  <si>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</si>
  <si>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</si>
  <si>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</si>
  <si>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</si>
  <si>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</si>
  <si>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</si>
  <si>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</si>
  <si>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</si>
  <si>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</si>
  <si>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</si>
  <si>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</si>
  <si>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</si>
  <si>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</si>
  <si>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</si>
  <si>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</si>
  <si>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</si>
  <si>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</si>
  <si>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</si>
  <si>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</si>
  <si>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</si>
  <si>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</si>
  <si>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</si>
  <si>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</si>
  <si>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</si>
  <si>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</si>
  <si>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</si>
  <si>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</si>
  <si>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</si>
  <si>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</si>
  <si>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</si>
  <si>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</si>
  <si>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</si>
  <si>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</si>
  <si>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</si>
  <si>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</si>
  <si>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</si>
  <si>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</si>
  <si>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</si>
  <si>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</si>
  <si>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</si>
  <si>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</si>
  <si>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</si>
  <si>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</si>
  <si>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</si>
  <si>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</si>
  <si>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</si>
  <si>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</si>
  <si>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</si>
  <si>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</si>
  <si>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</si>
  <si>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</si>
  <si>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</si>
  <si>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</si>
  <si>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</si>
  <si>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</si>
  <si>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</si>
  <si>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</si>
  <si>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</si>
  <si>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</si>
  <si>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</si>
  <si>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</si>
  <si>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</si>
  <si>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</si>
  <si>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</si>
  <si>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</si>
  <si>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</si>
  <si>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</si>
  <si>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</si>
  <si>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</si>
  <si>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</si>
  <si>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</si>
  <si>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</si>
  <si>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</si>
  <si>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</si>
  <si>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</si>
  <si>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</si>
  <si>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</si>
  <si>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</si>
  <si>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</si>
  <si>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</si>
  <si>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</si>
  <si>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</si>
  <si>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</si>
  <si>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</si>
  <si>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</si>
  <si>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</si>
  <si>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</si>
  <si>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</si>
  <si>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</si>
  <si>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</si>
  <si>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</si>
  <si>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</si>
  <si>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</si>
  <si>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</si>
  <si>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</si>
  <si>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</si>
  <si>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</si>
  <si>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</si>
  <si>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</si>
  <si>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</si>
  <si>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</si>
  <si>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</si>
  <si>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</si>
  <si>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</si>
  <si>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</si>
  <si>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</si>
  <si>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</si>
  <si>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</si>
  <si>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</si>
  <si>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</si>
  <si>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</si>
  <si>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</si>
  <si>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</si>
  <si>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</si>
  <si>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</si>
  <si>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</si>
  <si>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</si>
  <si>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</si>
  <si>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</si>
  <si>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</si>
  <si>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</si>
  <si>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</si>
  <si>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</si>
  <si>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</si>
  <si>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</si>
  <si>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</si>
  <si>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</si>
  <si>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</si>
  <si>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</si>
  <si>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</si>
  <si>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</si>
  <si>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</si>
  <si>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</si>
  <si>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</si>
  <si>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</si>
  <si>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</si>
  <si>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</si>
  <si>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</si>
  <si>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</si>
  <si>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</si>
  <si>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</si>
  <si>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</si>
  <si>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</si>
  <si>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</si>
  <si>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</si>
  <si>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</si>
  <si>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</si>
  <si>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</si>
  <si>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</si>
  <si>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</si>
  <si>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</si>
  <si>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</si>
  <si>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</si>
  <si>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</si>
  <si>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</si>
  <si>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</si>
  <si>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</si>
  <si>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</si>
  <si>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</si>
  <si>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</si>
  <si>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</si>
  <si>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</si>
  <si>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</si>
  <si>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</si>
  <si>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</si>
  <si>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</si>
  <si>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</si>
  <si>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</si>
  <si>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</si>
  <si>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</si>
  <si>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</si>
  <si>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</si>
  <si>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</si>
  <si>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</si>
  <si>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</si>
  <si>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</si>
  <si>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</si>
  <si>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</si>
  <si>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</si>
  <si>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</si>
  <si>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</si>
  <si>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</si>
  <si>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</si>
  <si>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</si>
  <si>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</si>
  <si>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</si>
  <si>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</si>
  <si>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</si>
  <si>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</si>
  <si>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</si>
  <si>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</si>
  <si>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</si>
  <si>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</si>
  <si>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</si>
  <si>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</si>
  <si>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</si>
  <si>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</si>
  <si>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</si>
  <si>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</si>
  <si>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</si>
  <si>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</si>
  <si>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</si>
  <si>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</si>
  <si>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</si>
  <si>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</si>
  <si>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</si>
  <si>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</si>
  <si>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</si>
  <si>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</si>
  <si>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</si>
  <si>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</si>
  <si>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</si>
  <si>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</si>
  <si>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</si>
  <si>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</si>
  <si>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</si>
  <si>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</si>
  <si>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</si>
  <si>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</si>
  <si>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</si>
  <si>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</si>
  <si>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</si>
  <si>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</si>
  <si>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</si>
  <si>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</si>
  <si>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</si>
  <si>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</si>
  <si>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</si>
  <si>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</si>
  <si>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</si>
  <si>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</si>
  <si>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</si>
  <si>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</si>
  <si>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</si>
  <si>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</si>
  <si>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</si>
  <si>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</si>
  <si>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</si>
  <si>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</si>
  <si>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</si>
  <si>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</si>
  <si>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</si>
  <si>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</si>
  <si>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</si>
  <si>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</si>
  <si>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</si>
  <si>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</si>
  <si>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</si>
  <si>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</si>
  <si>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</si>
  <si>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</si>
  <si>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</si>
  <si>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</si>
  <si>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</si>
  <si>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</si>
  <si>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</si>
  <si>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</si>
  <si>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</si>
  <si>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</si>
  <si>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</si>
  <si>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</si>
  <si>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</si>
  <si>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</si>
  <si>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</si>
  <si>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</si>
  <si>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</si>
  <si>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</si>
  <si>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</si>
  <si>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</si>
  <si>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</si>
  <si>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</si>
  <si>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</si>
  <si>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</si>
  <si>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</si>
  <si>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</si>
  <si>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</si>
  <si>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</si>
  <si>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</si>
  <si>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</si>
  <si>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</si>
  <si>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</si>
  <si>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</si>
  <si>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</si>
  <si>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</si>
  <si>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</si>
  <si>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</si>
  <si>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</si>
  <si>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</si>
  <si>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</si>
  <si>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</si>
  <si>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</si>
  <si>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</si>
  <si>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</si>
  <si>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</si>
  <si>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</si>
  <si>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</si>
  <si>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</si>
  <si>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</si>
  <si>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</si>
  <si>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</si>
  <si>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</si>
  <si>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</si>
  <si>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</si>
  <si>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</si>
  <si>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</si>
  <si>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</si>
  <si>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</si>
  <si>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</si>
  <si>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</si>
  <si>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</si>
  <si>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</si>
  <si>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</si>
  <si>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</si>
  <si>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</si>
  <si>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</si>
  <si>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</si>
  <si>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</si>
  <si>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</si>
  <si>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</si>
  <si>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</si>
  <si>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</si>
  <si>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</si>
  <si>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</si>
  <si>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</si>
  <si>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</si>
  <si>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</si>
  <si>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</si>
  <si>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</si>
  <si>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</si>
  <si>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</si>
  <si>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</si>
  <si>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</si>
  <si>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</si>
  <si>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</si>
  <si>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</si>
  <si>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</si>
  <si>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</si>
  <si>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</si>
  <si>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</si>
  <si>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</si>
  <si>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</si>
  <si>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</si>
  <si>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</si>
  <si>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</si>
  <si>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</si>
  <si>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</si>
  <si>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</si>
  <si>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</si>
  <si>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</si>
  <si>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</si>
  <si>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</si>
  <si>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</si>
  <si>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</si>
  <si>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</si>
  <si>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</si>
  <si>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</si>
  <si>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</si>
  <si>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</si>
  <si>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</si>
  <si>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</si>
  <si>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</si>
  <si>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</si>
  <si>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</si>
  <si>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</si>
  <si>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</si>
  <si>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</si>
  <si>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</si>
  <si>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</si>
  <si>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</si>
  <si>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</si>
  <si>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</si>
  <si>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</si>
  <si>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</si>
  <si>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</si>
  <si>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</si>
  <si>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</si>
  <si>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</si>
  <si>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</si>
  <si>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</si>
  <si>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</si>
  <si>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</si>
  <si>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</si>
  <si>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</si>
  <si>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</si>
  <si>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</si>
  <si>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</si>
  <si>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</si>
  <si>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</si>
  <si>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</si>
  <si>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</si>
  <si>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</si>
  <si>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</si>
  <si>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</si>
  <si>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</si>
  <si>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</si>
  <si>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</si>
  <si>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</si>
  <si>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</si>
  <si>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</si>
  <si>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</si>
  <si>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</si>
  <si>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</si>
  <si>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</si>
  <si>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</si>
  <si>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</si>
  <si>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</si>
  <si>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</si>
  <si>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</si>
  <si>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</si>
  <si>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</si>
  <si>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</si>
  <si>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</si>
  <si>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</si>
  <si>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</si>
  <si>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</si>
  <si>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</si>
  <si>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</si>
  <si>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</si>
  <si>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</si>
  <si>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</si>
  <si>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</si>
  <si>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</si>
  <si>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</si>
  <si>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</si>
  <si>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</si>
  <si>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</si>
  <si>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</si>
  <si>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</si>
  <si>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</si>
  <si>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</si>
  <si>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</si>
  <si>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</si>
  <si>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</si>
  <si>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</si>
  <si>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</si>
  <si>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</si>
  <si>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</si>
  <si>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</si>
  <si>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</si>
  <si>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</si>
  <si>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</si>
  <si>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</si>
  <si>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</si>
  <si>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</si>
  <si>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</si>
  <si>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</si>
  <si>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</si>
  <si>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</si>
  <si>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</si>
  <si>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</si>
  <si>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</si>
  <si>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</si>
  <si>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</si>
  <si>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</si>
  <si>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</si>
  <si>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</si>
  <si>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</si>
  <si>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</si>
  <si>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</si>
  <si>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</si>
  <si>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</si>
  <si>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</si>
  <si>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</si>
  <si>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</si>
  <si>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</si>
  <si>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</si>
  <si>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</si>
  <si>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</si>
  <si>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</si>
  <si>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</si>
  <si>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</si>
  <si>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</si>
  <si>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</si>
  <si>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</si>
  <si>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</si>
  <si>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</si>
  <si>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</si>
  <si>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</si>
  <si>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</si>
  <si>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</si>
  <si>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</si>
  <si>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</si>
  <si>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</si>
  <si>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</si>
  <si>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</si>
  <si>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</si>
  <si>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</si>
  <si>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</si>
  <si>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</si>
  <si>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</si>
  <si>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</si>
  <si>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</si>
  <si>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</si>
  <si>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</si>
  <si>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</si>
  <si>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</si>
  <si>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</si>
  <si>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</si>
  <si>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</si>
  <si>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</si>
  <si>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</si>
  <si>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</si>
  <si>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</si>
  <si>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</si>
  <si>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</si>
  <si>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</si>
  <si>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</si>
  <si>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</si>
  <si>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</si>
  <si>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</si>
  <si>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</si>
  <si>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</si>
  <si>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</si>
  <si>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</si>
  <si>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</si>
  <si>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</si>
  <si>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</si>
  <si>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</si>
  <si>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</si>
  <si>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</si>
  <si>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</si>
  <si>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</si>
  <si>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</si>
  <si>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</si>
  <si>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</si>
  <si>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</si>
  <si>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</si>
  <si>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</si>
  <si>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</si>
  <si>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</si>
  <si>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</si>
  <si>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</si>
  <si>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</si>
  <si>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</si>
  <si>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</si>
  <si>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</si>
  <si>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</si>
  <si>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</si>
  <si>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</si>
  <si>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</si>
  <si>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</si>
  <si>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</si>
  <si>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</si>
  <si>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</si>
  <si>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</si>
  <si>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</si>
  <si>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</si>
  <si>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</si>
  <si>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</si>
  <si>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</si>
  <si>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</si>
  <si>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</si>
  <si>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</si>
  <si>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</si>
  <si>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</si>
  <si>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</si>
  <si>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</si>
  <si>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</si>
  <si>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</si>
  <si>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</si>
  <si>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</si>
  <si>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</si>
  <si>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</si>
  <si>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</si>
  <si>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</si>
  <si>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</si>
  <si>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</si>
  <si>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</si>
  <si>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</si>
  <si>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</si>
  <si>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</si>
  <si>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</si>
  <si>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</si>
  <si>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</si>
  <si>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</si>
  <si>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</si>
  <si>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</si>
  <si>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</si>
  <si>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</si>
  <si>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</si>
  <si>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</si>
  <si>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</si>
  <si>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</si>
  <si>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</si>
  <si>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</si>
  <si>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</si>
  <si>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</si>
  <si>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</si>
  <si>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</si>
  <si>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</si>
  <si>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</si>
  <si>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</si>
  <si>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</si>
  <si>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</si>
  <si>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</si>
  <si>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</si>
  <si>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</si>
  <si>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</si>
  <si>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</si>
  <si>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</si>
  <si>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</si>
  <si>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</si>
  <si>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</si>
  <si>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</si>
  <si>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</si>
  <si>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</si>
  <si>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</si>
  <si>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</si>
  <si>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</si>
  <si>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</si>
  <si>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</si>
  <si>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</si>
  <si>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</si>
  <si>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</si>
  <si>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</si>
  <si>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</si>
  <si>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</si>
  <si>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</si>
  <si>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</si>
  <si>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</si>
  <si>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</si>
  <si>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</si>
  <si>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</si>
  <si>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</si>
  <si>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</si>
  <si>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</si>
  <si>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</si>
  <si>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</si>
  <si>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</si>
  <si>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</si>
  <si>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</si>
  <si>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</si>
  <si>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</si>
  <si>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</si>
  <si>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</si>
  <si>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</si>
  <si>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</si>
  <si>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</si>
  <si>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</si>
  <si>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</si>
  <si>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</si>
  <si>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</si>
  <si>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</si>
  <si>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</si>
  <si>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</si>
  <si>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</si>
  <si>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</si>
  <si>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</si>
  <si>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</si>
  <si>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</si>
  <si>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</si>
  <si>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</si>
  <si>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</si>
  <si>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</si>
  <si>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</si>
  <si>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</si>
  <si>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</si>
  <si>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</si>
  <si>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</si>
  <si>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</si>
  <si>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</si>
  <si>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</si>
  <si>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</si>
  <si>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</si>
  <si>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</si>
  <si>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</si>
  <si>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</si>
  <si>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</si>
  <si>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</si>
  <si>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</si>
  <si>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</si>
  <si>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</si>
  <si>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</si>
  <si>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</si>
  <si>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</si>
  <si>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</si>
  <si>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</si>
  <si>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</si>
  <si>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</si>
  <si>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</si>
  <si>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</si>
  <si>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</si>
  <si>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</si>
  <si>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</si>
  <si>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</si>
  <si>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</si>
  <si>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</si>
  <si>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</si>
  <si>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</si>
  <si>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</si>
  <si>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</si>
  <si>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</si>
  <si>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</si>
  <si>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</si>
  <si>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</si>
  <si>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</si>
  <si>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</si>
  <si>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</si>
  <si>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</si>
  <si>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</si>
  <si>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</si>
  <si>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</si>
  <si>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</si>
  <si>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</si>
  <si>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</si>
  <si>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</si>
  <si>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</si>
  <si>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</si>
  <si>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</si>
  <si>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</si>
  <si>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</si>
  <si>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</si>
  <si>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</si>
  <si>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</si>
  <si>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</si>
  <si>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</si>
  <si>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</si>
  <si>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</si>
  <si>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</si>
  <si>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</si>
  <si>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</si>
  <si>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</si>
  <si>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</si>
  <si>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</si>
  <si>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</si>
  <si>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</si>
  <si>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</si>
  <si>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</si>
  <si>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</si>
  <si>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</si>
  <si>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</si>
  <si>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</si>
  <si>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</si>
  <si>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</si>
  <si>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</si>
  <si>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</si>
  <si>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</si>
  <si>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</si>
  <si>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</si>
  <si>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</si>
  <si>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</si>
  <si>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</si>
  <si>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</si>
  <si>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</si>
  <si>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</si>
  <si>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</si>
  <si>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</si>
  <si>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</si>
  <si>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</si>
  <si>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</si>
  <si>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</si>
  <si>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</si>
  <si>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</si>
  <si>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</si>
  <si>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</si>
  <si>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</si>
  <si>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</si>
  <si>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</si>
  <si>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</si>
  <si>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</si>
  <si>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</si>
  <si>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</si>
  <si>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</si>
  <si>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</si>
  <si>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</si>
  <si>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</si>
  <si>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</si>
  <si>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</si>
  <si>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</si>
  <si>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</si>
  <si>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</si>
  <si>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</si>
  <si>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</si>
  <si>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</si>
  <si>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</si>
  <si>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</si>
  <si>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</si>
  <si>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</si>
  <si>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</si>
  <si>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</si>
  <si>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</si>
  <si>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</si>
  <si>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</si>
  <si>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</si>
  <si>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</si>
  <si>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</si>
  <si>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</si>
  <si>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</si>
  <si>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</si>
  <si>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</si>
  <si>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</si>
  <si>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</si>
  <si>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</si>
  <si>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</si>
  <si>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</si>
  <si>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</si>
  <si>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</si>
  <si>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</si>
  <si>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</si>
  <si>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</si>
  <si>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</si>
  <si>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</si>
  <si>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</si>
  <si>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</si>
  <si>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</si>
  <si>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</si>
  <si>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</si>
  <si>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</si>
  <si>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</si>
  <si>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</si>
  <si>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</si>
  <si>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</si>
  <si>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</si>
  <si>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</si>
  <si>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</si>
  <si>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</si>
  <si>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</si>
  <si>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</si>
  <si>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</si>
  <si>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</si>
  <si>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</si>
  <si>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</si>
  <si>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</si>
  <si>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</si>
  <si>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</si>
  <si>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</si>
  <si>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</si>
  <si>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</si>
  <si>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</si>
  <si>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</si>
  <si>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</si>
  <si>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</si>
  <si>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</si>
  <si>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</si>
  <si>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</si>
  <si>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</si>
  <si>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</si>
  <si>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</si>
  <si>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</si>
  <si>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</si>
  <si>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</si>
  <si>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</si>
  <si>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</si>
  <si>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</si>
  <si>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</si>
  <si>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</si>
  <si>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</si>
  <si>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</si>
  <si>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</si>
  <si>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</si>
  <si>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</si>
  <si>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</si>
  <si>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</si>
  <si>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</si>
  <si>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</si>
  <si>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</si>
  <si>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</si>
  <si>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</si>
  <si>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</si>
  <si>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</si>
  <si>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</si>
  <si>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</si>
  <si>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</si>
  <si>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</si>
  <si>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</si>
  <si>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</si>
  <si>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</si>
  <si>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</si>
  <si>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</si>
  <si>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</si>
  <si>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</si>
  <si>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</si>
  <si>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</si>
  <si>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</si>
  <si>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</si>
  <si>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</si>
  <si>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</si>
  <si>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</si>
  <si>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</si>
  <si>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</si>
  <si>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</si>
  <si>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</si>
  <si>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</si>
  <si>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</si>
  <si>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</si>
  <si>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</si>
  <si>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</si>
  <si>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</si>
  <si>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</si>
  <si>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</si>
  <si>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</si>
  <si>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</si>
  <si>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</si>
  <si>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</si>
  <si>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</si>
  <si>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</si>
  <si>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</si>
  <si>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</si>
  <si>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</si>
  <si>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</si>
  <si>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</si>
  <si>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</si>
  <si>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</si>
  <si>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</si>
  <si>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</si>
  <si>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</si>
  <si>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</si>
  <si>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</si>
  <si>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</si>
  <si>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</si>
  <si>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</si>
  <si>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</si>
  <si>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</si>
  <si>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</si>
  <si>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</si>
  <si>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</si>
  <si>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</si>
  <si>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</si>
  <si>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</si>
  <si>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</si>
  <si>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</si>
  <si>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</si>
  <si>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</si>
  <si>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</si>
  <si>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</si>
  <si>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</si>
  <si>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</si>
  <si>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</si>
  <si>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</si>
  <si>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</si>
  <si>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</si>
  <si>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</si>
  <si>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</si>
  <si>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</si>
  <si>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</si>
  <si>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</si>
  <si>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</si>
  <si>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</si>
  <si>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</si>
  <si>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</si>
  <si>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</si>
  <si>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</si>
  <si>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</si>
  <si>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</si>
  <si>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</si>
  <si>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</si>
  <si>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</si>
  <si>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</si>
  <si>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</si>
  <si>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</si>
  <si>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</si>
  <si>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</si>
  <si>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</si>
  <si>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</si>
  <si>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</si>
  <si>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</si>
  <si>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</si>
  <si>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</si>
  <si>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</si>
  <si>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</si>
  <si>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</si>
  <si>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</si>
  <si>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</si>
  <si>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</si>
  <si>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</si>
  <si>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</si>
  <si>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</si>
  <si>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</si>
  <si>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</si>
  <si>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</si>
  <si>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</si>
  <si>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</si>
  <si>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</si>
  <si>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</si>
  <si>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</si>
  <si>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</si>
  <si>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</si>
  <si>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</si>
  <si>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</si>
  <si>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</si>
  <si>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</si>
  <si>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</si>
  <si>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</si>
  <si>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</si>
  <si>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</si>
  <si>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</si>
  <si>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</si>
  <si>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</si>
  <si>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</si>
  <si>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</si>
  <si>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</si>
  <si>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</si>
  <si>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</si>
  <si>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</si>
  <si>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</si>
  <si>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</si>
  <si>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</si>
  <si>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</si>
  <si>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</si>
  <si>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</si>
  <si>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</si>
  <si>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</si>
  <si>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</si>
  <si>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</si>
  <si>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</si>
  <si>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</si>
  <si>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</si>
  <si>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</si>
  <si>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</si>
  <si>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</si>
  <si>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</si>
  <si>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</si>
  <si>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</si>
  <si>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</si>
  <si>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</si>
  <si>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</si>
  <si>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</si>
  <si>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</si>
  <si>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</si>
  <si>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</si>
  <si>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</si>
  <si>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</si>
  <si>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</si>
  <si>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</si>
  <si>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</si>
  <si>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</si>
  <si>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</si>
  <si>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</si>
  <si>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</si>
  <si>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</si>
  <si>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</si>
  <si>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</si>
  <si>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</si>
  <si>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</si>
  <si>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</si>
  <si>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</si>
  <si>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</si>
  <si>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</si>
  <si>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</si>
  <si>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</si>
  <si>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</si>
  <si>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</si>
  <si>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</si>
  <si>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</si>
  <si>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</si>
  <si>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</si>
  <si>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</si>
  <si>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</si>
  <si>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</si>
  <si>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</si>
  <si>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</si>
  <si>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</si>
  <si>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</si>
  <si>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</si>
  <si>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</si>
  <si>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</si>
  <si>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</si>
  <si>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</si>
  <si>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</si>
  <si>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</si>
  <si>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</si>
  <si>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</si>
  <si>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</si>
  <si>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</si>
  <si>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</si>
  <si>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</si>
  <si>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</si>
  <si>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</si>
  <si>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</si>
  <si>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</si>
  <si>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</si>
  <si>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</si>
  <si>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</si>
  <si>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</si>
  <si>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</si>
  <si>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</si>
  <si>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</si>
  <si>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</si>
  <si>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</si>
  <si>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</si>
  <si>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</si>
  <si>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</si>
  <si>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</si>
  <si>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</si>
  <si>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</si>
  <si>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</si>
  <si>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</si>
  <si>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</si>
  <si>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</si>
  <si>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</si>
  <si>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</si>
  <si>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</si>
  <si>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</si>
  <si>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</si>
  <si>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</si>
  <si>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</si>
  <si>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</si>
  <si>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</si>
  <si>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</si>
  <si>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</si>
  <si>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</si>
  <si>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</si>
  <si>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</si>
  <si>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</si>
  <si>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</si>
  <si>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</si>
  <si>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</si>
  <si>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</si>
  <si>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</si>
  <si>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</si>
  <si>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</si>
  <si>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</si>
  <si>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</si>
  <si>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</si>
  <si>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</si>
  <si>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</si>
  <si>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</si>
  <si>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</si>
  <si>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</si>
  <si>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</si>
  <si>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</si>
  <si>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</si>
  <si>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</si>
  <si>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</si>
  <si>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</si>
  <si>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</si>
  <si>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</si>
  <si>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</si>
  <si>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</si>
  <si>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</si>
  <si>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</si>
  <si>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</si>
  <si>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</si>
  <si>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</si>
  <si>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</si>
  <si>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</si>
  <si>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</si>
  <si>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</si>
  <si>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</si>
  <si>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</si>
  <si>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</si>
  <si>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</si>
  <si>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</si>
  <si>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</si>
  <si>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</si>
  <si>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</si>
  <si>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</si>
  <si>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</si>
  <si>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</si>
  <si>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</si>
  <si>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</si>
  <si>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</si>
  <si>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</si>
  <si>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</si>
  <si>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</si>
  <si>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</si>
  <si>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</si>
  <si>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</si>
  <si>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</si>
  <si>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</si>
  <si>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</si>
  <si>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</si>
  <si>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</si>
  <si>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</si>
  <si>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</si>
  <si>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</si>
  <si>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</si>
  <si>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</si>
  <si>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</si>
  <si>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</si>
  <si>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</si>
  <si>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</si>
  <si>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</si>
  <si>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</si>
  <si>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</si>
  <si>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</si>
  <si>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</si>
  <si>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</si>
  <si>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</si>
  <si>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</si>
  <si>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</si>
  <si>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</si>
  <si>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</si>
  <si>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</si>
  <si>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</si>
  <si>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</si>
  <si>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</si>
  <si>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</si>
  <si>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</si>
  <si>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</si>
  <si>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</si>
  <si>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</si>
  <si>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</si>
  <si>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</si>
  <si>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</si>
  <si>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</si>
  <si>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</si>
  <si>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</si>
  <si>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</si>
  <si>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</si>
  <si>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</si>
  <si>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</si>
  <si>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</si>
  <si>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</si>
  <si>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</si>
  <si>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</si>
  <si>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</si>
  <si>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</si>
  <si>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</si>
  <si>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</si>
  <si>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</si>
  <si>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</si>
  <si>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</si>
  <si>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</si>
  <si>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</si>
  <si>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</si>
  <si>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</si>
  <si>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</si>
  <si>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</si>
  <si>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</si>
  <si>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</si>
  <si>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</si>
  <si>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</si>
  <si>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</si>
  <si>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</si>
  <si>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</si>
  <si>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</si>
  <si>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</si>
  <si>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</si>
  <si>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</si>
  <si>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</si>
  <si>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</si>
  <si>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</si>
  <si>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</si>
  <si>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</si>
  <si>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</si>
  <si>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</si>
  <si>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</si>
  <si>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</si>
  <si>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</si>
  <si>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</si>
  <si>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</si>
  <si>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</si>
  <si>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</si>
  <si>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</si>
  <si>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</si>
  <si>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</si>
  <si>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</si>
  <si>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</si>
  <si>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</si>
  <si>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</si>
  <si>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</si>
  <si>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</si>
  <si>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</si>
  <si>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</si>
  <si>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</si>
  <si>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</si>
  <si>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</si>
  <si>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</si>
  <si>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</si>
  <si>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</si>
  <si>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</si>
  <si>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</si>
  <si>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</si>
  <si>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</si>
  <si>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</si>
  <si>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</si>
  <si>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</si>
  <si>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</si>
  <si>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</si>
  <si>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</si>
  <si>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</si>
  <si>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</si>
  <si>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</si>
  <si>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</si>
  <si>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</si>
  <si>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</si>
  <si>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</si>
  <si>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</si>
  <si>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</si>
  <si>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</si>
  <si>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</si>
  <si>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</si>
  <si>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</si>
  <si>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</si>
  <si>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</si>
  <si>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</si>
  <si>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</si>
  <si>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</si>
  <si>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</si>
  <si>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</si>
  <si>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</si>
  <si>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</si>
  <si>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</si>
  <si>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</si>
  <si>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</si>
  <si>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</si>
  <si>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</si>
  <si>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</si>
  <si>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</si>
  <si>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</si>
  <si>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</si>
  <si>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</si>
  <si>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</si>
  <si>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</si>
  <si>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</si>
  <si>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</si>
  <si>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</si>
  <si>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</si>
  <si>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</si>
  <si>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</si>
  <si>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</si>
  <si>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</si>
  <si>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</si>
  <si>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</si>
  <si>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</si>
  <si>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</si>
  <si>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</si>
  <si>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</si>
  <si>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</si>
  <si>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</si>
  <si>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</si>
  <si>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</si>
  <si>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</si>
  <si>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</si>
  <si>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</si>
  <si>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</si>
  <si>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</si>
  <si>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</si>
  <si>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</si>
  <si>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</si>
  <si>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</si>
  <si>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</si>
  <si>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</si>
  <si>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</si>
  <si>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</si>
  <si>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</si>
  <si>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</si>
  <si>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</si>
  <si>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</si>
  <si>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</si>
  <si>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</si>
  <si>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</si>
  <si>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</si>
  <si>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</si>
  <si>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</si>
  <si>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</si>
  <si>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</si>
  <si>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</si>
  <si>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</si>
  <si>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</si>
  <si>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</si>
  <si>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</si>
  <si>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</si>
  <si>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</si>
  <si>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</si>
  <si>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</si>
  <si>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</si>
  <si>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</si>
  <si>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</si>
  <si>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</si>
  <si>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</si>
  <si>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</si>
  <si>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</si>
  <si>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</si>
  <si>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</si>
  <si>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</si>
  <si>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</si>
  <si>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</si>
  <si>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</si>
  <si>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</si>
  <si>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</si>
  <si>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</si>
  <si>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</si>
  <si>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</si>
  <si>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</si>
  <si>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</si>
  <si>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</si>
  <si>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</si>
  <si>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</si>
  <si>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</si>
  <si>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</si>
  <si>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</si>
  <si>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</si>
  <si>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</si>
  <si>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</si>
  <si>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</si>
  <si>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</si>
  <si>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</si>
  <si>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</si>
  <si>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</si>
  <si>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</si>
  <si>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</si>
  <si>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</si>
  <si>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</si>
  <si>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</si>
  <si>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</si>
  <si>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</si>
  <si>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</si>
  <si>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</si>
  <si>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</si>
  <si>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</si>
  <si>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</si>
  <si>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</si>
  <si>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</si>
  <si>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</si>
  <si>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</si>
  <si>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</si>
  <si>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</si>
  <si>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</si>
  <si>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</si>
  <si>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</si>
  <si>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</si>
  <si>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</si>
  <si>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</si>
  <si>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</si>
  <si>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</si>
  <si>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</si>
  <si>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</si>
  <si>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</si>
  <si>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</si>
  <si>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</si>
  <si>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</si>
  <si>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</si>
  <si>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</si>
  <si>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</si>
  <si>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</si>
  <si>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</si>
  <si>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</si>
  <si>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</si>
  <si>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</si>
  <si>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</si>
  <si>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</si>
  <si>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</si>
  <si>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</si>
  <si>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</si>
  <si>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</si>
  <si>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</si>
  <si>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</si>
  <si>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</si>
  <si>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</si>
  <si>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</si>
  <si>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</si>
  <si>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</si>
  <si>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</si>
  <si>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</si>
  <si>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</si>
  <si>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</si>
  <si>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</si>
  <si>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</si>
  <si>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</si>
  <si>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</si>
  <si>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</si>
  <si>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</si>
  <si>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</si>
  <si>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</si>
  <si>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</si>
  <si>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</si>
  <si>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</si>
  <si>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</si>
  <si>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</si>
  <si>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</si>
  <si>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</si>
  <si>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</si>
  <si>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</si>
  <si>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</si>
  <si>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</si>
  <si>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</si>
  <si>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</si>
  <si>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</si>
  <si>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</si>
  <si>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</si>
  <si>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</si>
  <si>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</si>
  <si>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</si>
  <si>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</si>
  <si>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</si>
  <si>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</si>
  <si>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</si>
  <si>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</si>
  <si>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</si>
  <si>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</si>
  <si>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</si>
  <si>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</si>
  <si>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</si>
  <si>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</si>
  <si>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</si>
  <si>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</si>
  <si>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</si>
  <si>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</si>
  <si>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</si>
  <si>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</si>
  <si>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</si>
  <si>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</si>
  <si>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</si>
  <si>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</si>
  <si>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</si>
  <si>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</si>
  <si>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</si>
  <si>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</si>
  <si>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</si>
  <si>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</si>
  <si>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</si>
  <si>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</si>
  <si>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</si>
  <si>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</si>
  <si>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</si>
  <si>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</si>
  <si>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</si>
  <si>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</si>
  <si>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</si>
  <si>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</si>
  <si>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</si>
  <si>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</si>
  <si>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</si>
  <si>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</si>
  <si>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</si>
  <si>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</si>
  <si>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</si>
  <si>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</si>
  <si>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</si>
  <si>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</si>
  <si>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</si>
  <si>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</si>
  <si>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</si>
  <si>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</si>
  <si>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</si>
  <si>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</si>
  <si>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</si>
  <si>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</si>
  <si>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</si>
  <si>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</si>
  <si>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</si>
  <si>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</si>
  <si>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</si>
  <si>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</si>
  <si>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</si>
  <si>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</si>
  <si>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</si>
  <si>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</si>
  <si>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</si>
  <si>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</si>
  <si>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</si>
  <si>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</si>
  <si>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</si>
  <si>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</si>
  <si>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</si>
  <si>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</si>
  <si>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</si>
  <si>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</si>
  <si>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</si>
  <si>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</si>
  <si>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</si>
  <si>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</si>
  <si>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</si>
  <si>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</si>
  <si>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</si>
  <si>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</si>
  <si>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</si>
  <si>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</si>
  <si>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</si>
  <si>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</si>
  <si>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</si>
  <si>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</si>
  <si>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</si>
  <si>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</si>
  <si>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</si>
  <si>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</si>
  <si>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</si>
  <si>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</si>
  <si>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</si>
  <si>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</si>
  <si>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</si>
  <si>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</si>
  <si>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</si>
  <si>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</si>
  <si>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</si>
  <si>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</si>
  <si>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</si>
  <si>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</si>
  <si>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</si>
  <si>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</si>
  <si>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</si>
  <si>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</si>
  <si>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</si>
  <si>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</si>
  <si>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</si>
  <si>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</si>
  <si>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</si>
  <si>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</si>
  <si>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</si>
  <si>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</si>
  <si>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</si>
  <si>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</si>
  <si>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</si>
  <si>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</si>
  <si>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</si>
  <si>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</si>
  <si>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</si>
  <si>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</si>
  <si>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</si>
  <si>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</si>
  <si>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</si>
  <si>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</si>
  <si>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</si>
  <si>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</si>
  <si>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</si>
  <si>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</si>
  <si>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</si>
  <si>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</si>
  <si>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</si>
  <si>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</si>
  <si>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</si>
  <si>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</si>
  <si>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</si>
  <si>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</si>
  <si>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</si>
  <si>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</si>
  <si>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</si>
  <si>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</si>
  <si>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</si>
  <si>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</si>
  <si>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</si>
  <si>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</si>
  <si>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</si>
  <si>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</si>
  <si>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</si>
  <si>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</si>
  <si>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</si>
  <si>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</si>
  <si>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</si>
  <si>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</si>
  <si>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</si>
  <si>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</si>
  <si>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</si>
  <si>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</si>
  <si>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</si>
  <si>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</si>
  <si>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</si>
  <si>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</si>
  <si>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</si>
  <si>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</si>
  <si>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</si>
  <si>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</si>
  <si>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</si>
  <si>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</si>
  <si>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</si>
  <si>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</si>
  <si>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</si>
  <si>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</si>
  <si>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</si>
  <si>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</si>
  <si>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</si>
  <si>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</si>
  <si>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</si>
  <si>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</si>
  <si>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</si>
  <si>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</si>
  <si>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</si>
  <si>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</si>
  <si>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</si>
  <si>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</si>
  <si>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</si>
  <si>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</si>
  <si>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</si>
  <si>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</si>
  <si>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</si>
  <si>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</si>
  <si>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</si>
  <si>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</si>
  <si>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</si>
  <si>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</si>
  <si>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</si>
  <si>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</si>
  <si>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</si>
  <si>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</si>
  <si>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</si>
  <si>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</si>
  <si>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</si>
  <si>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</si>
  <si>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</si>
  <si>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</si>
  <si>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</si>
  <si>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</si>
  <si>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</si>
  <si>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</si>
  <si>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</si>
  <si>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</si>
  <si>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</si>
  <si>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</si>
  <si>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</si>
  <si>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</si>
  <si>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</si>
  <si>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</si>
  <si>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</si>
  <si>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</si>
  <si>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</si>
  <si>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</si>
  <si>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</si>
  <si>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</si>
  <si>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</si>
  <si>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</si>
  <si>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</si>
  <si>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</si>
  <si>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</si>
  <si>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</si>
  <si>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</si>
  <si>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</si>
  <si>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</si>
  <si>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</si>
  <si>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</si>
  <si>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</si>
  <si>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</si>
  <si>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</si>
  <si>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</si>
  <si>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</si>
  <si>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</si>
  <si>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</si>
  <si>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</si>
  <si>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</si>
  <si>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</si>
  <si>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</si>
  <si>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</si>
  <si>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</si>
  <si>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</si>
  <si>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</si>
  <si>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</si>
  <si>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</si>
  <si>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</si>
  <si>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</si>
  <si>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</si>
  <si>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</si>
  <si>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</si>
  <si>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</si>
  <si>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</si>
  <si>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</si>
  <si>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</si>
  <si>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</si>
  <si>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</si>
  <si>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</si>
  <si>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</si>
  <si>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</si>
  <si>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</si>
  <si>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</si>
  <si>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</si>
  <si>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</si>
  <si>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</si>
  <si>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</si>
  <si>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</si>
  <si>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</si>
  <si>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</si>
  <si>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</si>
  <si>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</si>
  <si>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</si>
  <si>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</si>
  <si>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</si>
  <si>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</si>
  <si>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</si>
  <si>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</si>
  <si>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</si>
  <si>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</si>
  <si>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</si>
  <si>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</si>
  <si>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</si>
  <si>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</si>
  <si>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</si>
  <si>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</si>
  <si>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</si>
  <si>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</si>
  <si>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</si>
  <si>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</si>
  <si>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</si>
  <si>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</si>
  <si>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</si>
  <si>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</si>
  <si>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</si>
  <si>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</si>
  <si>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</si>
  <si>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</si>
  <si>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</si>
  <si>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</si>
  <si>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</si>
  <si>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</si>
  <si>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</si>
  <si>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</si>
  <si>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</si>
  <si>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</si>
  <si>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</si>
  <si>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</si>
  <si>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</si>
  <si>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</si>
  <si>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</si>
  <si>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</si>
  <si>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</si>
  <si>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</si>
  <si>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</si>
  <si>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</si>
  <si>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</si>
  <si>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</si>
  <si>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</si>
  <si>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</si>
  <si>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</si>
  <si>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</si>
  <si>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</si>
  <si>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</si>
  <si>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</si>
  <si>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</si>
  <si>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</si>
  <si>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</si>
  <si>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</si>
  <si>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</si>
  <si>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</si>
  <si>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</si>
  <si>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</si>
  <si>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</si>
  <si>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</si>
  <si>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</si>
  <si>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</si>
  <si>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</si>
  <si>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</si>
  <si>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</si>
  <si>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</si>
  <si>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</si>
  <si>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</si>
  <si>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</si>
  <si>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</si>
  <si>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</si>
  <si>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</si>
  <si>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</si>
  <si>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</si>
  <si>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</si>
  <si>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</si>
  <si>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</si>
  <si>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</si>
  <si>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</si>
  <si>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</si>
  <si>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</si>
  <si>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</si>
  <si>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</si>
  <si>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</si>
  <si>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</si>
  <si>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</si>
  <si>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</si>
  <si>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</si>
  <si>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</si>
  <si>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</si>
  <si>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</si>
  <si>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</si>
  <si>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</si>
  <si>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</si>
  <si>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</si>
  <si>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</si>
  <si>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</si>
  <si>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</si>
  <si>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</si>
  <si>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</si>
  <si>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</si>
  <si>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</si>
  <si>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</si>
  <si>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</si>
  <si>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</si>
  <si>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</si>
  <si>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</si>
  <si>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</si>
  <si>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</si>
  <si>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</si>
  <si>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</si>
  <si>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</si>
  <si>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</si>
  <si>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</si>
  <si>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</si>
  <si>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</si>
  <si>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</si>
  <si>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</si>
  <si>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</si>
  <si>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</si>
  <si>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</si>
  <si>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</si>
  <si>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</si>
  <si>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</si>
  <si>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</si>
  <si>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</si>
  <si>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</si>
  <si>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</si>
  <si>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</si>
  <si>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</si>
  <si>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</si>
  <si>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</si>
  <si>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</si>
  <si>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</si>
  <si>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</si>
  <si>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</si>
  <si>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</si>
  <si>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</si>
  <si>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</si>
  <si>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</si>
  <si>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</si>
  <si>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</si>
  <si>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</si>
  <si>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</si>
  <si>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</si>
  <si>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</si>
  <si>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</si>
  <si>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</si>
  <si>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</si>
  <si>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</si>
  <si>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</si>
  <si>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</si>
  <si>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</si>
  <si>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</si>
  <si>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</si>
  <si>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</si>
  <si>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</si>
  <si>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</si>
  <si>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</si>
  <si>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</si>
  <si>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</si>
  <si>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</si>
  <si>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</si>
  <si>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</si>
  <si>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</si>
  <si>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</si>
  <si>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</si>
  <si>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</si>
  <si>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</si>
  <si>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</si>
  <si>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</si>
  <si>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</si>
  <si>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</si>
  <si>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</si>
  <si>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</si>
  <si>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</si>
  <si>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</si>
  <si>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</si>
  <si>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</si>
  <si>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</si>
  <si>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</si>
  <si>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</si>
  <si>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</si>
  <si>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</si>
  <si>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</si>
  <si>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</si>
  <si>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</si>
  <si>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</si>
  <si>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</si>
  <si>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</si>
  <si>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</si>
  <si>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</si>
  <si>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</si>
  <si>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</si>
  <si>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</si>
  <si>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</si>
  <si>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</si>
  <si>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</si>
  <si>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</si>
  <si>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</si>
  <si>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</si>
  <si>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</si>
  <si>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</si>
  <si>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</si>
  <si>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</si>
  <si>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</si>
  <si>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</si>
  <si>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</si>
  <si>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</si>
  <si>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</si>
  <si>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</si>
  <si>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</si>
  <si>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</si>
  <si>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</si>
  <si>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</si>
  <si>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</si>
  <si>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</si>
  <si>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</si>
  <si>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</si>
  <si>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</si>
  <si>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</si>
  <si>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</si>
  <si>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</si>
  <si>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</si>
  <si>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</si>
  <si>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</si>
  <si>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</si>
  <si>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</si>
  <si>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</si>
  <si>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</si>
  <si>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</si>
  <si>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</si>
  <si>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</si>
  <si>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</si>
  <si>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</si>
  <si>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</si>
  <si>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</si>
  <si>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</si>
  <si>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</si>
  <si>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</si>
  <si>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</si>
  <si>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</si>
  <si>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</si>
  <si>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</si>
  <si>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</si>
  <si>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</si>
  <si>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</si>
  <si>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</si>
  <si>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</si>
  <si>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</si>
  <si>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</si>
  <si>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</si>
  <si>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</si>
  <si>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</si>
  <si>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</si>
  <si>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</si>
  <si>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</si>
  <si>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</si>
  <si>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</si>
  <si>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</si>
  <si>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</si>
  <si>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</si>
  <si>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</si>
  <si>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</si>
  <si>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</si>
  <si>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</si>
  <si>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</si>
  <si>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</si>
  <si>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</si>
  <si>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</si>
  <si>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</si>
  <si>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</si>
  <si>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</si>
  <si>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</si>
  <si>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</si>
  <si>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</si>
  <si>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</si>
  <si>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</si>
  <si>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</si>
  <si>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</si>
  <si>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</si>
  <si>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</si>
  <si>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</si>
  <si>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</si>
  <si>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</si>
  <si>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</si>
  <si>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</si>
  <si>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</si>
  <si>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</si>
  <si>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</si>
  <si>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</si>
  <si>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</si>
  <si>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</si>
  <si>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</si>
  <si>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</si>
  <si>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</si>
  <si>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</si>
  <si>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</si>
  <si>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</si>
  <si>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</si>
  <si>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</si>
  <si>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</si>
  <si>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</si>
  <si>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</si>
  <si>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</si>
  <si>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</si>
  <si>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</si>
  <si>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</si>
  <si>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</si>
  <si>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</si>
  <si>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</si>
  <si>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</si>
  <si>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</si>
  <si>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</si>
  <si>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</si>
  <si>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</si>
  <si>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</si>
  <si>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</si>
  <si>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</si>
  <si>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</si>
  <si>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</si>
  <si>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</si>
  <si>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</si>
  <si>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</si>
  <si>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</si>
  <si>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</si>
  <si>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</si>
  <si>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</si>
  <si>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</si>
  <si>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</si>
  <si>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</si>
  <si>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</si>
  <si>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</si>
  <si>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</si>
  <si>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</si>
  <si>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</si>
  <si>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</si>
  <si>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</si>
  <si>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</si>
  <si>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</si>
  <si>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</si>
  <si>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</si>
  <si>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</si>
  <si>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</si>
  <si>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</si>
  <si>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</si>
  <si>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</si>
  <si>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</si>
  <si>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</si>
  <si>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</si>
  <si>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</si>
  <si>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</si>
  <si>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</si>
  <si>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</si>
  <si>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</si>
  <si>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</si>
  <si>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</si>
  <si>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</si>
  <si>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</si>
  <si>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</si>
  <si>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</si>
  <si>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</si>
  <si>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</si>
  <si>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</si>
  <si>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</si>
  <si>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</si>
  <si>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</si>
  <si>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</si>
  <si>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</si>
  <si>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</si>
  <si>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</si>
  <si>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</si>
  <si>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</si>
  <si>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</si>
  <si>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</si>
  <si>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</si>
  <si>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</si>
  <si>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</si>
  <si>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</si>
  <si>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</si>
  <si>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</si>
  <si>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</si>
  <si>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</si>
  <si>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</si>
  <si>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</si>
  <si>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</si>
  <si>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</si>
  <si>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</si>
  <si>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</si>
  <si>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</si>
  <si>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</si>
  <si>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</si>
  <si>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</si>
  <si>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</si>
  <si>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</si>
  <si>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</si>
  <si>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</si>
  <si>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</si>
  <si>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</si>
  <si>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</si>
  <si>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</si>
  <si>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</si>
  <si>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</si>
  <si>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</si>
  <si>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</si>
  <si>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</si>
  <si>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</si>
  <si>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</si>
  <si>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</si>
  <si>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</si>
  <si>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</si>
  <si>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</si>
  <si>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</si>
  <si>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</si>
  <si>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</si>
  <si>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</si>
  <si>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</si>
  <si>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</si>
  <si>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</si>
  <si>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</si>
  <si>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</si>
  <si>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</si>
  <si>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</si>
  <si>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</si>
  <si>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</si>
  <si>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</si>
  <si>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</si>
  <si>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</si>
  <si>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</si>
  <si>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</si>
  <si>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</si>
  <si>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</si>
  <si>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</si>
  <si>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</si>
  <si>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</si>
  <si>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</si>
  <si>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</si>
  <si>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</si>
  <si>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</si>
  <si>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</si>
  <si>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</si>
  <si>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</si>
  <si>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</si>
  <si>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</si>
  <si>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</si>
  <si>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</si>
  <si>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</si>
  <si>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</si>
  <si>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</si>
  <si>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</si>
  <si>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</si>
  <si>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</si>
  <si>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</si>
  <si>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</si>
  <si>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</si>
  <si>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</si>
  <si>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</si>
  <si>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</si>
  <si>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</si>
  <si>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</si>
  <si>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</si>
  <si>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</si>
  <si>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</si>
  <si>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</si>
  <si>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</si>
  <si>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</si>
  <si>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</si>
  <si>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</si>
  <si>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</si>
  <si>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</si>
  <si>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</si>
  <si>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</si>
  <si>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</si>
  <si>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</si>
  <si>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</si>
  <si>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</si>
  <si>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</si>
  <si>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</si>
  <si>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</si>
  <si>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</si>
  <si>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</si>
  <si>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</si>
  <si>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</si>
  <si>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</si>
  <si>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</si>
  <si>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</si>
  <si>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</si>
  <si>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</si>
  <si>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</si>
  <si>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</si>
  <si>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</si>
  <si>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</si>
  <si>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</si>
  <si>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</si>
  <si>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</si>
  <si>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</si>
  <si>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</si>
  <si>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</si>
  <si>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</si>
  <si>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</si>
  <si>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</si>
  <si>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</si>
  <si>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</si>
  <si>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</si>
  <si>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</si>
  <si>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</si>
  <si>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</si>
  <si>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</si>
  <si>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</si>
  <si>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</si>
  <si>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</si>
  <si>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</si>
  <si>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</si>
  <si>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</si>
  <si>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</si>
  <si>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</si>
  <si>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</si>
  <si>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</si>
  <si>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</si>
  <si>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</si>
  <si>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</si>
  <si>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</si>
  <si>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</si>
  <si>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</si>
  <si>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</si>
  <si>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</si>
  <si>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</si>
  <si>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</si>
  <si>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</si>
  <si>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</si>
  <si>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</si>
  <si>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</si>
  <si>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</si>
  <si>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</si>
  <si>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</si>
  <si>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</si>
  <si>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</si>
  <si>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</si>
  <si>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</si>
  <si>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</si>
  <si>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</si>
  <si>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</si>
  <si>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</si>
  <si>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</si>
  <si>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</si>
  <si>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</si>
  <si>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</si>
  <si>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</si>
  <si>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</si>
  <si>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</si>
  <si>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</si>
  <si>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</si>
  <si>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</si>
  <si>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</si>
  <si>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</si>
  <si>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</si>
  <si>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</si>
  <si>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</si>
  <si>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</si>
  <si>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</si>
  <si>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</si>
  <si>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</si>
  <si>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</si>
  <si>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</si>
  <si>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</si>
  <si>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</si>
  <si>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</si>
  <si>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</si>
  <si>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</si>
  <si>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</si>
  <si>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</si>
  <si>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</si>
  <si>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</si>
  <si>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</si>
  <si>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</si>
  <si>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</si>
  <si>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</si>
  <si>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</si>
  <si>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</si>
  <si>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</si>
  <si>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</si>
  <si>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</si>
  <si>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</si>
  <si>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</si>
  <si>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</si>
  <si>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</si>
  <si>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</si>
  <si>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</si>
  <si>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</si>
  <si>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</si>
  <si>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</si>
  <si>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</si>
  <si>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</si>
  <si>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</si>
  <si>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</si>
  <si>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</si>
  <si>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</si>
  <si>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</si>
  <si>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</si>
  <si>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</si>
  <si>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</si>
  <si>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</si>
  <si>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</si>
  <si>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</si>
  <si>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</si>
  <si>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</si>
  <si>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</si>
  <si>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</si>
  <si>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</si>
  <si>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</si>
  <si>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</si>
  <si>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</si>
  <si>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</si>
  <si>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</si>
  <si>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</si>
  <si>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</si>
  <si>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</si>
  <si>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</si>
  <si>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</si>
  <si>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</si>
  <si>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</si>
  <si>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</si>
  <si>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</si>
  <si>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</si>
  <si>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</si>
  <si>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</si>
  <si>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</si>
  <si>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</si>
  <si>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</si>
  <si>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</si>
  <si>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</si>
  <si>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</si>
  <si>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</si>
  <si>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</si>
  <si>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</si>
  <si>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</si>
  <si>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</si>
  <si>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</si>
  <si>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</si>
  <si>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</si>
  <si>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</si>
  <si>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</si>
  <si>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</si>
  <si>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</si>
  <si>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</si>
  <si>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</si>
  <si>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</si>
  <si>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</si>
  <si>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</si>
  <si>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</si>
  <si>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</si>
  <si>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</si>
  <si>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</si>
  <si>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</si>
  <si>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</si>
  <si>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</si>
  <si>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</si>
  <si>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</si>
  <si>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</si>
  <si>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</si>
  <si>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</si>
  <si>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</si>
  <si>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</si>
  <si>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</si>
  <si>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</si>
  <si>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</si>
  <si>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</si>
  <si>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</si>
  <si>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</si>
  <si>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</si>
  <si>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</si>
  <si>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</si>
  <si>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</si>
  <si>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</si>
  <si>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</si>
  <si>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</si>
  <si>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</si>
  <si>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</si>
  <si>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</si>
  <si>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</si>
  <si>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</si>
  <si>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</si>
  <si>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</si>
  <si>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</si>
  <si>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</si>
  <si>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</si>
  <si>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</si>
  <si>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</si>
  <si>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</si>
  <si>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</si>
  <si>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</si>
  <si>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</si>
  <si>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</si>
  <si>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</si>
  <si>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</si>
  <si>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</si>
  <si>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</si>
  <si>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</si>
  <si>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</si>
  <si>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</si>
  <si>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</si>
  <si>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</si>
  <si>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</si>
  <si>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</si>
  <si>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</si>
  <si>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</si>
  <si>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</si>
  <si>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</si>
  <si>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</si>
  <si>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</si>
  <si>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</si>
  <si>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</si>
  <si>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</si>
  <si>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</si>
  <si>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</si>
  <si>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</si>
  <si>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</si>
  <si>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</si>
  <si>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</si>
  <si>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</si>
  <si>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</si>
  <si>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</si>
  <si>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</si>
  <si>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</si>
  <si>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</si>
  <si>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</si>
  <si>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</si>
  <si>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</si>
  <si>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</si>
  <si>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</si>
  <si>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</si>
  <si>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</si>
  <si>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</si>
  <si>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</si>
  <si>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</si>
  <si>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</si>
  <si>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</si>
  <si>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</si>
  <si>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</si>
  <si>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</si>
  <si>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</si>
  <si>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</si>
  <si>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</si>
  <si>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</si>
  <si>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</si>
  <si>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</si>
  <si>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</si>
  <si>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</si>
  <si>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</si>
  <si>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</si>
  <si>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</si>
  <si>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</si>
  <si>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</si>
  <si>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</si>
  <si>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</si>
  <si>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</si>
  <si>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</si>
  <si>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</si>
  <si>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</si>
  <si>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</si>
  <si>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</si>
  <si>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</si>
  <si>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</si>
  <si>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</si>
  <si>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</si>
  <si>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</si>
  <si>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</si>
  <si>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</si>
  <si>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</si>
  <si>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</si>
  <si>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</si>
  <si>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</si>
  <si>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</si>
  <si>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</si>
  <si>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</si>
  <si>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</si>
  <si>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</si>
  <si>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</si>
  <si>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</si>
  <si>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</si>
  <si>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</si>
  <si>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</si>
  <si>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</si>
  <si>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</si>
  <si>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</si>
  <si>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</si>
  <si>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</si>
  <si>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</si>
  <si>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</si>
  <si>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</si>
  <si>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</si>
  <si>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</si>
  <si>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</si>
  <si>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</si>
  <si>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</si>
  <si>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</si>
  <si>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</si>
  <si>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</si>
  <si>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</si>
  <si>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</si>
  <si>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</si>
  <si>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</si>
  <si>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</si>
  <si>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</si>
  <si>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</si>
  <si>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</si>
  <si>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</si>
  <si>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</si>
  <si>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</si>
  <si>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</si>
  <si>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</si>
  <si>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</si>
  <si>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</si>
  <si>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</si>
  <si>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</si>
  <si>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</si>
  <si>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</si>
  <si>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</si>
  <si>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</si>
  <si>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</si>
  <si>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</si>
  <si>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</si>
  <si>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</si>
  <si>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</si>
  <si>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</si>
  <si>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</si>
  <si>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</si>
  <si>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</si>
  <si>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</si>
  <si>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</si>
  <si>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</si>
  <si>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</si>
  <si>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</si>
  <si>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</si>
  <si>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</si>
  <si>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</si>
  <si>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</si>
  <si>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</si>
  <si>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</si>
  <si>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</si>
  <si>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</si>
  <si>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</si>
  <si>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</si>
  <si>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</si>
  <si>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</si>
  <si>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</si>
  <si>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</si>
  <si>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</si>
  <si>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</si>
  <si>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</si>
  <si>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</si>
  <si>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</si>
  <si>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</si>
  <si>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</si>
  <si>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</si>
  <si>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</si>
  <si>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</si>
  <si>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</si>
  <si>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</si>
  <si>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</si>
  <si>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</si>
  <si>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</si>
  <si>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</si>
  <si>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</si>
  <si>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</si>
  <si>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</si>
  <si>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</si>
  <si>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</si>
  <si>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</si>
  <si>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</si>
  <si>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</si>
  <si>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</si>
  <si>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</si>
  <si>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</si>
  <si>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</si>
  <si>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</si>
  <si>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</si>
  <si>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</si>
  <si>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</si>
  <si>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</si>
  <si>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</si>
  <si>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</si>
  <si>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</si>
  <si>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</si>
  <si>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</si>
  <si>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</si>
  <si>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</si>
  <si>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</si>
  <si>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</si>
  <si>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</si>
  <si>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</si>
  <si>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</si>
  <si>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</si>
  <si>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</si>
  <si>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</si>
  <si>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</si>
  <si>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</si>
  <si>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</si>
  <si>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</si>
  <si>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</si>
  <si>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</si>
  <si>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</si>
  <si>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</si>
  <si>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</si>
  <si>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</si>
  <si>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</si>
  <si>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</si>
  <si>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</si>
  <si>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</si>
  <si>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</si>
  <si>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</si>
  <si>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</si>
  <si>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</si>
  <si>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</si>
  <si>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</si>
  <si>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</si>
  <si>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</si>
  <si>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</si>
  <si>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</si>
  <si>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</si>
  <si>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</si>
  <si>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</si>
  <si>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</si>
  <si>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</si>
  <si>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</si>
  <si>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</si>
  <si>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</si>
  <si>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</si>
  <si>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</si>
  <si>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</si>
  <si>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</si>
  <si>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</si>
  <si>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</si>
  <si>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</si>
  <si>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</si>
  <si>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</si>
  <si>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</si>
  <si>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</si>
  <si>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</si>
  <si>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</si>
  <si>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</si>
  <si>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</si>
  <si>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</si>
  <si>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</si>
  <si>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</si>
  <si>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</si>
  <si>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</si>
  <si>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</si>
  <si>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</si>
  <si>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</si>
  <si>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</si>
  <si>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</si>
  <si>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</si>
  <si>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</si>
  <si>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</si>
  <si>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</si>
  <si>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</si>
  <si>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</si>
  <si>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</si>
  <si>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</si>
  <si>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</si>
  <si>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</si>
  <si>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</si>
  <si>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</si>
  <si>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</si>
  <si>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</si>
  <si>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</si>
  <si>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</si>
  <si>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</si>
  <si>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</si>
  <si>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</si>
  <si>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</si>
  <si>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</si>
  <si>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</si>
  <si>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</si>
  <si>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</si>
  <si>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</si>
  <si>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</si>
  <si>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</si>
  <si>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</si>
  <si>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</si>
  <si>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</si>
  <si>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</si>
  <si>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</si>
  <si>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</si>
  <si>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</si>
  <si>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</si>
  <si>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</si>
  <si>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</si>
  <si>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</si>
  <si>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</si>
  <si>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</si>
  <si>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</si>
  <si>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</si>
  <si>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</si>
  <si>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</si>
  <si>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</si>
  <si>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</si>
  <si>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</si>
  <si>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</si>
  <si>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</si>
  <si>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</si>
  <si>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</si>
  <si>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</si>
  <si>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</si>
  <si>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</si>
  <si>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</si>
  <si>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</si>
  <si>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</si>
  <si>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</si>
  <si>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</si>
  <si>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</si>
  <si>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</si>
  <si>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</si>
  <si>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</si>
  <si>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</si>
  <si>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</si>
  <si>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</si>
  <si>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</si>
  <si>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</si>
  <si>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</si>
  <si>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</si>
  <si>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</si>
  <si>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</si>
  <si>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</si>
  <si>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</si>
  <si>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</si>
  <si>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</si>
  <si>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</si>
  <si>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</si>
  <si>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</si>
  <si>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</si>
  <si>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</si>
  <si>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</si>
  <si>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</si>
  <si>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</si>
  <si>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</si>
  <si>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</si>
  <si>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</si>
  <si>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</si>
  <si>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</si>
  <si>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</si>
  <si>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</si>
  <si>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</si>
  <si>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</si>
  <si>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</si>
  <si>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</si>
  <si>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</si>
  <si>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</si>
  <si>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</si>
  <si>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</si>
  <si>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</si>
  <si>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</si>
  <si>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</si>
  <si>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</si>
  <si>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</si>
  <si>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</si>
  <si>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</si>
  <si>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</si>
  <si>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</si>
  <si>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</si>
  <si>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</si>
  <si>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</si>
  <si>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</si>
  <si>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</si>
  <si>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</si>
  <si>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</si>
  <si>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</si>
  <si>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</si>
  <si>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</si>
  <si>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</si>
  <si>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</si>
  <si>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</si>
  <si>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</si>
  <si>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</si>
  <si>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</si>
  <si>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</si>
  <si>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</si>
  <si>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</si>
  <si>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</si>
  <si>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</si>
  <si>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</si>
  <si>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</si>
  <si>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</si>
  <si>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</si>
  <si>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</si>
  <si>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</si>
  <si>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</si>
  <si>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</si>
  <si>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</si>
  <si>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</si>
  <si>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</si>
  <si>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</si>
  <si>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</si>
  <si>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</si>
  <si>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</si>
  <si>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</si>
  <si>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</si>
  <si>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</si>
  <si>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</si>
  <si>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</si>
  <si>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</si>
  <si>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</si>
  <si>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</si>
  <si>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</si>
  <si>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</si>
  <si>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</si>
  <si>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</si>
  <si>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</si>
  <si>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</si>
  <si>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</si>
  <si>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</si>
  <si>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</si>
  <si>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</si>
  <si>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</si>
  <si>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</si>
  <si>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</si>
  <si>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</si>
  <si>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</si>
  <si>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</si>
  <si>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</si>
  <si>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</si>
  <si>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</si>
  <si>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</si>
  <si>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</si>
  <si>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</si>
  <si>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</si>
  <si>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</si>
  <si>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</si>
  <si>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</si>
  <si>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</si>
  <si>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</si>
  <si>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</si>
  <si>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</si>
  <si>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</si>
  <si>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</si>
  <si>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</si>
  <si>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</si>
  <si>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</si>
  <si>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</si>
  <si>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</si>
  <si>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</si>
  <si>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</si>
  <si>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</si>
  <si>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</si>
  <si>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</si>
  <si>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</si>
  <si>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</si>
  <si>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</si>
  <si>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</si>
  <si>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</si>
  <si>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</si>
  <si>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</si>
  <si>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</si>
  <si>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</si>
  <si>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</si>
  <si>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</si>
  <si>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</si>
  <si>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</si>
  <si>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</si>
  <si>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</si>
  <si>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</si>
  <si>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</si>
  <si>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</si>
  <si>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</si>
  <si>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</si>
  <si>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</si>
  <si>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</si>
  <si>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</si>
  <si>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</si>
  <si>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</si>
  <si>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</si>
  <si>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</si>
  <si>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</si>
  <si>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</si>
  <si>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</si>
  <si>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</si>
  <si>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</si>
  <si>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</si>
  <si>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</si>
  <si>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</si>
  <si>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</si>
  <si>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</si>
  <si>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</si>
  <si>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</si>
  <si>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</si>
  <si>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</si>
  <si>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</si>
  <si>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</si>
  <si>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</si>
  <si>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</si>
  <si>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</si>
  <si>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</si>
  <si>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</si>
  <si>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</si>
  <si>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</si>
  <si>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</si>
  <si>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</si>
  <si>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</si>
  <si>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</si>
  <si>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</si>
  <si>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</si>
  <si>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</si>
  <si>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</si>
  <si>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</si>
  <si>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</si>
  <si>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</si>
  <si>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</si>
  <si>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</si>
  <si>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</si>
  <si>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</si>
  <si>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</si>
  <si>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</si>
  <si>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</si>
  <si>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</si>
  <si>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</si>
  <si>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</si>
  <si>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</si>
  <si>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</si>
  <si>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</si>
  <si>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</si>
  <si>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</si>
  <si>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</si>
  <si>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</si>
  <si>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</si>
  <si>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</si>
  <si>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</si>
  <si>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</si>
  <si>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</si>
  <si>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</si>
  <si>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</si>
  <si>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</si>
  <si>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</si>
  <si>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</si>
  <si>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</si>
  <si>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</si>
  <si>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</si>
  <si>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</si>
  <si>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</si>
  <si>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</si>
  <si>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</si>
  <si>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</si>
  <si>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</si>
  <si>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</si>
  <si>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</si>
  <si>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</si>
  <si>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</si>
  <si>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</si>
  <si>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</si>
  <si>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</si>
  <si>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</si>
  <si>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</si>
  <si>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</si>
  <si>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</si>
  <si>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</si>
  <si>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</si>
  <si>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</si>
  <si>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</si>
  <si>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</si>
  <si>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</si>
  <si>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</si>
  <si>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</si>
  <si>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</si>
  <si>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</si>
  <si>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</si>
  <si>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</si>
  <si>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</si>
  <si>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</si>
  <si>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</si>
  <si>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</si>
  <si>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</si>
  <si>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</si>
  <si>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</si>
  <si>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</si>
  <si>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</si>
  <si>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</si>
  <si>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</si>
  <si>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</si>
  <si>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</si>
  <si>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</si>
  <si>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</si>
  <si>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</si>
  <si>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</si>
  <si>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</si>
  <si>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</si>
  <si>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</si>
  <si>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</si>
  <si>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</si>
  <si>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</si>
  <si>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</si>
  <si>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</si>
  <si>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</si>
  <si>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</si>
  <si>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</si>
  <si>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</si>
  <si>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</si>
  <si>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</si>
  <si>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</si>
  <si>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</si>
  <si>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</si>
  <si>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</si>
  <si>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</si>
  <si>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</si>
  <si>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</si>
  <si>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</si>
  <si>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</si>
  <si>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</si>
  <si>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</si>
  <si>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</si>
  <si>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</si>
  <si>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</si>
  <si>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</si>
  <si>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</si>
  <si>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</si>
  <si>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</si>
  <si>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</si>
  <si>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</si>
  <si>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</si>
  <si>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</si>
  <si>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</si>
  <si>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</si>
  <si>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</si>
  <si>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</si>
  <si>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</si>
  <si>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</si>
  <si>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</si>
  <si>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</si>
  <si>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</si>
  <si>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</si>
  <si>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</si>
  <si>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</si>
  <si>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</si>
  <si>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</si>
  <si>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</si>
  <si>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</si>
  <si>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</si>
  <si>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</si>
  <si>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</si>
  <si>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</si>
  <si>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</si>
  <si>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</si>
  <si>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</si>
  <si>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</si>
  <si>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</si>
  <si>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</si>
  <si>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</si>
  <si>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</si>
  <si>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</si>
  <si>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</si>
  <si>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</si>
  <si>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</si>
  <si>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</si>
  <si>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</si>
  <si>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</si>
  <si>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</si>
  <si>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</si>
  <si>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</si>
  <si>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</si>
  <si>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</si>
  <si>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</si>
  <si>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</si>
  <si>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</si>
  <si>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</si>
  <si>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</si>
  <si>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</si>
  <si>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</si>
  <si>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</si>
  <si>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</si>
  <si>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</si>
  <si>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</si>
  <si>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</si>
  <si>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</si>
  <si>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</si>
  <si>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</si>
  <si>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</si>
  <si>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</si>
  <si>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</si>
  <si>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</si>
  <si>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</si>
  <si>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</si>
  <si>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</si>
  <si>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</si>
  <si>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</si>
  <si>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</si>
  <si>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</si>
  <si>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</si>
  <si>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</si>
  <si>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</si>
  <si>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</si>
  <si>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</si>
  <si>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</si>
  <si>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</si>
  <si>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</si>
  <si>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</si>
  <si>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</si>
  <si>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</si>
  <si>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</si>
  <si>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</si>
  <si>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</si>
  <si>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</si>
  <si>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</si>
  <si>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</si>
  <si>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</si>
  <si>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</si>
  <si>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</si>
  <si>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</si>
  <si>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</si>
  <si>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</si>
  <si>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</si>
  <si>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</si>
  <si>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</si>
  <si>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</si>
  <si>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</si>
  <si>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</si>
  <si>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</si>
  <si>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</si>
  <si>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</si>
  <si>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</si>
  <si>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</si>
  <si>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</si>
  <si>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</si>
  <si>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</si>
  <si>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</si>
  <si>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</si>
  <si>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</si>
  <si>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</si>
  <si>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</si>
  <si>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</si>
  <si>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</si>
  <si>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</si>
  <si>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</si>
  <si>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</si>
  <si>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</si>
  <si>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</si>
  <si>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</si>
  <si>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</si>
  <si>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</si>
  <si>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</si>
  <si>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</si>
  <si>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</si>
  <si>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</si>
  <si>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</si>
  <si>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</si>
  <si>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</si>
  <si>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</si>
  <si>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</si>
  <si>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</si>
  <si>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</si>
  <si>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</si>
  <si>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</si>
  <si>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</si>
  <si>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</si>
  <si>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</si>
  <si>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</si>
  <si>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</si>
  <si>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</si>
  <si>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</si>
  <si>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</si>
  <si>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</si>
  <si>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</si>
  <si>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</si>
  <si>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</si>
  <si>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</si>
  <si>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</si>
  <si>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</si>
  <si>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</si>
  <si>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</si>
  <si>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</si>
  <si>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</si>
  <si>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</si>
  <si>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</si>
  <si>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</si>
  <si>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</si>
  <si>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</si>
  <si>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</si>
  <si>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</si>
  <si>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</si>
  <si>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</si>
  <si>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</si>
  <si>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</si>
  <si>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</si>
  <si>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</si>
  <si>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</si>
  <si>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</si>
  <si>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</si>
  <si>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</si>
  <si>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</si>
  <si>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</si>
  <si>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</si>
  <si>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</si>
  <si>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</si>
  <si>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</si>
  <si>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</si>
  <si>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</si>
  <si>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</si>
  <si>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</si>
  <si>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</si>
  <si>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</si>
  <si>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</si>
  <si>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</si>
  <si>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</si>
  <si>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</si>
  <si>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</si>
  <si>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</si>
  <si>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</si>
  <si>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</si>
  <si>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</si>
  <si>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</si>
  <si>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</si>
  <si>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</si>
  <si>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</si>
  <si>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</si>
  <si>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</si>
  <si>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</si>
  <si>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</si>
  <si>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</si>
  <si>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</si>
  <si>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</si>
  <si>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</si>
  <si>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</si>
  <si>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</si>
  <si>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</si>
  <si>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</si>
  <si>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</si>
  <si>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</si>
  <si>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</si>
  <si>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</si>
  <si>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</si>
  <si>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</si>
  <si>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</si>
  <si>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</si>
  <si>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</si>
  <si>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</si>
  <si>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</si>
  <si>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</si>
  <si>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</si>
  <si>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</si>
  <si>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</si>
  <si>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</si>
  <si>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</si>
  <si>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</si>
  <si>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</si>
  <si>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</si>
  <si>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</si>
  <si>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</si>
  <si>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</si>
  <si>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</si>
  <si>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</si>
  <si>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</si>
  <si>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</si>
  <si>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</si>
  <si>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</si>
  <si>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</si>
  <si>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</si>
  <si>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</si>
  <si>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</si>
  <si>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</si>
  <si>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</si>
  <si>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</si>
  <si>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</si>
  <si>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</si>
  <si>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</si>
  <si>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</si>
  <si>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</si>
  <si>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</si>
  <si>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</si>
  <si>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</si>
  <si>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</si>
  <si>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</si>
  <si>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</si>
  <si>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</si>
  <si>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</si>
  <si>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</si>
  <si>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</si>
  <si>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</si>
  <si>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</si>
  <si>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</si>
  <si>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</si>
  <si>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</si>
  <si>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</si>
  <si>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</si>
  <si>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</si>
  <si>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</si>
  <si>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</si>
  <si>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</si>
  <si>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</si>
  <si>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</si>
  <si>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</si>
  <si>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</si>
  <si>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</si>
  <si>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</si>
  <si>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</si>
  <si>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</si>
  <si>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</si>
  <si>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</si>
  <si>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</si>
  <si>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</si>
  <si>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</si>
  <si>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</si>
  <si>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</si>
  <si>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</si>
  <si>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</si>
  <si>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</si>
  <si>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</si>
  <si>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</si>
  <si>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</si>
  <si>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</si>
  <si>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</si>
  <si>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</si>
  <si>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</si>
  <si>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</si>
  <si>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</si>
  <si>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</si>
  <si>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</si>
  <si>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</si>
  <si>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</si>
  <si>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</si>
  <si>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</si>
  <si>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</si>
  <si>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</si>
  <si>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</si>
  <si>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</si>
  <si>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</si>
  <si>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</si>
  <si>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</si>
  <si>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</si>
  <si>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</si>
  <si>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</si>
  <si>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</si>
  <si>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</si>
  <si>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</si>
  <si>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</si>
  <si>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</si>
  <si>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</si>
  <si>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</si>
  <si>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</si>
  <si>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</si>
  <si>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</si>
  <si>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</si>
  <si>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</si>
  <si>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</si>
  <si>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</si>
  <si>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</si>
  <si>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</si>
  <si>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</si>
  <si>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</si>
  <si>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</si>
  <si>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</si>
  <si>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</si>
  <si>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</si>
  <si>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</si>
  <si>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</si>
  <si>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</si>
  <si>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</si>
  <si>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</si>
  <si>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</si>
  <si>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</si>
  <si>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</si>
  <si>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</si>
  <si>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</si>
  <si>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</si>
  <si>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</si>
  <si>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</si>
  <si>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</si>
  <si>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</si>
  <si>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</si>
  <si>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</si>
  <si>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</si>
  <si>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</si>
  <si>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</si>
  <si>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</si>
  <si>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</si>
  <si>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</si>
  <si>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</si>
  <si>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</si>
  <si>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</si>
  <si>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</si>
  <si>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</si>
  <si>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</si>
  <si>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</si>
  <si>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</si>
  <si>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</si>
  <si>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</si>
  <si>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</si>
  <si>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</si>
  <si>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</si>
  <si>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</si>
  <si>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</si>
  <si>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</si>
  <si>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</si>
  <si>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</si>
  <si>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</si>
  <si>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</si>
  <si>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</si>
  <si>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</si>
  <si>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</si>
  <si>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</si>
  <si>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</si>
  <si>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</si>
  <si>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</si>
  <si>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</si>
  <si>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</si>
  <si>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</si>
  <si>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</si>
  <si>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</si>
  <si>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</si>
  <si>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</si>
  <si>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</si>
  <si>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</si>
  <si>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</si>
  <si>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</si>
  <si>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</si>
  <si>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</si>
  <si>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</si>
  <si>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</si>
  <si>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</si>
  <si>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</si>
  <si>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</si>
  <si>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</si>
  <si>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</si>
  <si>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</si>
  <si>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</si>
  <si>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</si>
  <si>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</si>
  <si>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</si>
  <si>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</si>
  <si>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</si>
  <si>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</si>
  <si>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</si>
  <si>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</si>
  <si>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</si>
  <si>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</si>
  <si>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</si>
  <si>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</si>
  <si>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</si>
  <si>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</si>
  <si>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</si>
  <si>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</si>
  <si>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</si>
  <si>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</si>
  <si>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</si>
  <si>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</si>
  <si>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</si>
  <si>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</si>
  <si>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</si>
  <si>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</si>
  <si>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</si>
  <si>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</si>
  <si>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</si>
  <si>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</si>
  <si>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</si>
  <si>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</si>
  <si>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</si>
  <si>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</si>
  <si>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</si>
  <si>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</si>
  <si>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</si>
  <si>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</si>
  <si>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</si>
  <si>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</si>
  <si>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</si>
  <si>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</si>
  <si>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</si>
  <si>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</si>
  <si>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</si>
  <si>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</si>
  <si>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</si>
  <si>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</si>
  <si>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</si>
  <si>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</si>
  <si>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</si>
  <si>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</si>
  <si>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</si>
  <si>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</si>
  <si>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</si>
  <si>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</si>
  <si>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</si>
  <si>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</si>
  <si>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</si>
  <si>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</si>
  <si>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</si>
  <si>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</si>
  <si>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</si>
  <si>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</si>
  <si>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</si>
  <si>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</si>
  <si>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</si>
  <si>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</si>
  <si>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</si>
  <si>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</si>
  <si>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</si>
  <si>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</si>
  <si>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</si>
  <si>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</si>
  <si>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</si>
  <si>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</si>
  <si>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</si>
  <si>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</si>
  <si>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</si>
  <si>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</si>
  <si>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</si>
  <si>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</si>
  <si>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</si>
  <si>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</si>
  <si>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</si>
  <si>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</si>
  <si>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</si>
  <si>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</si>
  <si>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</si>
  <si>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</si>
  <si>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</si>
  <si>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</si>
  <si>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</si>
  <si>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</si>
  <si>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</si>
  <si>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</si>
  <si>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</si>
  <si>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</si>
  <si>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</si>
  <si>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</si>
  <si>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</si>
  <si>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</si>
  <si>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</si>
  <si>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</si>
  <si>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</si>
  <si>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</si>
  <si>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</si>
  <si>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</si>
  <si>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</si>
  <si>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</si>
  <si>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</si>
  <si>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</si>
  <si>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</si>
  <si>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</si>
  <si>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</si>
  <si>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</si>
  <si>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</si>
  <si>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</si>
  <si>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</si>
  <si>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</si>
  <si>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</si>
  <si>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</si>
  <si>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</si>
  <si>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</si>
  <si>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</si>
  <si>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</si>
  <si>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</si>
  <si>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</si>
  <si>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</si>
  <si>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</si>
  <si>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</si>
  <si>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</si>
  <si>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</si>
  <si>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</si>
  <si>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</si>
  <si>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</si>
  <si>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</si>
  <si>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</si>
  <si>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</si>
  <si>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</si>
  <si>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</si>
  <si>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</si>
  <si>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</si>
  <si>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</si>
  <si>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</si>
  <si>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</si>
  <si>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</si>
  <si>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</si>
  <si>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</si>
  <si>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</si>
  <si>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</si>
  <si>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</si>
  <si>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</si>
  <si>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</si>
  <si>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</si>
  <si>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</si>
  <si>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</si>
  <si>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</si>
  <si>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</si>
  <si>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</si>
  <si>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</si>
  <si>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</si>
  <si>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</si>
  <si>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</si>
  <si>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</si>
  <si>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</si>
  <si>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</si>
  <si>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</si>
  <si>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</si>
  <si>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</si>
  <si>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</si>
  <si>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</si>
  <si>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</si>
  <si>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</si>
  <si>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</si>
  <si>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</si>
  <si>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</si>
  <si>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</si>
  <si>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</si>
  <si>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</si>
  <si>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</si>
  <si>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</si>
  <si>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</si>
  <si>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</si>
  <si>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</si>
  <si>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</si>
  <si>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</si>
  <si>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</si>
  <si>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</si>
  <si>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</si>
  <si>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</si>
  <si>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</si>
  <si>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</si>
  <si>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</si>
  <si>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</si>
  <si>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</si>
  <si>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</si>
  <si>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</si>
  <si>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</si>
  <si>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</si>
  <si>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</si>
  <si>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</si>
  <si>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</si>
  <si>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</si>
  <si>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</si>
  <si>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</si>
  <si>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</si>
  <si>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</si>
  <si>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</si>
  <si>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</si>
  <si>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</si>
  <si>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</si>
  <si>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</si>
  <si>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</si>
  <si>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</si>
  <si>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</si>
  <si>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</si>
  <si>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</si>
  <si>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</si>
  <si>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</si>
  <si>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</si>
  <si>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</si>
  <si>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</si>
  <si>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</si>
  <si>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</si>
  <si>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</si>
  <si>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</si>
  <si>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</si>
  <si>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</si>
  <si>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</si>
  <si>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</si>
  <si>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</si>
  <si>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</si>
  <si>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</si>
  <si>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</si>
  <si>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</si>
  <si>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</si>
  <si>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</si>
  <si>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</si>
  <si>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</si>
  <si>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</si>
  <si>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</si>
  <si>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</si>
  <si>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</si>
  <si>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</si>
  <si>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</si>
  <si>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</si>
  <si>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</si>
  <si>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</si>
  <si>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</si>
  <si>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</si>
  <si>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</si>
  <si>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</si>
  <si>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</si>
  <si>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</si>
  <si>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</si>
  <si>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</si>
  <si>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</si>
  <si>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</si>
  <si>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</si>
  <si>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</si>
  <si>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</si>
  <si>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</si>
  <si>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</si>
  <si>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</si>
  <si>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</si>
  <si>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</si>
  <si>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</si>
  <si>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</si>
  <si>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</si>
  <si>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</si>
  <si>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</si>
  <si>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</si>
  <si>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</si>
  <si>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</si>
  <si>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</si>
  <si>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</si>
  <si>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</si>
  <si>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</si>
  <si>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</si>
  <si>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</si>
  <si>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</si>
  <si>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</si>
  <si>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</si>
  <si>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</si>
  <si>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</si>
  <si>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</si>
  <si>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</si>
  <si>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</si>
  <si>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</si>
  <si>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</si>
  <si>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</si>
  <si>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</si>
  <si>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</si>
  <si>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</si>
  <si>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</si>
  <si>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</si>
  <si>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</si>
  <si>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</si>
  <si>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</si>
  <si>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</si>
  <si>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</si>
  <si>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</si>
  <si>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</si>
  <si>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</si>
  <si>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</si>
  <si>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</si>
  <si>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</si>
  <si>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</si>
  <si>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</si>
  <si>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</si>
  <si>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</si>
  <si>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</si>
  <si>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</si>
  <si>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</si>
  <si>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</si>
  <si>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</si>
  <si>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</si>
  <si>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</si>
  <si>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</si>
  <si>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</si>
  <si>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</si>
  <si>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</si>
  <si>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</si>
  <si>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</si>
  <si>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</si>
  <si>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</si>
  <si>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</si>
  <si>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</si>
  <si>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</si>
  <si>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</si>
  <si>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</si>
  <si>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</si>
  <si>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</si>
  <si>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</si>
  <si>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</si>
  <si>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</si>
  <si>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</si>
  <si>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</si>
  <si>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</si>
  <si>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</si>
  <si>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</si>
  <si>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</si>
  <si>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</si>
  <si>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</si>
  <si>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</si>
  <si>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</si>
  <si>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</si>
  <si>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</si>
  <si>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</si>
  <si>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</si>
  <si>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</si>
  <si>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</si>
  <si>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</si>
  <si>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</si>
  <si>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</si>
  <si>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</si>
  <si>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</si>
  <si>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</si>
  <si>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</si>
  <si>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</si>
  <si>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</si>
  <si>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</si>
  <si>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</si>
  <si>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</si>
  <si>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</si>
  <si>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</si>
  <si>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</si>
  <si>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</si>
  <si>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</si>
  <si>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</si>
  <si>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</si>
  <si>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</si>
  <si>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</si>
  <si>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</si>
  <si>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</si>
  <si>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</si>
  <si>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</si>
  <si>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</si>
  <si>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</si>
  <si>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</si>
  <si>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</si>
  <si>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</si>
  <si>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</si>
  <si>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</si>
  <si>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</si>
  <si>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</si>
  <si>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</si>
  <si>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</si>
  <si>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</si>
  <si>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</si>
  <si>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</si>
  <si>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</si>
  <si>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</si>
  <si>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</si>
  <si>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</si>
  <si>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</si>
  <si>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</si>
  <si>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</si>
  <si>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</si>
  <si>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</si>
  <si>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</si>
  <si>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</si>
  <si>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</si>
  <si>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</si>
  <si>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</si>
  <si>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</si>
  <si>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</si>
  <si>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</si>
  <si>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</si>
  <si>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</si>
  <si>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</si>
  <si>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</si>
  <si>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</si>
  <si>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</si>
  <si>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</si>
  <si>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</si>
  <si>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</si>
  <si>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</si>
  <si>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</si>
  <si>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</si>
  <si>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</si>
  <si>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</si>
  <si>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</si>
  <si>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</si>
  <si>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</si>
  <si>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</si>
  <si>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</si>
  <si>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</si>
  <si>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</si>
  <si>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</si>
  <si>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</si>
  <si>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</si>
  <si>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</si>
  <si>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</si>
  <si>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</si>
  <si>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</si>
  <si>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</si>
  <si>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</si>
  <si>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</si>
  <si>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</si>
  <si>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</si>
  <si>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</si>
  <si>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</si>
  <si>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</si>
  <si>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</si>
  <si>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</si>
  <si>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</si>
  <si>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</si>
  <si>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</si>
  <si>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</si>
  <si>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</si>
  <si>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</si>
  <si>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</si>
  <si>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</si>
  <si>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</si>
  <si>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</si>
  <si>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</si>
  <si>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</si>
  <si>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</si>
  <si>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</si>
  <si>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</si>
  <si>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</si>
  <si>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</si>
  <si>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</si>
  <si>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</si>
  <si>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</si>
  <si>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</si>
  <si>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</si>
  <si>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</si>
  <si>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</si>
  <si>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</si>
  <si>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</si>
  <si>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</si>
  <si>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</si>
  <si>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</si>
  <si>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</si>
  <si>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</si>
  <si>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</si>
  <si>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</si>
  <si>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</si>
  <si>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</si>
  <si>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</si>
  <si>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</si>
  <si>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</si>
  <si>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</si>
  <si>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</si>
  <si>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</si>
  <si>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</si>
  <si>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</si>
  <si>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</si>
  <si>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</si>
  <si>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</si>
  <si>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</si>
  <si>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</si>
  <si>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</si>
  <si>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</si>
  <si>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</si>
  <si>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</si>
  <si>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</si>
  <si>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</si>
  <si>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</si>
  <si>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</si>
  <si>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</si>
  <si>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</si>
  <si>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</si>
  <si>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</si>
  <si>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</si>
  <si>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</si>
  <si>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</si>
  <si>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</si>
  <si>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</si>
  <si>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</si>
  <si>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</si>
  <si>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</si>
  <si>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</si>
  <si>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</si>
  <si>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</si>
  <si>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</si>
  <si>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</si>
  <si>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</si>
  <si>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</si>
  <si>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</si>
  <si>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</si>
  <si>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</si>
  <si>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</si>
  <si>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</si>
  <si>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</si>
  <si>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</si>
  <si>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</si>
  <si>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</si>
  <si>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</si>
  <si>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</si>
  <si>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</si>
  <si>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</si>
  <si>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</si>
  <si>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</si>
  <si>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</si>
  <si>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</si>
  <si>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</si>
  <si>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</si>
  <si>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</si>
  <si>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</si>
  <si>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</si>
  <si>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</si>
  <si>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</si>
  <si>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</si>
  <si>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</si>
  <si>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</si>
  <si>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</si>
  <si>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</si>
  <si>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</si>
  <si>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</si>
  <si>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</si>
  <si>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</si>
  <si>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</si>
  <si>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</si>
  <si>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</si>
  <si>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</si>
  <si>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</si>
  <si>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</si>
  <si>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</si>
  <si>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</si>
  <si>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</si>
  <si>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</si>
  <si>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</si>
  <si>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</si>
  <si>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</si>
  <si>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</si>
  <si>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</si>
  <si>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</si>
  <si>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</si>
  <si>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</si>
  <si>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</si>
  <si>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</si>
  <si>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</si>
  <si>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</si>
  <si>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</si>
  <si>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</si>
  <si>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</si>
  <si>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</si>
  <si>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</si>
  <si>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</si>
  <si>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</si>
  <si>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</si>
  <si>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</si>
  <si>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</si>
  <si>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</si>
  <si>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</si>
  <si>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</si>
  <si>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</si>
  <si>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</si>
  <si>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</si>
  <si>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</si>
  <si>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</si>
  <si>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</si>
  <si>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</si>
  <si>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</si>
  <si>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</si>
  <si>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</si>
  <si>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</si>
  <si>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</si>
  <si>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</si>
  <si>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</si>
  <si>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</si>
  <si>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</si>
  <si>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</si>
  <si>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</si>
  <si>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</si>
  <si>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</si>
  <si>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</si>
  <si>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</si>
  <si>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</si>
  <si>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</si>
  <si>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</si>
  <si>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</si>
  <si>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</si>
  <si>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</si>
  <si>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</si>
  <si>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</si>
  <si>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</si>
  <si>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</si>
  <si>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</si>
  <si>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</si>
  <si>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</si>
  <si>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</si>
  <si>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</si>
  <si>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</si>
  <si>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</si>
  <si>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</si>
  <si>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</si>
  <si>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</si>
  <si>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</si>
  <si>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</si>
  <si>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</si>
  <si>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</si>
  <si>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</si>
  <si>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</si>
  <si>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</si>
  <si>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</si>
  <si>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</si>
  <si>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</si>
  <si>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</si>
  <si>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</si>
  <si>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</si>
  <si>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</si>
  <si>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</si>
  <si>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</si>
  <si>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</si>
  <si>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</si>
  <si>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</si>
  <si>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</si>
  <si>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</si>
  <si>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</si>
  <si>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</si>
  <si>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</si>
  <si>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</si>
  <si>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</si>
  <si>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</si>
  <si>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</si>
  <si>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</si>
  <si>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</si>
  <si>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</si>
  <si>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</si>
  <si>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</si>
  <si>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</si>
  <si>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</si>
  <si>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</si>
  <si>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</si>
  <si>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</si>
  <si>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</si>
  <si>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</si>
  <si>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</si>
  <si>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</si>
  <si>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</si>
  <si>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</si>
  <si>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</si>
  <si>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</si>
  <si>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</si>
  <si>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</si>
  <si>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</si>
  <si>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</si>
  <si>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</si>
  <si>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</si>
  <si>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</si>
  <si>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</si>
  <si>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</si>
  <si>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</si>
  <si>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</si>
  <si>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</si>
  <si>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</si>
  <si>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</si>
  <si>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</si>
  <si>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</si>
  <si>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</si>
  <si>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</si>
  <si>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</si>
  <si>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</si>
  <si>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</si>
  <si>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</si>
  <si>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</si>
  <si>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</si>
  <si>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</si>
  <si>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</si>
  <si>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</si>
  <si>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</si>
  <si>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</si>
  <si>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</si>
  <si>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</si>
  <si>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</si>
  <si>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</si>
  <si>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</si>
  <si>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</si>
  <si>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</si>
  <si>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</si>
  <si>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</si>
  <si>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</si>
  <si>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</si>
  <si>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</si>
  <si>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</si>
  <si>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</si>
  <si>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</si>
  <si>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</si>
  <si>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</si>
  <si>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</si>
  <si>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</si>
  <si>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</si>
  <si>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</si>
  <si>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</si>
  <si>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</si>
  <si>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</si>
  <si>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</si>
  <si>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</si>
  <si>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</si>
  <si>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</si>
  <si>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</si>
  <si>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</si>
  <si>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</si>
  <si>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</si>
  <si>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</si>
  <si>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</si>
  <si>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</si>
  <si>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</si>
  <si>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</si>
  <si>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</si>
  <si>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</si>
  <si>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</si>
  <si>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</si>
  <si>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</si>
  <si>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</si>
  <si>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</si>
  <si>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</si>
  <si>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</si>
  <si>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</si>
  <si>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</si>
  <si>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</si>
  <si>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</si>
  <si>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</si>
  <si>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</si>
  <si>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</si>
  <si>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</si>
  <si>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</si>
  <si>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</si>
  <si>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</si>
  <si>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</si>
  <si>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</si>
  <si>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</si>
  <si>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</si>
  <si>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</si>
  <si>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</si>
  <si>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</si>
  <si>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</si>
  <si>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</si>
  <si>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</si>
  <si>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</si>
  <si>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</si>
  <si>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</si>
  <si>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</si>
  <si>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</si>
  <si>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</si>
  <si>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</si>
  <si>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</si>
  <si>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</si>
  <si>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</si>
  <si>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</si>
  <si>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</si>
  <si>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</si>
  <si>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</si>
  <si>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</si>
  <si>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</si>
  <si>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</si>
  <si>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</si>
  <si>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</si>
  <si>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</si>
  <si>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</si>
  <si>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</si>
  <si>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</si>
  <si>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</si>
  <si>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</si>
  <si>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</si>
  <si>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</si>
  <si>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</si>
  <si>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</si>
  <si>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</si>
  <si>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</si>
  <si>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</si>
  <si>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</si>
  <si>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</si>
  <si>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</si>
  <si>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</si>
  <si>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</si>
  <si>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</si>
  <si>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</si>
  <si>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</si>
  <si>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</si>
  <si>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</si>
  <si>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</si>
  <si>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</si>
  <si>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</si>
  <si>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</si>
  <si>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</si>
  <si>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</si>
  <si>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</si>
  <si>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</si>
  <si>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</si>
  <si>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</si>
  <si>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</si>
  <si>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</si>
  <si>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</si>
  <si>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</si>
  <si>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</si>
  <si>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</si>
  <si>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</si>
  <si>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</si>
  <si>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</si>
  <si>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</si>
  <si>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</si>
  <si>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</si>
  <si>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</si>
  <si>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</si>
  <si>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</si>
  <si>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</si>
  <si>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</si>
  <si>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</si>
  <si>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</si>
  <si>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</si>
  <si>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</si>
  <si>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</si>
  <si>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</si>
  <si>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</si>
  <si>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</si>
  <si>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</si>
  <si>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</si>
  <si>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</si>
  <si>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</si>
  <si>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</si>
  <si>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</si>
  <si>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</si>
  <si>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</si>
  <si>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</si>
  <si>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</si>
  <si>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</si>
  <si>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</si>
  <si>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</si>
  <si>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</si>
  <si>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</si>
  <si>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</si>
  <si>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</si>
  <si>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</si>
  <si>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</si>
  <si>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</si>
  <si>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</si>
  <si>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</si>
  <si>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</si>
  <si>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</si>
  <si>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</si>
  <si>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</si>
  <si>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</si>
  <si>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</si>
  <si>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</si>
  <si>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</si>
  <si>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</si>
  <si>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</si>
  <si>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</si>
  <si>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</si>
  <si>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</si>
  <si>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</si>
  <si>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</si>
  <si>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</si>
  <si>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</si>
  <si>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</si>
  <si>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</si>
  <si>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</si>
  <si>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</si>
  <si>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</si>
  <si>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</si>
  <si>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</si>
  <si>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</si>
  <si>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</si>
  <si>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</si>
  <si>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</si>
  <si>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</si>
  <si>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</si>
  <si>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</si>
  <si>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</si>
  <si>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</si>
  <si>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</si>
  <si>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</si>
  <si>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</si>
  <si>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</si>
  <si>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</si>
  <si>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</si>
  <si>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</si>
  <si>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</si>
  <si>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</si>
  <si>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</si>
  <si>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</si>
  <si>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</si>
  <si>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</si>
  <si>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</si>
  <si>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</si>
  <si>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</si>
  <si>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</si>
  <si>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</si>
  <si>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</si>
  <si>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</si>
  <si>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</si>
  <si>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</si>
  <si>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</si>
  <si>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</si>
  <si>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</si>
  <si>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</si>
  <si>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</si>
  <si>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</si>
  <si>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</si>
  <si>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</si>
  <si>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</si>
  <si>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</si>
  <si>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</si>
  <si>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</si>
  <si>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</si>
  <si>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</si>
  <si>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</si>
  <si>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</si>
  <si>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</si>
  <si>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</si>
  <si>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</si>
  <si>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</si>
  <si>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</si>
  <si>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</si>
  <si>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</si>
  <si>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</si>
  <si>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</si>
  <si>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</si>
  <si>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</si>
  <si>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</si>
  <si>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</si>
  <si>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</si>
  <si>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</si>
  <si>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</si>
  <si>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</si>
  <si>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</si>
  <si>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</si>
  <si>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</si>
  <si>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</si>
  <si>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</si>
  <si>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</si>
  <si>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</si>
  <si>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</si>
  <si>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</si>
  <si>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</si>
  <si>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</si>
  <si>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</si>
  <si>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</si>
  <si>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</si>
  <si>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</si>
  <si>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</si>
  <si>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</si>
  <si>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</si>
  <si>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</si>
  <si>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</si>
  <si>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</si>
  <si>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</si>
  <si>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</si>
  <si>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</si>
  <si>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</si>
  <si>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</si>
  <si>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</si>
  <si>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</si>
  <si>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</si>
  <si>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</si>
  <si>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</si>
  <si>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</si>
  <si>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</si>
  <si>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</si>
  <si>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</si>
  <si>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</si>
  <si>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</si>
  <si>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</si>
  <si>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</si>
  <si>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</si>
  <si>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</si>
  <si>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</si>
  <si>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</si>
  <si>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</si>
  <si>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</si>
  <si>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</si>
  <si>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</si>
  <si>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</si>
  <si>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</si>
  <si>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</si>
  <si>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</si>
  <si>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</si>
  <si>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</si>
  <si>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</si>
  <si>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</si>
  <si>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</si>
  <si>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</si>
  <si>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</si>
  <si>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</si>
  <si>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</si>
  <si>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</si>
  <si>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</si>
  <si>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</si>
  <si>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</si>
  <si>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</si>
  <si>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</si>
  <si>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</si>
  <si>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</si>
  <si>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</si>
  <si>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</si>
  <si>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</si>
  <si>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</si>
  <si>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</si>
  <si>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</si>
  <si>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</si>
  <si>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</si>
  <si>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</si>
  <si>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</si>
  <si>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</si>
  <si>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</si>
  <si>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</si>
  <si>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</si>
  <si>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</si>
  <si>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</si>
  <si>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</si>
  <si>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</si>
  <si>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</si>
  <si>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</si>
  <si>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</si>
  <si>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</si>
  <si>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</si>
  <si>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</si>
  <si>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</si>
  <si>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</si>
  <si>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</si>
  <si>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</si>
  <si>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</si>
  <si>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</si>
  <si>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</si>
  <si>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</si>
  <si>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</si>
  <si>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</si>
  <si>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</si>
  <si>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</si>
  <si>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</si>
  <si>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</si>
  <si>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</si>
  <si>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</si>
  <si>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</si>
  <si>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</si>
  <si>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</si>
  <si>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</si>
  <si>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</si>
  <si>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</si>
  <si>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</si>
  <si>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</si>
  <si>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</si>
  <si>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</si>
  <si>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</si>
  <si>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</si>
  <si>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</si>
  <si>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</si>
  <si>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</si>
  <si>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</si>
  <si>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</si>
  <si>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</si>
  <si>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</si>
  <si>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</si>
  <si>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</si>
  <si>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</si>
  <si>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</si>
  <si>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</si>
  <si>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</si>
  <si>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</si>
  <si>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</si>
  <si>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</si>
  <si>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</si>
  <si>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</si>
  <si>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</si>
  <si>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</si>
  <si>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</si>
  <si>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</si>
  <si>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</si>
  <si>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</si>
  <si>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</si>
  <si>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</si>
  <si>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</si>
  <si>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</si>
  <si>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</si>
  <si>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</si>
  <si>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</si>
  <si>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</si>
  <si>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</si>
  <si>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</si>
  <si>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</si>
  <si>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</si>
  <si>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</si>
  <si>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</si>
  <si>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</si>
  <si>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</si>
  <si>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</si>
  <si>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</si>
  <si>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</si>
  <si>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</si>
  <si>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</si>
  <si>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</si>
  <si>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</si>
  <si>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</si>
  <si>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</si>
  <si>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</si>
  <si>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</si>
  <si>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</si>
  <si>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</si>
  <si>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</si>
  <si>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</si>
  <si>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</si>
  <si>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</si>
  <si>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</si>
  <si>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</si>
  <si>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</si>
  <si>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</si>
  <si>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</si>
  <si>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</si>
  <si>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</si>
  <si>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</si>
  <si>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</si>
  <si>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</si>
  <si>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</si>
  <si>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</si>
  <si>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</si>
  <si>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</si>
  <si>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</si>
  <si>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</si>
  <si>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</si>
  <si>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</si>
  <si>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</si>
  <si>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</si>
  <si>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</si>
  <si>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</si>
  <si>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</si>
  <si>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</si>
  <si>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</si>
  <si>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</si>
  <si>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</si>
  <si>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</si>
  <si>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</si>
  <si>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</si>
  <si>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</si>
  <si>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</si>
  <si>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</si>
  <si>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</si>
  <si>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</si>
  <si>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</si>
  <si>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</si>
  <si>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</si>
  <si>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</si>
  <si>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</si>
  <si>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</si>
  <si>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</si>
  <si>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</si>
  <si>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</si>
  <si>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</si>
  <si>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</si>
  <si>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</si>
  <si>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</si>
  <si>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</si>
  <si>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</si>
  <si>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</si>
  <si>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</si>
  <si>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</si>
  <si>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</si>
  <si>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</si>
  <si>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</si>
  <si>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</si>
  <si>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</si>
  <si>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</si>
  <si>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</si>
  <si>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</si>
  <si>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</si>
  <si>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</si>
  <si>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</si>
  <si>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</si>
  <si>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</si>
  <si>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</si>
  <si>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</si>
  <si>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</si>
  <si>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</si>
  <si>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</si>
  <si>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</si>
  <si>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</si>
  <si>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</si>
  <si>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</si>
  <si>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</si>
  <si>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</si>
  <si>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</si>
  <si>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</si>
  <si>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</si>
  <si>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</si>
  <si>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</si>
  <si>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</si>
  <si>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</si>
  <si>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</si>
  <si>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</si>
  <si>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</si>
  <si>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</si>
  <si>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</si>
  <si>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</si>
  <si>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</si>
  <si>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</si>
  <si>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</si>
  <si>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</si>
  <si>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</si>
  <si>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</si>
  <si>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</si>
  <si>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</si>
  <si>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</si>
  <si>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</si>
  <si>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</si>
  <si>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</si>
  <si>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</si>
  <si>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</si>
  <si>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</si>
  <si>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</si>
  <si>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</si>
  <si>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</si>
  <si>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</si>
  <si>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</si>
  <si>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</si>
  <si>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</si>
  <si>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</si>
  <si>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</si>
  <si>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</si>
  <si>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</si>
  <si>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</si>
  <si>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</si>
  <si>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</si>
  <si>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</si>
  <si>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</si>
  <si>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</si>
  <si>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</si>
  <si>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</si>
  <si>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</si>
  <si>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</si>
  <si>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</si>
  <si>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</si>
  <si>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</si>
  <si>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</si>
  <si>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</si>
  <si>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</si>
  <si>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</si>
  <si>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</si>
  <si>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</si>
  <si>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</si>
  <si>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</si>
  <si>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</si>
  <si>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</si>
  <si>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</si>
  <si>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</si>
  <si>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</si>
  <si>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</si>
  <si>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</si>
  <si>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</si>
  <si>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</si>
  <si>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</si>
  <si>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</si>
  <si>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</si>
  <si>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</si>
  <si>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</si>
  <si>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</si>
  <si>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</si>
  <si>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</si>
  <si>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</si>
  <si>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</si>
  <si>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</si>
  <si>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</si>
  <si>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</si>
  <si>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</si>
  <si>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</si>
  <si>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</si>
  <si>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</si>
  <si>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</si>
  <si>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</si>
  <si>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</si>
  <si>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</si>
  <si>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</si>
  <si>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</si>
  <si>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</si>
  <si>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</si>
  <si>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</si>
  <si>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</si>
  <si>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</si>
  <si>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</si>
  <si>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</si>
  <si>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</si>
  <si>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</si>
  <si>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</si>
  <si>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</si>
  <si>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</si>
  <si>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</si>
  <si>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</si>
  <si>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</si>
  <si>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</si>
  <si>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</si>
  <si>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</si>
  <si>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</si>
  <si>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</si>
  <si>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</si>
  <si>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</si>
  <si>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</si>
  <si>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</si>
  <si>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</si>
  <si>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</si>
  <si>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</si>
  <si>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</si>
  <si>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</si>
  <si>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</si>
  <si>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</si>
  <si>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</si>
  <si>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</si>
  <si>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</si>
  <si>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</si>
  <si>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</si>
  <si>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</si>
  <si>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</si>
  <si>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</si>
  <si>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</si>
  <si>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</si>
  <si>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</si>
  <si>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</si>
  <si>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</si>
  <si>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</si>
  <si>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</si>
  <si>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</si>
  <si>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</si>
  <si>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</si>
  <si>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</si>
  <si>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</si>
  <si>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</si>
  <si>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</si>
  <si>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</si>
  <si>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</si>
  <si>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</si>
  <si>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</si>
  <si>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</si>
  <si>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</si>
  <si>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</si>
  <si>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</si>
  <si>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</si>
  <si>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</si>
  <si>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</si>
  <si>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</si>
  <si>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</si>
  <si>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</si>
  <si>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</si>
  <si>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</si>
  <si>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</si>
  <si>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</si>
  <si>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</si>
  <si>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</si>
  <si>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</si>
  <si>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</si>
  <si>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</si>
  <si>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</si>
  <si>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</si>
  <si>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</si>
  <si>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</si>
  <si>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</si>
  <si>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</si>
  <si>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</si>
  <si>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</si>
  <si>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</si>
  <si>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</si>
  <si>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</si>
  <si>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</si>
  <si>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</si>
  <si>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</si>
  <si>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</si>
  <si>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</si>
  <si>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</si>
  <si>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</si>
  <si>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</si>
  <si>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</si>
  <si>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</si>
  <si>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</si>
  <si>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</si>
  <si>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</si>
  <si>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</si>
  <si>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</si>
  <si>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</si>
  <si>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</si>
  <si>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</si>
  <si>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</si>
  <si>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</si>
  <si>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</si>
  <si>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</si>
  <si>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</si>
  <si>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</si>
  <si>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</si>
  <si>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</si>
  <si>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</si>
  <si>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</si>
  <si>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</si>
  <si>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</si>
  <si>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</si>
  <si>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</si>
  <si>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</si>
  <si>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</si>
  <si>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</si>
  <si>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</si>
  <si>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</si>
  <si>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</si>
  <si>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</si>
  <si>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</si>
  <si>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</si>
  <si>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</si>
  <si>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</si>
  <si>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</si>
  <si>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</si>
  <si>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</si>
  <si>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</si>
  <si>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</si>
  <si>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</si>
  <si>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</si>
  <si>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</si>
  <si>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</si>
  <si>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</si>
  <si>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</si>
  <si>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</si>
  <si>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</si>
  <si>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</si>
  <si>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</si>
  <si>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</si>
  <si>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</si>
  <si>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</si>
  <si>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</si>
  <si>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</si>
  <si>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</si>
  <si>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</si>
  <si>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</si>
  <si>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</si>
  <si>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</si>
  <si>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</si>
  <si>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</si>
  <si>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</si>
  <si>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</si>
  <si>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</si>
  <si>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</si>
  <si>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</si>
  <si>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</si>
  <si>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</si>
  <si>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</si>
  <si>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</si>
  <si>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</si>
  <si>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</si>
  <si>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</si>
  <si>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</si>
  <si>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</si>
  <si>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</si>
  <si>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</si>
  <si>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</si>
  <si>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</si>
  <si>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</si>
  <si>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</si>
  <si>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</si>
  <si>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</si>
  <si>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</si>
  <si>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</si>
  <si>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</si>
  <si>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</si>
  <si>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</si>
  <si>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</si>
  <si>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</si>
  <si>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</si>
  <si>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</si>
  <si>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</si>
  <si>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</si>
  <si>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</si>
  <si>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</si>
  <si>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</si>
  <si>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</si>
  <si>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</si>
  <si>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</si>
  <si>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</si>
  <si>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</si>
  <si>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</si>
  <si>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</si>
  <si>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</si>
  <si>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</si>
  <si>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</si>
  <si>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</si>
  <si>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</si>
  <si>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</si>
  <si>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</si>
  <si>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</si>
  <si>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</si>
  <si>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</si>
  <si>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</si>
  <si>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</si>
  <si>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</si>
  <si>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</si>
  <si>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</si>
  <si>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</si>
  <si>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</si>
  <si>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</si>
  <si>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</si>
  <si>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</si>
  <si>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</si>
  <si>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</si>
  <si>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</si>
  <si>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</si>
  <si>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</si>
  <si>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</si>
  <si>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</si>
  <si>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</si>
  <si>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</si>
  <si>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</si>
  <si>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</si>
  <si>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</si>
  <si>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</si>
  <si>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</si>
  <si>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</si>
  <si>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</si>
  <si>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</si>
  <si>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</si>
  <si>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</si>
  <si>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</si>
  <si>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</si>
  <si>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</si>
  <si>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</si>
  <si>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</si>
  <si>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</si>
  <si>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</si>
  <si>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</si>
  <si>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</si>
  <si>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</si>
  <si>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</si>
  <si>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</si>
  <si>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</si>
  <si>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</si>
  <si>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</si>
  <si>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</si>
  <si>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</si>
  <si>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</si>
  <si>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</si>
  <si>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</si>
  <si>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</si>
  <si>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</si>
  <si>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</si>
  <si>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</si>
  <si>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</si>
  <si>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</si>
  <si>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</si>
  <si>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</si>
  <si>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</si>
  <si>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</si>
  <si>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</si>
  <si>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</si>
  <si>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</si>
  <si>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</si>
  <si>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</si>
  <si>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</si>
  <si>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</si>
  <si>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</si>
  <si>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</si>
  <si>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</si>
  <si>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</si>
  <si>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</si>
  <si>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</si>
  <si>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</si>
  <si>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</si>
  <si>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</si>
  <si>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</si>
  <si>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</si>
  <si>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</si>
  <si>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</si>
  <si>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</si>
  <si>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</si>
  <si>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</si>
  <si>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</si>
  <si>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</si>
  <si>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</si>
  <si>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</si>
  <si>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</si>
  <si>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</si>
  <si>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</si>
  <si>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</si>
  <si>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</si>
  <si>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</si>
  <si>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</si>
  <si>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</si>
  <si>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</si>
  <si>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</si>
  <si>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</si>
  <si>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</si>
  <si>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</si>
  <si>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</si>
  <si>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</si>
  <si>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</si>
  <si>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</si>
  <si>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</si>
  <si>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</si>
  <si>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</si>
  <si>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</si>
  <si>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</si>
  <si>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</si>
  <si>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</si>
  <si>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</si>
  <si>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</si>
  <si>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</si>
  <si>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</si>
  <si>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</si>
  <si>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</si>
  <si>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</si>
  <si>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</si>
  <si>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</si>
  <si>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</si>
  <si>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</si>
  <si>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</si>
  <si>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</si>
  <si>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</si>
  <si>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</si>
  <si>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</si>
  <si>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</si>
  <si>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</si>
  <si>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</si>
  <si>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</si>
  <si>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</si>
  <si>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</si>
  <si>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</si>
  <si>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</si>
  <si>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</si>
  <si>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</si>
  <si>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</si>
  <si>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</si>
  <si>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</si>
  <si>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</si>
  <si>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</si>
  <si>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</si>
  <si>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</si>
  <si>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</si>
  <si>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</si>
  <si>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</si>
  <si>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</si>
  <si>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</si>
  <si>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</si>
  <si>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</si>
  <si>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</si>
  <si>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</si>
  <si>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</si>
  <si>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</si>
  <si>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</si>
  <si>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</si>
  <si>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</si>
  <si>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</si>
  <si>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</si>
  <si>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</si>
  <si>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</si>
  <si>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</si>
  <si>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</si>
  <si>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</si>
  <si>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</si>
  <si>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</si>
  <si>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</si>
  <si>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</si>
  <si>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</si>
  <si>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</si>
  <si>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</si>
  <si>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</si>
  <si>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</si>
  <si>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</si>
  <si>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</si>
  <si>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</si>
  <si>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</si>
  <si>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</si>
  <si>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</si>
  <si>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</si>
  <si>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</si>
  <si>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</si>
  <si>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</si>
  <si>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</si>
  <si>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</si>
  <si>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</si>
  <si>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</si>
  <si>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</si>
  <si>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</si>
  <si>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</si>
  <si>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</si>
  <si>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</si>
  <si>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</si>
  <si>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</si>
  <si>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</si>
  <si>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</si>
  <si>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</si>
  <si>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</si>
  <si>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</si>
  <si>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</si>
  <si>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</si>
  <si>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</si>
  <si>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</si>
  <si>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</si>
  <si>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</si>
  <si>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</si>
  <si>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</si>
  <si>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</si>
  <si>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</si>
  <si>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</si>
  <si>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</si>
  <si>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</si>
  <si>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</si>
  <si>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</si>
  <si>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</si>
  <si>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</si>
  <si>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</si>
  <si>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</si>
  <si>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</si>
  <si>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</si>
  <si>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</si>
  <si>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</si>
  <si>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</si>
  <si>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</si>
  <si>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</si>
  <si>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</si>
  <si>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</si>
  <si>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</si>
  <si>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</si>
  <si>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</si>
  <si>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</si>
  <si>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</si>
  <si>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</si>
  <si>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</si>
  <si>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</si>
  <si>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</si>
  <si>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</si>
  <si>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</si>
  <si>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</si>
  <si>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</si>
  <si>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</si>
  <si>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</si>
  <si>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</si>
  <si>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</si>
  <si>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</si>
  <si>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</si>
  <si>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</si>
  <si>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</si>
  <si>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</si>
  <si>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</si>
  <si>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</si>
  <si>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</si>
  <si>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</si>
  <si>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</si>
  <si>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</si>
  <si>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</si>
  <si>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</si>
  <si>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</si>
  <si>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</si>
  <si>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</si>
  <si>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</si>
  <si>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</si>
  <si>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</si>
  <si>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</si>
  <si>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</si>
  <si>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</si>
  <si>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</si>
  <si>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</si>
  <si>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</si>
  <si>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</si>
  <si>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</si>
  <si>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</si>
  <si>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</si>
  <si>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</si>
  <si>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</si>
  <si>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</si>
  <si>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</si>
  <si>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</si>
  <si>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</si>
  <si>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</si>
  <si>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</si>
  <si>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</si>
  <si>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</si>
  <si>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</si>
  <si>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</si>
  <si>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</si>
  <si>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</si>
  <si>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</si>
  <si>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</si>
  <si>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</si>
  <si>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</si>
  <si>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</si>
  <si>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</si>
  <si>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</si>
  <si>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</si>
  <si>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</si>
  <si>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</si>
  <si>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</si>
  <si>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</si>
  <si>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</si>
  <si>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</si>
  <si>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</si>
  <si>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</si>
  <si>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</si>
  <si>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</si>
  <si>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</si>
  <si>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</si>
  <si>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</si>
  <si>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</si>
  <si>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</si>
  <si>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</si>
  <si>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</si>
  <si>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</si>
  <si>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</si>
  <si>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</si>
  <si>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</si>
  <si>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</si>
  <si>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</si>
  <si>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</si>
  <si>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</si>
  <si>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</si>
  <si>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</si>
  <si>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</si>
  <si>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</si>
  <si>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</si>
  <si>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</si>
  <si>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</si>
  <si>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</si>
  <si>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</si>
  <si>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</si>
  <si>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</si>
  <si>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</si>
  <si>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</si>
  <si>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</si>
  <si>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</si>
  <si>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</si>
  <si>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</si>
  <si>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</si>
  <si>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</si>
  <si>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</si>
  <si>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</si>
  <si>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</si>
  <si>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</si>
  <si>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</si>
  <si>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</si>
  <si>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</si>
  <si>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</si>
  <si>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</si>
  <si>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</si>
  <si>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</si>
  <si>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</si>
  <si>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</si>
  <si>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</si>
  <si>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</si>
  <si>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</si>
  <si>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</si>
  <si>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</si>
  <si>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</si>
  <si>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</si>
  <si>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</si>
  <si>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</si>
  <si>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</si>
  <si>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</si>
  <si>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</si>
  <si>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</si>
  <si>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</si>
  <si>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</si>
  <si>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</si>
  <si>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</si>
  <si>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</si>
  <si>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</si>
  <si>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</si>
  <si>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</si>
  <si>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</si>
  <si>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</si>
  <si>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</si>
  <si>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</si>
  <si>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</si>
  <si>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</si>
  <si>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</si>
  <si>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</si>
  <si>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</si>
  <si>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</si>
  <si>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</si>
  <si>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</si>
  <si>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</si>
  <si>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</si>
  <si>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</si>
  <si>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</si>
  <si>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</si>
  <si>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</si>
  <si>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</si>
  <si>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</si>
  <si>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</si>
  <si>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</si>
  <si>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</si>
  <si>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</si>
  <si>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</si>
  <si>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</si>
  <si>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</si>
  <si>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</si>
  <si>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</si>
  <si>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</si>
  <si>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</si>
  <si>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</si>
  <si>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</si>
  <si>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</si>
  <si>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</si>
  <si>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</si>
  <si>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</si>
  <si>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</si>
  <si>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</si>
  <si>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</si>
  <si>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</si>
  <si>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</si>
  <si>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</si>
  <si>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</si>
  <si>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</si>
  <si>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</si>
  <si>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</si>
  <si>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</si>
  <si>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</si>
  <si>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</si>
  <si>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</si>
  <si>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</si>
  <si>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</si>
  <si>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</si>
  <si>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</si>
  <si>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</si>
  <si>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</si>
  <si>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</si>
  <si>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</si>
  <si>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</si>
  <si>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</si>
  <si>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</si>
  <si>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</si>
  <si>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</si>
  <si>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</si>
  <si>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</si>
  <si>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</si>
  <si>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</si>
  <si>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</si>
  <si>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</si>
  <si>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</si>
  <si>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</si>
  <si>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</si>
  <si>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</si>
  <si>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</si>
  <si>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</si>
  <si>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</si>
  <si>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</si>
  <si>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</si>
  <si>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</si>
  <si>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</si>
  <si>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</si>
  <si>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</si>
  <si>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</si>
  <si>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</si>
  <si>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</si>
  <si>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</si>
  <si>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</si>
  <si>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</si>
  <si>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</si>
  <si>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</si>
  <si>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</si>
  <si>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</si>
  <si>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</si>
  <si>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</si>
  <si>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</si>
  <si>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</si>
  <si>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</si>
  <si>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</si>
  <si>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</si>
  <si>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</si>
  <si>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</si>
  <si>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</si>
  <si>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</si>
  <si>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</si>
  <si>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</si>
  <si>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</si>
  <si>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</si>
  <si>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</si>
  <si>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</si>
  <si>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</si>
  <si>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</si>
  <si>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</si>
  <si>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</si>
  <si>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</si>
  <si>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</si>
  <si>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</si>
  <si>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</si>
  <si>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</si>
  <si>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</si>
  <si>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</si>
  <si>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</si>
  <si>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</si>
  <si>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</si>
  <si>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</si>
  <si>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</si>
  <si>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</si>
  <si>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</si>
  <si>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</si>
  <si>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</si>
  <si>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</si>
  <si>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</si>
  <si>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</si>
  <si>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</si>
  <si>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</si>
  <si>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</si>
  <si>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</si>
  <si>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</si>
  <si>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</si>
  <si>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</si>
  <si>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</si>
  <si>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</si>
  <si>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</si>
  <si>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</si>
  <si>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</si>
  <si>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</si>
  <si>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</si>
  <si>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</si>
  <si>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</si>
  <si>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</si>
  <si>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</si>
  <si>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</si>
  <si>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</si>
  <si>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</si>
  <si>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</si>
  <si>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</si>
  <si>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</si>
  <si>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</si>
  <si>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</si>
  <si>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</si>
  <si>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</si>
  <si>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</si>
  <si>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</si>
  <si>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</si>
  <si>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</si>
  <si>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</si>
  <si>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</si>
  <si>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</si>
  <si>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</si>
  <si>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</si>
  <si>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</si>
  <si>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</si>
  <si>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</si>
  <si>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</si>
  <si>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</si>
  <si>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</si>
  <si>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</si>
  <si>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</si>
  <si>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</si>
  <si>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</si>
  <si>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</si>
  <si>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</si>
  <si>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</si>
  <si>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</si>
  <si>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</si>
  <si>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</si>
  <si>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</si>
  <si>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</si>
  <si>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</si>
  <si>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</si>
  <si>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</si>
  <si>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</si>
  <si>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</si>
  <si>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</si>
  <si>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</si>
  <si>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</si>
  <si>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</si>
  <si>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</si>
  <si>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</si>
  <si>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</si>
  <si>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</si>
  <si>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</si>
  <si>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</si>
  <si>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</si>
  <si>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</si>
  <si>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</si>
  <si>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</si>
  <si>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</si>
  <si>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</si>
  <si>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</si>
  <si>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</si>
  <si>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</si>
  <si>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</si>
  <si>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</si>
  <si>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</si>
  <si>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</si>
  <si>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</si>
  <si>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</si>
  <si>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</si>
  <si>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</si>
  <si>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</si>
  <si>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</si>
  <si>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</si>
  <si>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</si>
  <si>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</si>
  <si>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</si>
  <si>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</si>
  <si>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</si>
  <si>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</si>
  <si>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</si>
  <si>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</si>
  <si>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</si>
  <si>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</si>
  <si>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</si>
  <si>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</si>
  <si>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</si>
  <si>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</si>
  <si>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</si>
  <si>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</si>
  <si>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</si>
  <si>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</si>
  <si>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</si>
  <si>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</si>
  <si>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</si>
  <si>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</si>
  <si>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</si>
  <si>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</si>
  <si>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</si>
  <si>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</si>
  <si>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</si>
  <si>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</si>
  <si>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</si>
  <si>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</si>
  <si>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</si>
  <si>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</si>
  <si>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</si>
  <si>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</si>
  <si>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</si>
  <si>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</si>
  <si>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</si>
  <si>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</si>
  <si>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</si>
  <si>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</si>
  <si>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</si>
  <si>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</si>
  <si>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</si>
  <si>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</si>
  <si>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</si>
  <si>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</si>
  <si>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</si>
  <si>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</si>
  <si>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</si>
  <si>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</si>
  <si>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</si>
  <si>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</si>
  <si>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</si>
  <si>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</si>
  <si>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</si>
  <si>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</si>
  <si>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</si>
  <si>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</si>
  <si>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</si>
  <si>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</si>
  <si>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</si>
  <si>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</si>
  <si>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</si>
  <si>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</si>
  <si>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</si>
  <si>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</si>
  <si>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</si>
  <si>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</si>
  <si>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</si>
  <si>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</si>
  <si>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</si>
  <si>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</si>
  <si>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</si>
  <si>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</si>
  <si>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</si>
  <si>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</si>
  <si>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</si>
  <si>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</si>
  <si>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</si>
  <si>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</si>
  <si>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</si>
  <si>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</si>
  <si>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</si>
  <si>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</si>
  <si>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</si>
  <si>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</si>
  <si>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</si>
  <si>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</si>
  <si>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</si>
  <si>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</si>
  <si>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</si>
  <si>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</si>
  <si>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</si>
  <si>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</si>
  <si>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</si>
  <si>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</si>
  <si>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</si>
  <si>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</si>
  <si>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</si>
  <si>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</si>
  <si>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</si>
  <si>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</si>
  <si>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</si>
  <si>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</si>
  <si>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</si>
  <si>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</si>
  <si>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</si>
  <si>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</si>
  <si>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</si>
  <si>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</si>
  <si>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</si>
  <si>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</si>
  <si>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</si>
  <si>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</si>
  <si>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</si>
  <si>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</si>
  <si>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</si>
  <si>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</si>
  <si>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</si>
  <si>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</si>
  <si>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</si>
  <si>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</si>
  <si>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</si>
  <si>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</si>
  <si>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</si>
  <si>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</si>
  <si>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</si>
  <si>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</si>
  <si>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</si>
  <si>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</si>
  <si>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</si>
  <si>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</si>
  <si>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</si>
  <si>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</si>
  <si>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</si>
  <si>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</si>
  <si>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</si>
  <si>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</si>
  <si>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</si>
  <si>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</si>
  <si>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</si>
  <si>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</si>
  <si>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</si>
  <si>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</si>
  <si>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</si>
  <si>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</si>
  <si>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</si>
  <si>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</si>
  <si>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</si>
  <si>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</si>
  <si>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</si>
  <si>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</si>
  <si>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</si>
  <si>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</si>
  <si>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</si>
  <si>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</si>
  <si>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</si>
  <si>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</si>
  <si>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</si>
  <si>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</si>
  <si>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</si>
  <si>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</si>
  <si>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</si>
  <si>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</si>
  <si>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</si>
  <si>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</si>
  <si>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</si>
  <si>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</si>
  <si>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</si>
  <si>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</si>
  <si>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</si>
  <si>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</si>
  <si>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</si>
  <si>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</si>
  <si>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</si>
  <si>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</si>
  <si>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</si>
  <si>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</si>
  <si>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</si>
  <si>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</si>
  <si>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</si>
  <si>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</si>
  <si>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</si>
  <si>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</si>
  <si>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</si>
  <si>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</si>
  <si>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</si>
  <si>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</si>
  <si>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</si>
  <si>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</si>
  <si>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</si>
  <si>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</si>
  <si>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</si>
  <si>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</si>
  <si>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</si>
  <si>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</si>
  <si>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</si>
  <si>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</si>
  <si>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</si>
  <si>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</si>
  <si>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</si>
  <si>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</si>
  <si>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</si>
  <si>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</si>
  <si>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</si>
  <si>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</si>
  <si>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</si>
  <si>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</si>
  <si>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</si>
  <si>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</si>
  <si>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</si>
  <si>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</si>
  <si>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</si>
  <si>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</si>
  <si>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</si>
  <si>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</si>
  <si>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</si>
  <si>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</si>
  <si>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</si>
  <si>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</si>
  <si>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</si>
  <si>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</si>
  <si>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</si>
  <si>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</si>
  <si>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</si>
  <si>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</si>
  <si>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</si>
  <si>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</si>
  <si>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</si>
  <si>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</si>
  <si>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</si>
  <si>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</si>
  <si>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</si>
  <si>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</si>
  <si>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</si>
  <si>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</si>
  <si>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</si>
  <si>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</si>
  <si>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</si>
  <si>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</si>
  <si>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</si>
  <si>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</si>
  <si>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</si>
  <si>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</si>
  <si>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</si>
  <si>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</si>
  <si>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</si>
  <si>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</si>
  <si>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</si>
  <si>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</si>
  <si>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</si>
  <si>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</si>
  <si>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</si>
  <si>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</si>
  <si>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</si>
  <si>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</si>
  <si>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</si>
  <si>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</si>
  <si>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</si>
  <si>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</si>
  <si>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</si>
  <si>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</si>
  <si>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</si>
  <si>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</si>
  <si>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</si>
  <si>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</si>
  <si>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</si>
  <si>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</si>
  <si>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</si>
  <si>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</si>
  <si>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</si>
  <si>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</si>
  <si>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</si>
  <si>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</si>
  <si>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</si>
  <si>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</si>
  <si>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</si>
  <si>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</si>
  <si>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</si>
  <si>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</si>
  <si>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</si>
  <si>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</si>
  <si>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</si>
  <si>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</si>
  <si>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</si>
  <si>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</si>
  <si>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</si>
  <si>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</si>
  <si>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</si>
  <si>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</si>
  <si>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</si>
  <si>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</si>
  <si>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</si>
  <si>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</si>
  <si>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</si>
  <si>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</si>
  <si>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</si>
  <si>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</si>
  <si>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</si>
  <si>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</si>
  <si>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</si>
  <si>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</si>
  <si>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</si>
  <si>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</si>
  <si>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</si>
  <si>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</si>
  <si>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</si>
  <si>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</si>
  <si>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</si>
  <si>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</si>
  <si>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</si>
  <si>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</si>
  <si>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</si>
  <si>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</si>
  <si>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</si>
  <si>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</si>
  <si>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</si>
  <si>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</si>
  <si>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</si>
  <si>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</si>
  <si>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</si>
  <si>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</si>
  <si>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</si>
  <si>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</si>
  <si>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</si>
  <si>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</si>
  <si>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</si>
  <si>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</si>
  <si>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</si>
  <si>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</si>
  <si>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</si>
  <si>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</si>
  <si>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</si>
  <si>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</si>
  <si>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</si>
  <si>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</si>
  <si>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</si>
  <si>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</si>
  <si>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</si>
  <si>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</si>
  <si>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</si>
  <si>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</si>
  <si>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</si>
  <si>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</si>
  <si>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</si>
  <si>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</si>
  <si>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</si>
  <si>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</si>
  <si>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</si>
  <si>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</si>
  <si>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</si>
  <si>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</si>
  <si>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</si>
  <si>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</si>
  <si>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</si>
  <si>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</si>
  <si>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</si>
  <si>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</si>
  <si>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</si>
  <si>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</si>
  <si>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</si>
  <si>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</si>
  <si>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</si>
  <si>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</si>
  <si>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</si>
  <si>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</si>
  <si>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</si>
  <si>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</si>
  <si>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</si>
  <si>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</si>
  <si>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</si>
  <si>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</si>
  <si>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</si>
  <si>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</si>
  <si>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</si>
  <si>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</si>
  <si>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</si>
  <si>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</si>
  <si>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</si>
  <si>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</si>
  <si>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</si>
  <si>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</si>
  <si>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</si>
  <si>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</si>
  <si>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</si>
  <si>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</si>
  <si>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</si>
  <si>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</si>
  <si>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</si>
  <si>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</si>
  <si>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</si>
  <si>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</si>
  <si>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</si>
  <si>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</si>
  <si>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</si>
  <si>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</si>
  <si>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</si>
  <si>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</si>
  <si>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</si>
  <si>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</si>
  <si>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</si>
  <si>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</si>
  <si>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</si>
  <si>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</si>
  <si>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</si>
  <si>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</si>
  <si>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</si>
  <si>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</si>
  <si>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</si>
  <si>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</si>
  <si>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</si>
  <si>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</si>
  <si>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</si>
  <si>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</si>
  <si>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</si>
  <si>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</si>
  <si>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</si>
  <si>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</si>
  <si>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</si>
  <si>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</si>
  <si>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</si>
  <si>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</si>
  <si>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</si>
  <si>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</si>
  <si>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</si>
  <si>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</si>
  <si>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</si>
  <si>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</si>
  <si>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</si>
  <si>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</si>
  <si>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</si>
  <si>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</si>
  <si>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</si>
  <si>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</si>
  <si>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</si>
  <si>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</si>
  <si>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</si>
  <si>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</si>
  <si>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</si>
  <si>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</si>
  <si>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</si>
  <si>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</si>
  <si>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</si>
  <si>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</si>
  <si>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</si>
  <si>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</si>
  <si>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</si>
  <si>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</si>
  <si>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</si>
  <si>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</si>
  <si>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</si>
  <si>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</si>
  <si>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</si>
  <si>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</si>
  <si>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</si>
  <si>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</si>
  <si>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</si>
  <si>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</si>
  <si>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</si>
  <si>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</si>
  <si>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</si>
  <si>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</si>
  <si>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</si>
  <si>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</si>
  <si>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</si>
  <si>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</si>
  <si>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</si>
  <si>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</si>
  <si>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</si>
  <si>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</si>
  <si>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</si>
  <si>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</si>
  <si>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</si>
  <si>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</si>
  <si>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</si>
  <si>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</si>
  <si>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</si>
  <si>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</si>
  <si>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</si>
  <si>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</si>
  <si>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</si>
  <si>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</si>
  <si>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</si>
  <si>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</si>
  <si>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</si>
  <si>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</si>
  <si>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</si>
  <si>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</si>
  <si>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</si>
  <si>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</si>
  <si>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</si>
  <si>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</si>
  <si>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</si>
  <si>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</si>
  <si>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</si>
  <si>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</si>
  <si>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</si>
  <si>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</si>
  <si>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</si>
  <si>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</si>
  <si>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</si>
  <si>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</si>
  <si>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</si>
  <si>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</si>
  <si>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</si>
  <si>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</si>
  <si>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</si>
  <si>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</si>
  <si>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</si>
  <si>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</si>
  <si>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</si>
  <si>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</si>
  <si>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</si>
  <si>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</si>
  <si>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</si>
  <si>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</si>
  <si>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</si>
  <si>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</si>
  <si>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</si>
  <si>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</si>
  <si>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</si>
  <si>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</si>
  <si>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</si>
  <si>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</si>
  <si>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</si>
  <si>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</si>
  <si>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</si>
  <si>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</si>
  <si>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</si>
  <si>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</si>
  <si>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</si>
  <si>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</si>
  <si>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</si>
  <si>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</si>
  <si>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</si>
  <si>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</si>
  <si>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</si>
  <si>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</si>
  <si>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</si>
  <si>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</si>
  <si>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</si>
  <si>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</si>
  <si>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</si>
  <si>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</si>
  <si>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</si>
  <si>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</si>
  <si>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</si>
  <si>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</si>
  <si>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</si>
  <si>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</si>
  <si>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</si>
  <si>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</si>
  <si>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</si>
  <si>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</si>
  <si>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</si>
  <si>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</si>
  <si>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</si>
  <si>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</si>
  <si>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</si>
  <si>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</si>
  <si>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</si>
  <si>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</si>
  <si>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</si>
  <si>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</si>
  <si>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</si>
  <si>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</si>
  <si>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</si>
  <si>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</si>
  <si>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</si>
  <si>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</si>
  <si>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</si>
  <si>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</si>
  <si>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</si>
  <si>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</si>
  <si>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</si>
  <si>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</si>
  <si>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</si>
  <si>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</si>
  <si>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</si>
  <si>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</si>
  <si>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</si>
  <si>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</si>
  <si>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</si>
  <si>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</si>
  <si>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</si>
  <si>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</si>
  <si>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</si>
  <si>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</si>
  <si>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</si>
  <si>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</si>
  <si>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</si>
  <si>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</si>
  <si>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</si>
  <si>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</si>
  <si>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</si>
  <si>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</si>
  <si>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</si>
  <si>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</si>
  <si>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</si>
  <si>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</si>
  <si>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</si>
  <si>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</si>
  <si>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</si>
  <si>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</si>
  <si>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</si>
  <si>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</si>
  <si>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</si>
  <si>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</si>
  <si>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</si>
  <si>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</si>
  <si>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</si>
  <si>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</si>
  <si>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</si>
  <si>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</si>
  <si>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</si>
  <si>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</si>
  <si>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</si>
  <si>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</si>
  <si>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</si>
  <si>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</si>
  <si>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</si>
  <si>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</si>
  <si>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</si>
  <si>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</si>
  <si>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</si>
  <si>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</si>
  <si>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</si>
  <si>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</si>
  <si>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</si>
  <si>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</si>
  <si>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</si>
  <si>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</si>
  <si>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</si>
  <si>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</si>
  <si>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</si>
  <si>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</si>
  <si>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</si>
  <si>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</si>
  <si>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</si>
  <si>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</si>
  <si>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</si>
  <si>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</si>
  <si>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</si>
  <si>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</si>
  <si>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</si>
  <si>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</si>
  <si>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</si>
  <si>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</si>
  <si>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</si>
  <si>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</si>
  <si>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</si>
  <si>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</si>
  <si>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</si>
  <si>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</si>
  <si>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</si>
  <si>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</si>
  <si>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</si>
  <si>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</si>
  <si>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</si>
  <si>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</si>
  <si>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</si>
  <si>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</si>
  <si>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</si>
  <si>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</si>
  <si>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</si>
  <si>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</si>
  <si>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</si>
  <si>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</si>
  <si>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</si>
  <si>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</si>
  <si>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</si>
  <si>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</si>
  <si>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</si>
  <si>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</si>
  <si>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</si>
  <si>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</si>
  <si>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</si>
  <si>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</si>
  <si>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</si>
  <si>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</si>
  <si>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</si>
  <si>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</si>
  <si>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</si>
  <si>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</si>
  <si>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</si>
  <si>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</si>
  <si>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</si>
  <si>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</si>
  <si>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</si>
  <si>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</si>
  <si>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</si>
  <si>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</si>
  <si>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</si>
  <si>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</si>
  <si>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</si>
  <si>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</si>
  <si>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</si>
  <si>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</si>
  <si>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</si>
  <si>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</si>
  <si>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</si>
  <si>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</si>
  <si>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</si>
  <si>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</si>
  <si>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</si>
  <si>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</si>
  <si>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</si>
  <si>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</si>
  <si>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</si>
  <si>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</si>
  <si>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</si>
  <si>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</si>
  <si>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</si>
  <si>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</si>
  <si>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</si>
  <si>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</si>
  <si>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</si>
  <si>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</si>
  <si>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</si>
  <si>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</si>
  <si>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</si>
  <si>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</si>
  <si>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</si>
  <si>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</si>
  <si>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</si>
  <si>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</si>
  <si>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</si>
  <si>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</si>
  <si>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</si>
  <si>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</si>
  <si>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</si>
  <si>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</si>
  <si>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</si>
  <si>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</si>
  <si>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</si>
  <si>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</si>
  <si>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</si>
  <si>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</si>
  <si>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</si>
  <si>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</si>
  <si>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</si>
  <si>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</si>
  <si>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</si>
  <si>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</si>
  <si>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</si>
  <si>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</si>
  <si>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</si>
  <si>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</si>
  <si>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</si>
  <si>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</si>
  <si>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</si>
  <si>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</si>
  <si>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</si>
  <si>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</si>
  <si>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</si>
  <si>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</si>
  <si>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</si>
  <si>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</si>
  <si>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</si>
  <si>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</si>
  <si>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</si>
  <si>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</si>
  <si>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</si>
  <si>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</si>
  <si>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</si>
  <si>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</si>
  <si>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</si>
  <si>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</si>
  <si>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</si>
  <si>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</si>
  <si>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</si>
  <si>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</si>
  <si>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</si>
  <si>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</si>
  <si>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</si>
  <si>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</si>
  <si>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</si>
  <si>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</si>
  <si>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</si>
  <si>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</si>
  <si>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</si>
  <si>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</si>
  <si>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</si>
  <si>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</si>
  <si>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</si>
  <si>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</si>
  <si>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</si>
  <si>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</si>
  <si>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</si>
  <si>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</si>
  <si>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</si>
  <si>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</si>
  <si>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</si>
  <si>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</si>
  <si>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</si>
  <si>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</si>
  <si>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</si>
  <si>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</si>
  <si>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</si>
  <si>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</si>
  <si>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</si>
  <si>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</si>
  <si>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</si>
  <si>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</si>
  <si>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</si>
  <si>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</si>
  <si>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</si>
  <si>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</si>
  <si>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</si>
  <si>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</si>
  <si>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</si>
  <si>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</si>
  <si>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</si>
  <si>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</si>
  <si>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</si>
  <si>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</si>
  <si>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</si>
  <si>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</si>
  <si>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</si>
  <si>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</si>
  <si>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</si>
  <si>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</si>
  <si>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</si>
  <si>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</si>
  <si>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</si>
  <si>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</si>
  <si>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</si>
  <si>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</si>
  <si>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</si>
  <si>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</si>
  <si>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</si>
  <si>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</si>
  <si>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</si>
  <si>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</si>
  <si>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</si>
  <si>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</si>
  <si>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</si>
  <si>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</si>
  <si>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</si>
  <si>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</si>
  <si>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</si>
  <si>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</si>
  <si>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</si>
  <si>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</si>
  <si>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</si>
  <si>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</si>
  <si>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</si>
  <si>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</si>
  <si>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</si>
  <si>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</si>
  <si>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</si>
  <si>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</si>
  <si>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</si>
  <si>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</si>
  <si>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</si>
  <si>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</si>
  <si>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</si>
  <si>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</si>
  <si>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</si>
  <si>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</si>
  <si>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</si>
  <si>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</si>
  <si>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</si>
  <si>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</si>
  <si>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</si>
  <si>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</si>
  <si>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</si>
  <si>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</si>
  <si>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</si>
  <si>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</si>
  <si>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</si>
  <si>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</si>
  <si>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</si>
  <si>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</si>
  <si>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</si>
  <si>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</si>
  <si>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</si>
  <si>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</si>
  <si>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</si>
  <si>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</si>
  <si>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</si>
  <si>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</si>
  <si>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</si>
  <si>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</si>
  <si>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</si>
  <si>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</si>
  <si>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</si>
  <si>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</si>
  <si>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</si>
  <si>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</si>
  <si>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</si>
  <si>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</si>
  <si>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</si>
  <si>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</si>
  <si>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</si>
  <si>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</si>
  <si>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</si>
  <si>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</si>
  <si>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</si>
  <si>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</si>
  <si>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</si>
  <si>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</si>
  <si>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</si>
  <si>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</si>
  <si>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</si>
  <si>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</si>
  <si>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</si>
  <si>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</si>
  <si>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</si>
  <si>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</si>
  <si>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</si>
  <si>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</si>
  <si>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</si>
  <si>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</si>
  <si>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</si>
  <si>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</si>
  <si>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</si>
  <si>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</si>
  <si>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</si>
  <si>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</si>
  <si>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</si>
  <si>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</si>
  <si>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</si>
  <si>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</si>
  <si>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</si>
  <si>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</si>
  <si>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</si>
  <si>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</si>
  <si>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</si>
  <si>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</si>
  <si>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</si>
  <si>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</si>
  <si>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</si>
  <si>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</si>
  <si>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</si>
  <si>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</si>
  <si>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</si>
  <si>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</si>
  <si>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</si>
  <si>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</si>
  <si>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</si>
  <si>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</si>
  <si>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</si>
  <si>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</si>
  <si>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</si>
  <si>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</si>
  <si>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</si>
  <si>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</si>
  <si>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</si>
  <si>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</si>
  <si>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</si>
  <si>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</si>
  <si>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</si>
  <si>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</si>
  <si>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</si>
  <si>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</si>
  <si>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</si>
  <si>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</si>
  <si>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</si>
  <si>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</si>
  <si>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</si>
  <si>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</si>
  <si>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</si>
  <si>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</si>
  <si>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</si>
  <si>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</si>
  <si>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</si>
  <si>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</si>
  <si>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</si>
  <si>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</si>
  <si>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</si>
  <si>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</si>
  <si>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</si>
  <si>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</si>
  <si>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</si>
  <si>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</si>
  <si>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</si>
  <si>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</si>
  <si>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</si>
  <si>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</si>
  <si>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</si>
  <si>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</si>
  <si>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</si>
  <si>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</si>
  <si>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</si>
  <si>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</si>
  <si>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</si>
  <si>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</si>
  <si>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</si>
  <si>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</si>
  <si>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</si>
  <si>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</si>
  <si>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</si>
  <si>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</si>
  <si>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</si>
  <si>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</si>
  <si>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</si>
  <si>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</si>
  <si>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</si>
  <si>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</si>
  <si>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</si>
  <si>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</si>
  <si>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</si>
  <si>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</si>
  <si>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</si>
  <si>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</si>
  <si>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</si>
  <si>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</si>
  <si>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</si>
  <si>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</si>
  <si>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</si>
  <si>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</si>
  <si>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</si>
  <si>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</si>
  <si>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</si>
  <si>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</si>
  <si>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</si>
  <si>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</si>
  <si>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</si>
  <si>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</si>
  <si>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</si>
  <si>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</si>
  <si>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</si>
  <si>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</si>
  <si>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</si>
  <si>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</si>
  <si>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</si>
  <si>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</si>
  <si>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</si>
  <si>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</si>
  <si>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</si>
  <si>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</si>
  <si>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</si>
  <si>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</si>
  <si>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</si>
  <si>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</si>
  <si>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</si>
  <si>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</si>
  <si>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</si>
  <si>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</si>
  <si>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</si>
  <si>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</si>
  <si>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</si>
  <si>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</si>
  <si>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</si>
  <si>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</si>
  <si>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</si>
  <si>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</si>
  <si>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</si>
  <si>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</si>
  <si>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</si>
  <si>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</si>
  <si>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</si>
  <si>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</si>
  <si>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</si>
  <si>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</si>
  <si>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</si>
  <si>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</si>
  <si>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</si>
  <si>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</si>
  <si>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</si>
  <si>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</si>
  <si>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</si>
  <si>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</si>
  <si>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</si>
  <si>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</si>
  <si>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</si>
  <si>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</si>
  <si>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</si>
  <si>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</si>
  <si>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</si>
  <si>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</si>
  <si>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</si>
  <si>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</si>
  <si>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</si>
  <si>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</si>
  <si>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</si>
  <si>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</si>
  <si>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</si>
  <si>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</si>
  <si>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</si>
  <si>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</si>
  <si>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</si>
  <si>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</si>
  <si>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</si>
  <si>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</si>
  <si>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</si>
  <si>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</si>
  <si>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</si>
  <si>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</si>
  <si>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</si>
  <si>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</si>
  <si>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</si>
  <si>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</si>
  <si>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</si>
  <si>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</si>
  <si>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</si>
  <si>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</si>
  <si>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</si>
  <si>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</si>
  <si>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</si>
  <si>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</si>
  <si>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</si>
  <si>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</si>
  <si>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</si>
  <si>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</si>
  <si>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</si>
  <si>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</si>
  <si>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</si>
  <si>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</si>
  <si>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</si>
  <si>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</si>
  <si>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</si>
  <si>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</si>
  <si>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</si>
  <si>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</si>
  <si>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</si>
  <si>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</si>
  <si>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</si>
  <si>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</si>
  <si>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</si>
  <si>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</si>
  <si>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</si>
  <si>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</si>
  <si>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</si>
  <si>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</si>
  <si>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</si>
  <si>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</si>
  <si>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</si>
  <si>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</si>
  <si>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</si>
  <si>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</si>
  <si>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</si>
  <si>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</si>
  <si>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</si>
  <si>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</si>
  <si>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</si>
  <si>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</si>
  <si>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</si>
  <si>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</si>
  <si>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</si>
  <si>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</si>
  <si>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</si>
  <si>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</si>
  <si>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</si>
  <si>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</si>
  <si>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</si>
  <si>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</si>
  <si>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</si>
  <si>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</si>
  <si>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</si>
  <si>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</si>
  <si>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</si>
  <si>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</si>
  <si>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</si>
  <si>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</si>
  <si>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</si>
  <si>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</si>
  <si>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</si>
  <si>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</si>
  <si>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</si>
  <si>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</si>
  <si>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</si>
  <si>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</si>
  <si>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</si>
  <si>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</si>
  <si>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</si>
  <si>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</si>
  <si>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</si>
  <si>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</si>
  <si>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</si>
  <si>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</si>
  <si>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</si>
  <si>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</si>
  <si>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</si>
  <si>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</si>
  <si>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</si>
  <si>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</si>
  <si>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</si>
  <si>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</si>
  <si>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</si>
  <si>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</si>
  <si>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</si>
  <si>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</si>
  <si>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</si>
  <si>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</si>
  <si>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</si>
  <si>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</si>
  <si>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</si>
  <si>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</si>
  <si>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</si>
  <si>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</si>
  <si>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</si>
  <si>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</si>
  <si>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</si>
  <si>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</si>
  <si>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</si>
  <si>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</si>
  <si>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</si>
  <si>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</si>
  <si>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</si>
  <si>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</si>
  <si>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</si>
  <si>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</si>
  <si>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</si>
  <si>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</si>
  <si>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</si>
  <si>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</si>
  <si>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</si>
  <si>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</si>
  <si>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</si>
  <si>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</si>
  <si>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</si>
  <si>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</si>
  <si>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</si>
  <si>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</si>
  <si>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</si>
  <si>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</si>
  <si>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</si>
  <si>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</si>
  <si>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</si>
  <si>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</si>
  <si>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</si>
  <si>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</si>
  <si>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</si>
  <si>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</si>
  <si>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</si>
  <si>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</si>
  <si>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</si>
  <si>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</si>
  <si>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</si>
  <si>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</si>
  <si>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</si>
  <si>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</si>
  <si>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</si>
  <si>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</si>
  <si>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</si>
  <si>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</si>
  <si>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</si>
  <si>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</si>
  <si>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</si>
  <si>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</si>
  <si>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</si>
  <si>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</si>
  <si>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</si>
  <si>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</si>
  <si>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</si>
  <si>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</si>
  <si>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</si>
  <si>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</si>
  <si>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</si>
  <si>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</si>
  <si>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</si>
  <si>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</si>
  <si>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</si>
  <si>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</si>
  <si>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</si>
  <si>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</si>
  <si>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</si>
  <si>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</si>
  <si>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</si>
  <si>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</si>
  <si>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</si>
  <si>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</si>
  <si>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</si>
  <si>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</si>
  <si>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</si>
  <si>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</si>
  <si>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</si>
  <si>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</si>
  <si>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</si>
  <si>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</si>
  <si>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</si>
  <si>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</si>
  <si>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</si>
  <si>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</si>
  <si>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</si>
  <si>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</si>
  <si>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</si>
  <si>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</si>
  <si>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</si>
  <si>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</si>
  <si>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</si>
  <si>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</si>
  <si>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</si>
  <si>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</si>
  <si>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</si>
  <si>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</si>
  <si>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</si>
  <si>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</si>
  <si>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</si>
  <si>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</si>
  <si>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</si>
  <si>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</si>
  <si>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</si>
  <si>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</si>
  <si>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</si>
  <si>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</si>
  <si>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</si>
  <si>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</si>
  <si>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</si>
  <si>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</si>
  <si>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</si>
  <si>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</si>
  <si>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</si>
  <si>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</si>
  <si>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</si>
  <si>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</si>
  <si>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</si>
  <si>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</si>
  <si>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</si>
  <si>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</si>
  <si>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</si>
  <si>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</si>
  <si>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</si>
  <si>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</si>
  <si>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</si>
  <si>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</si>
  <si>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</si>
  <si>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</si>
  <si>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</si>
  <si>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</si>
  <si>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</si>
  <si>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</si>
  <si>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</si>
  <si>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</si>
  <si>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</si>
  <si>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</si>
  <si>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</si>
  <si>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</si>
  <si>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</si>
  <si>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</si>
  <si>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</si>
  <si>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</si>
  <si>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</si>
  <si>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</si>
  <si>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</si>
  <si>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</si>
  <si>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</si>
  <si>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</si>
  <si>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</si>
  <si>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</si>
  <si>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</si>
  <si>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</si>
  <si>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</si>
  <si>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</si>
  <si>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</si>
  <si>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</si>
  <si>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</si>
  <si>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</si>
  <si>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</si>
  <si>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</si>
  <si>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</si>
  <si>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</si>
  <si>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</si>
  <si>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</si>
  <si>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</si>
  <si>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</si>
  <si>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</si>
  <si>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</si>
  <si>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</si>
  <si>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</si>
  <si>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</si>
  <si>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</si>
  <si>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</si>
  <si>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</si>
  <si>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</si>
  <si>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</si>
  <si>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</si>
  <si>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</si>
  <si>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</si>
  <si>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</si>
  <si>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</si>
  <si>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</si>
  <si>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</si>
  <si>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</si>
  <si>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</si>
  <si>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</si>
  <si>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</si>
  <si>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</si>
  <si>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</si>
  <si>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</si>
  <si>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</si>
  <si>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</si>
  <si>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</si>
  <si>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</si>
  <si>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</si>
  <si>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</si>
  <si>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</si>
  <si>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</si>
  <si>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</si>
  <si>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</si>
  <si>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</si>
  <si>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</si>
  <si>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</si>
  <si>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</si>
  <si>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</si>
  <si>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</si>
  <si>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</si>
  <si>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</si>
  <si>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</si>
  <si>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</si>
  <si>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</si>
  <si>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</si>
  <si>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</si>
  <si>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</si>
  <si>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</si>
  <si>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</si>
  <si>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</si>
  <si>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</si>
  <si>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</si>
  <si>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</si>
  <si>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</si>
  <si>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</si>
  <si>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</si>
  <si>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</si>
  <si>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</si>
  <si>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</si>
  <si>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</si>
  <si>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</si>
  <si>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</si>
  <si>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</si>
  <si>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</si>
  <si>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</si>
  <si>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</si>
  <si>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</si>
  <si>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</si>
  <si>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</si>
  <si>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</si>
  <si>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</si>
  <si>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</si>
  <si>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</si>
  <si>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</si>
  <si>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</si>
  <si>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</si>
  <si>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</si>
  <si>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</si>
  <si>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</si>
  <si>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</si>
  <si>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</si>
  <si>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</si>
  <si>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</si>
  <si>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</si>
  <si>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</si>
  <si>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</si>
  <si>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</si>
  <si>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</si>
  <si>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</si>
  <si>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</si>
  <si>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</si>
  <si>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</si>
  <si>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</si>
  <si>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</si>
  <si>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</si>
  <si>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</si>
  <si>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</si>
  <si>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</si>
  <si>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</si>
  <si>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</si>
  <si>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</si>
  <si>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</si>
  <si>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</si>
  <si>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</si>
  <si>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</si>
  <si>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</si>
  <si>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</si>
  <si>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</si>
  <si>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</si>
  <si>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</si>
  <si>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</si>
  <si>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</si>
  <si>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</si>
  <si>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</si>
  <si>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</si>
  <si>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</si>
  <si>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</si>
  <si>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</si>
  <si>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</si>
  <si>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</si>
  <si>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</si>
  <si>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</si>
  <si>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</si>
  <si>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</si>
  <si>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</si>
  <si>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</si>
  <si>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</si>
  <si>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</si>
  <si>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</si>
  <si>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</si>
  <si>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</si>
  <si>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</si>
  <si>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</si>
  <si>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</si>
  <si>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</si>
  <si>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</si>
  <si>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</si>
  <si>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</si>
  <si>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</si>
  <si>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</si>
  <si>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</si>
  <si>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</si>
  <si>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</si>
  <si>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</si>
  <si>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</si>
  <si>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</si>
  <si>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</si>
  <si>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</si>
  <si>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</si>
  <si>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</si>
  <si>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</si>
  <si>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</si>
  <si>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</si>
  <si>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</si>
  <si>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</si>
  <si>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</si>
  <si>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</si>
  <si>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</si>
  <si>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</si>
  <si>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</si>
  <si>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</si>
  <si>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</si>
  <si>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</si>
  <si>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</si>
  <si>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</si>
  <si>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</si>
  <si>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</si>
  <si>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</si>
  <si>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</si>
  <si>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</si>
  <si>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</si>
  <si>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</si>
  <si>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</si>
  <si>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</si>
  <si>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</si>
  <si>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</si>
  <si>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</si>
  <si>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</si>
  <si>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</si>
  <si>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</si>
  <si>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</si>
  <si>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</si>
  <si>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</si>
  <si>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</si>
  <si>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</si>
  <si>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</si>
  <si>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</si>
  <si>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</si>
  <si>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</si>
  <si>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</si>
  <si>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</si>
  <si>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</si>
  <si>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</si>
  <si>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</si>
  <si>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</si>
  <si>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</si>
  <si>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</si>
  <si>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</si>
  <si>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</si>
  <si>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</si>
  <si>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</si>
  <si>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</si>
  <si>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</si>
  <si>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</si>
  <si>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</si>
  <si>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</si>
  <si>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</si>
  <si>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</si>
  <si>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</si>
  <si>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</si>
  <si>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</si>
  <si>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</si>
  <si>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</si>
  <si>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</si>
  <si>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</si>
  <si>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</si>
  <si>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</si>
  <si>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</si>
  <si>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</si>
  <si>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</si>
  <si>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</si>
  <si>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</si>
  <si>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</si>
  <si>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</si>
  <si>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</si>
  <si>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</si>
  <si>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</si>
  <si>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</si>
  <si>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</si>
  <si>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</si>
  <si>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</si>
  <si>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</si>
  <si>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</si>
  <si>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</si>
  <si>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</si>
  <si>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</si>
  <si>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</si>
  <si>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</si>
  <si>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</si>
  <si>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</si>
  <si>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</si>
  <si>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</si>
  <si>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</si>
  <si>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</si>
  <si>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</si>
  <si>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</si>
  <si>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</si>
  <si>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</si>
  <si>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</si>
  <si>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</si>
  <si>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</si>
  <si>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</si>
  <si>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</si>
  <si>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</si>
  <si>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</si>
  <si>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</si>
  <si>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</si>
  <si>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</si>
  <si>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</si>
  <si>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</si>
  <si>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</si>
  <si>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</si>
  <si>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</si>
  <si>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</si>
  <si>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</si>
  <si>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</si>
  <si>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</si>
  <si>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</si>
  <si>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</si>
  <si>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</si>
  <si>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</si>
  <si>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</si>
  <si>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</si>
  <si>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</si>
  <si>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</si>
  <si>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</si>
  <si>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</si>
  <si>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</si>
  <si>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</si>
  <si>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</si>
  <si>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</si>
  <si>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</si>
  <si>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</si>
  <si>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</si>
  <si>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</si>
  <si>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</si>
  <si>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</si>
  <si>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</si>
  <si>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</si>
  <si>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</si>
  <si>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</si>
  <si>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</si>
  <si>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</si>
  <si>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</si>
  <si>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</si>
  <si>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</si>
  <si>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</si>
  <si>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</si>
  <si>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</si>
  <si>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</si>
  <si>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</si>
  <si>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</si>
  <si>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</si>
  <si>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</si>
  <si>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</si>
  <si>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</si>
  <si>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</si>
  <si>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</si>
  <si>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</si>
  <si>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</si>
  <si>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</si>
  <si>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</si>
  <si>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</si>
  <si>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</si>
  <si>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</si>
  <si>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</si>
  <si>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</si>
  <si>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</si>
  <si>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</si>
  <si>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</si>
  <si>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</si>
  <si>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</si>
  <si>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</si>
  <si>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</si>
  <si>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</si>
  <si>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</si>
  <si>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</si>
  <si>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</si>
  <si>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</si>
  <si>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</si>
  <si>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</si>
  <si>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</si>
  <si>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</si>
  <si>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</si>
  <si>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</si>
  <si>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</si>
  <si>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</si>
  <si>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</si>
  <si>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</si>
  <si>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</si>
  <si>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</si>
  <si>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</si>
  <si>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</si>
  <si>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</si>
  <si>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</si>
  <si>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</si>
  <si>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</si>
  <si>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</si>
  <si>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</si>
  <si>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</si>
  <si>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</si>
  <si>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</si>
  <si>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</si>
  <si>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</si>
  <si>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</si>
  <si>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</si>
  <si>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</si>
  <si>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</si>
  <si>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</si>
  <si>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</si>
  <si>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</si>
  <si>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</si>
  <si>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</si>
  <si>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</si>
  <si>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</si>
  <si>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</si>
  <si>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</si>
  <si>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</si>
  <si>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</si>
  <si>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</si>
  <si>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</si>
  <si>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</si>
  <si>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</si>
  <si>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</si>
  <si>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</si>
  <si>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</si>
  <si>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</si>
  <si>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</si>
  <si>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</si>
  <si>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</si>
  <si>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</si>
  <si>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</si>
  <si>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</si>
  <si>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</si>
  <si>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</si>
  <si>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</si>
  <si>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</si>
  <si>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</si>
  <si>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</si>
  <si>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</si>
  <si>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</si>
  <si>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</si>
  <si>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</si>
  <si>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</si>
  <si>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</si>
  <si>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</si>
  <si>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</si>
  <si>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</si>
  <si>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</si>
  <si>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</si>
  <si>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</si>
  <si>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</si>
  <si>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</si>
  <si>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</si>
  <si>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</si>
  <si>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</si>
  <si>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</si>
  <si>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</si>
  <si>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</si>
  <si>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</si>
  <si>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</si>
  <si>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</si>
  <si>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</si>
  <si>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</si>
  <si>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</si>
  <si>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</si>
  <si>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</si>
  <si>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</si>
  <si>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</si>
  <si>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</si>
  <si>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</si>
  <si>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</si>
  <si>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</si>
  <si>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</si>
  <si>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</si>
  <si>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</si>
  <si>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</si>
  <si>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</si>
  <si>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</si>
  <si>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</si>
  <si>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</si>
  <si>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</si>
  <si>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</si>
  <si>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</si>
  <si>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</si>
  <si>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</si>
  <si>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</si>
  <si>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</si>
  <si>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</si>
  <si>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</si>
  <si>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</si>
  <si>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</si>
  <si>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</si>
  <si>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</si>
  <si>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</si>
  <si>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</si>
  <si>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</si>
  <si>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</si>
  <si>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</si>
  <si>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</si>
  <si>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</si>
  <si>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</si>
  <si>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</si>
  <si>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</si>
  <si>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</si>
  <si>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</si>
  <si>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</si>
  <si>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</si>
  <si>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</si>
  <si>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</si>
  <si>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</si>
  <si>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</si>
  <si>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</si>
  <si>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</si>
  <si>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</si>
  <si>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</si>
  <si>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</si>
  <si>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</si>
  <si>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</si>
  <si>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</si>
  <si>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</si>
  <si>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</si>
  <si>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</si>
  <si>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</si>
  <si>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</si>
  <si>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</si>
  <si>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</si>
  <si>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</si>
  <si>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</si>
  <si>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</si>
  <si>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</si>
  <si>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</si>
  <si>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</si>
  <si>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</si>
  <si>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</si>
  <si>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</si>
  <si>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</si>
  <si>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</si>
  <si>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</si>
  <si>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</si>
  <si>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</si>
  <si>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</si>
  <si>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</si>
  <si>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</si>
  <si>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</si>
  <si>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</si>
  <si>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</si>
  <si>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</si>
  <si>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</si>
  <si>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</si>
  <si>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</si>
  <si>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</si>
  <si>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</si>
  <si>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</si>
  <si>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</si>
  <si>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</si>
  <si>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</si>
  <si>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</si>
  <si>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</si>
  <si>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</si>
  <si>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</si>
  <si>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</si>
  <si>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</si>
  <si>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</si>
  <si>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</si>
  <si>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</si>
  <si>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</si>
  <si>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</si>
  <si>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</si>
  <si>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</si>
  <si>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</si>
  <si>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</si>
  <si>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</si>
  <si>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</si>
  <si>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</si>
  <si>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</si>
  <si>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</si>
  <si>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</si>
  <si>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</si>
  <si>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</si>
  <si>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</si>
  <si>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</si>
  <si>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</si>
  <si>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</si>
  <si>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</si>
  <si>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</si>
  <si>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</si>
  <si>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</si>
  <si>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</si>
  <si>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</si>
  <si>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</si>
  <si>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</si>
  <si>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</si>
  <si>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</si>
  <si>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</si>
  <si>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</si>
  <si>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</si>
  <si>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</si>
  <si>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</si>
  <si>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</si>
  <si>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</si>
  <si>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</si>
  <si>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</si>
  <si>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</si>
  <si>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</si>
  <si>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</si>
  <si>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</si>
  <si>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</si>
  <si>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</si>
  <si>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</si>
  <si>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</si>
  <si>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</si>
  <si>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</si>
  <si>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</si>
  <si>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</si>
  <si>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</si>
  <si>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</si>
  <si>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</si>
  <si>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</si>
  <si>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</si>
  <si>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</si>
  <si>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</si>
  <si>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</si>
  <si>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</si>
  <si>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</si>
  <si>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</si>
  <si>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</si>
  <si>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</si>
  <si>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</si>
  <si>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</si>
  <si>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</si>
  <si>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</si>
  <si>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</si>
  <si>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</si>
  <si>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</si>
  <si>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</si>
  <si>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</si>
  <si>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</si>
  <si>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</si>
  <si>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</si>
  <si>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</si>
  <si>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</si>
  <si>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</si>
  <si>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</si>
  <si>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</si>
  <si>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</si>
  <si>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</si>
  <si>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</si>
  <si>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</si>
  <si>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</si>
  <si>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</si>
  <si>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</si>
  <si>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</si>
  <si>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</si>
  <si>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</si>
  <si>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</si>
  <si>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</si>
  <si>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</si>
  <si>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</si>
  <si>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</si>
  <si>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</si>
  <si>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</si>
  <si>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</si>
  <si>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</si>
  <si>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</si>
  <si>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</si>
  <si>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</si>
  <si>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</si>
  <si>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</si>
  <si>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</si>
  <si>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</si>
  <si>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</si>
  <si>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</si>
  <si>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</si>
  <si>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</si>
  <si>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</si>
  <si>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</si>
  <si>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</si>
  <si>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</si>
  <si>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</si>
  <si>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</si>
  <si>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</si>
  <si>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</si>
  <si>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</si>
  <si>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</si>
  <si>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</si>
  <si>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</si>
  <si>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</si>
  <si>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</si>
  <si>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</si>
  <si>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</si>
  <si>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</si>
  <si>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</si>
  <si>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</si>
  <si>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</si>
  <si>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</si>
  <si>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</si>
  <si>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</si>
  <si>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</si>
  <si>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</si>
  <si>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</si>
  <si>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</si>
  <si>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</si>
  <si>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</si>
  <si>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</si>
  <si>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</si>
  <si>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</si>
  <si>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</si>
  <si>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</si>
  <si>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</si>
  <si>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</si>
  <si>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</si>
  <si>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</si>
  <si>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</si>
  <si>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</si>
  <si>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</si>
  <si>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</si>
  <si>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</si>
  <si>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</si>
  <si>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</si>
  <si>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</si>
  <si>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</si>
  <si>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</si>
  <si>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</si>
  <si>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</si>
  <si>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</si>
  <si>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</si>
  <si>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</si>
  <si>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</si>
  <si>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</si>
  <si>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</si>
  <si>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</si>
  <si>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</si>
  <si>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</si>
  <si>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</si>
  <si>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</si>
  <si>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</si>
  <si>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</si>
  <si>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</si>
  <si>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</si>
  <si>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</si>
  <si>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</si>
  <si>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</si>
  <si>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</si>
  <si>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</si>
  <si>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</si>
  <si>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</si>
  <si>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</si>
  <si>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</si>
  <si>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</si>
  <si>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</si>
  <si>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</si>
  <si>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</si>
  <si>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</si>
  <si>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</si>
  <si>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</si>
  <si>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</si>
  <si>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</si>
  <si>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</si>
  <si>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</si>
  <si>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</si>
  <si>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</si>
  <si>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</si>
  <si>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</si>
  <si>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</si>
  <si>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</si>
  <si>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</si>
  <si>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</si>
  <si>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</si>
  <si>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</si>
  <si>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</si>
  <si>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</si>
  <si>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</si>
  <si>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</si>
  <si>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</si>
  <si>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</si>
  <si>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</si>
  <si>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</si>
  <si>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</si>
  <si>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</si>
  <si>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</si>
  <si>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</si>
  <si>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</si>
  <si>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</si>
  <si>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</si>
  <si>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</si>
  <si>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</si>
  <si>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</si>
  <si>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</si>
  <si>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</si>
  <si>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</si>
  <si>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</si>
  <si>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</si>
  <si>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</si>
  <si>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</si>
  <si>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</si>
  <si>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</si>
  <si>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</si>
  <si>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</si>
  <si>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</si>
  <si>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</si>
  <si>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</si>
  <si>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</si>
  <si>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</si>
  <si>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</si>
  <si>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</si>
  <si>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</si>
  <si>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</si>
  <si>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</si>
  <si>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</si>
  <si>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</si>
  <si>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</si>
  <si>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</si>
  <si>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</si>
  <si>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</si>
  <si>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</si>
  <si>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</si>
  <si>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</si>
  <si>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</si>
  <si>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</si>
  <si>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</si>
  <si>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</si>
  <si>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</si>
  <si>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</si>
  <si>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</si>
  <si>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</si>
  <si>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</si>
  <si>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</si>
  <si>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</si>
  <si>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</si>
  <si>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</si>
  <si>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</si>
  <si>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</si>
  <si>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</si>
  <si>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</si>
  <si>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</si>
  <si>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</si>
  <si>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</si>
  <si>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</si>
  <si>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</si>
  <si>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</si>
  <si>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</si>
  <si>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</si>
  <si>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</si>
  <si>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</si>
  <si>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</si>
  <si>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</si>
  <si>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</si>
  <si>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</si>
  <si>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</si>
  <si>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</si>
  <si>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</si>
  <si>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</si>
  <si>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</si>
  <si>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</si>
  <si>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</si>
  <si>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</si>
  <si>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</si>
  <si>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</si>
  <si>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</si>
  <si>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</si>
  <si>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</si>
  <si>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</si>
  <si>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</si>
  <si>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</si>
  <si>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</si>
  <si>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</si>
  <si>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</si>
  <si>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</si>
  <si>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</si>
  <si>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</si>
  <si>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</si>
  <si>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</si>
  <si>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</si>
  <si>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</si>
  <si>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</si>
  <si>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</si>
  <si>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</si>
  <si>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</si>
  <si>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</si>
  <si>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</si>
  <si>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</si>
  <si>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</si>
  <si>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</si>
  <si>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</si>
  <si>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</si>
  <si>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</si>
  <si>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</si>
  <si>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</si>
  <si>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</si>
  <si>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</si>
  <si>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</si>
  <si>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</si>
  <si>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</si>
  <si>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</si>
  <si>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</si>
  <si>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</si>
  <si>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</si>
  <si>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</si>
  <si>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</si>
  <si>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</si>
  <si>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</si>
  <si>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</si>
  <si>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</si>
  <si>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</si>
  <si>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</si>
  <si>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</si>
  <si>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</si>
  <si>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</si>
  <si>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</si>
  <si>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</si>
  <si>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</si>
  <si>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</si>
  <si>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</si>
  <si>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</si>
  <si>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</si>
  <si>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</si>
  <si>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</si>
  <si>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</si>
  <si>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</si>
  <si>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</si>
  <si>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</si>
  <si>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</si>
  <si>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</si>
  <si>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</si>
  <si>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</si>
  <si>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</si>
  <si>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</si>
  <si>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</si>
  <si>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</si>
  <si>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</si>
  <si>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</si>
  <si>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</si>
  <si>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</si>
  <si>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</si>
  <si>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</si>
  <si>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</si>
  <si>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</si>
  <si>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</si>
  <si>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</si>
  <si>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</si>
  <si>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</si>
  <si>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</si>
  <si>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</si>
  <si>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</si>
  <si>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</si>
  <si>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</si>
  <si>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</si>
  <si>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</si>
  <si>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</si>
  <si>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</si>
  <si>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</si>
  <si>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</si>
  <si>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</si>
  <si>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</si>
  <si>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</si>
  <si>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</si>
  <si>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</si>
  <si>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</si>
  <si>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</si>
  <si>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</si>
  <si>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</si>
  <si>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</si>
  <si>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</si>
  <si>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</si>
  <si>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</si>
  <si>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</si>
  <si>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</si>
  <si>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</si>
  <si>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</si>
  <si>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</si>
  <si>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</si>
  <si>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</si>
  <si>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</si>
  <si>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</si>
  <si>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</si>
  <si>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</si>
  <si>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</si>
  <si>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</si>
  <si>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</si>
  <si>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</si>
  <si>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</si>
  <si>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</si>
  <si>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</si>
  <si>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</si>
  <si>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</si>
  <si>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</si>
  <si>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</si>
  <si>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</si>
  <si>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</si>
  <si>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</si>
  <si>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</si>
  <si>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</si>
  <si>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</si>
  <si>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</si>
  <si>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</si>
  <si>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</si>
  <si>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</si>
  <si>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</si>
  <si>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</si>
  <si>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</si>
  <si>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</si>
  <si>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</si>
  <si>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</si>
  <si>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</si>
  <si>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</si>
  <si>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</si>
  <si>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</si>
  <si>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</si>
  <si>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</si>
  <si>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</si>
  <si>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</si>
  <si>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</si>
  <si>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</si>
  <si>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</si>
  <si>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</si>
  <si>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</si>
  <si>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</si>
  <si>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</si>
  <si>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</si>
  <si>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</si>
  <si>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</si>
  <si>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</si>
  <si>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</si>
  <si>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</si>
  <si>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</si>
  <si>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</si>
  <si>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</si>
  <si>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</si>
  <si>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</si>
  <si>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</si>
  <si>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</si>
  <si>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</si>
  <si>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</si>
  <si>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</si>
  <si>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</si>
  <si>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</si>
  <si>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</si>
  <si>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</si>
  <si>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</si>
  <si>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</si>
  <si>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</si>
  <si>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</si>
  <si>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</si>
  <si>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</si>
  <si>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</si>
  <si>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</si>
  <si>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</si>
  <si>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</si>
  <si>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</si>
  <si>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</si>
  <si>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</si>
  <si>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</si>
  <si>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</si>
  <si>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</si>
  <si>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</si>
  <si>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</si>
  <si>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</si>
  <si>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</si>
  <si>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</si>
  <si>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</si>
  <si>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</si>
  <si>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</si>
  <si>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</si>
  <si>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</si>
  <si>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</si>
  <si>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</si>
  <si>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</si>
  <si>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</si>
  <si>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</si>
  <si>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</si>
  <si>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</si>
  <si>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</si>
  <si>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</si>
  <si>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</si>
  <si>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</si>
  <si>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</si>
  <si>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</si>
  <si>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</si>
  <si>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</si>
  <si>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</si>
  <si>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</si>
  <si>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</si>
  <si>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</si>
  <si>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</si>
  <si>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</si>
  <si>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</si>
  <si>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</si>
  <si>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</si>
  <si>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</si>
  <si>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</si>
  <si>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</si>
  <si>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</si>
  <si>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</si>
  <si>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</si>
  <si>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</si>
  <si>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</si>
  <si>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</si>
  <si>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</si>
  <si>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</si>
  <si>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</si>
  <si>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</si>
  <si>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</si>
  <si>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</si>
  <si>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</si>
  <si>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</si>
  <si>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</si>
  <si>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</si>
  <si>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</si>
  <si>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</si>
  <si>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</si>
  <si>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</si>
  <si>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</si>
  <si>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</si>
  <si>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</si>
  <si>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</si>
  <si>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</si>
  <si>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</si>
  <si>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</si>
  <si>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</si>
  <si>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</si>
  <si>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</si>
  <si>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</si>
  <si>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</si>
  <si>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</si>
  <si>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</si>
  <si>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</si>
  <si>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</si>
  <si>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</si>
  <si>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</si>
  <si>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</si>
  <si>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</si>
  <si>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</si>
  <si>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</si>
  <si>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</si>
  <si>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</si>
  <si>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</si>
  <si>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</si>
  <si>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</si>
  <si>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</si>
  <si>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</si>
  <si>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</si>
  <si>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</si>
  <si>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</si>
  <si>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</si>
  <si>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</si>
  <si>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</si>
  <si>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</si>
  <si>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</si>
  <si>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</si>
  <si>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</si>
  <si>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</si>
  <si>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</si>
  <si>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</si>
  <si>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</si>
  <si>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</si>
  <si>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</si>
  <si>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</si>
  <si>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</si>
  <si>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</si>
  <si>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</si>
  <si>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</si>
  <si>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</si>
  <si>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</si>
  <si>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</si>
  <si>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</si>
  <si>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</si>
  <si>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</si>
  <si>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</si>
  <si>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</si>
  <si>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</si>
  <si>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</si>
  <si>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</si>
  <si>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</si>
  <si>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</si>
  <si>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</si>
  <si>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</si>
  <si>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</si>
  <si>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</si>
  <si>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</si>
  <si>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</si>
  <si>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</si>
  <si>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</si>
  <si>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</si>
  <si>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</si>
  <si>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</si>
  <si>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</si>
  <si>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</si>
  <si>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</si>
  <si>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</si>
  <si>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</si>
  <si>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</si>
  <si>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</si>
  <si>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</si>
  <si>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</si>
  <si>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</si>
  <si>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</si>
  <si>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</si>
  <si>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</si>
  <si>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</si>
  <si>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</si>
  <si>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</si>
  <si>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</si>
  <si>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</si>
  <si>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</si>
  <si>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</si>
  <si>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</si>
  <si>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</si>
  <si>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</si>
  <si>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</si>
  <si>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</si>
  <si>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</si>
  <si>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</si>
  <si>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</si>
  <si>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</si>
  <si>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</si>
  <si>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</si>
  <si>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</si>
  <si>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</si>
  <si>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</si>
  <si>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</si>
  <si>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</si>
  <si>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</si>
  <si>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</si>
  <si>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</si>
  <si>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</si>
  <si>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</si>
  <si>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</si>
  <si>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</si>
  <si>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</si>
  <si>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</si>
  <si>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</si>
  <si>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</si>
  <si>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</si>
  <si>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</si>
  <si>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</si>
  <si>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</si>
  <si>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</si>
  <si>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</si>
  <si>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</si>
  <si>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</si>
  <si>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</si>
  <si>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</si>
  <si>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</si>
  <si>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</si>
  <si>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</si>
  <si>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</si>
  <si>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</si>
  <si>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</si>
  <si>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</si>
  <si>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</si>
  <si>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</si>
  <si>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</si>
  <si>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</si>
  <si>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</si>
  <si>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</si>
  <si>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</si>
  <si>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</si>
  <si>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</si>
  <si>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</si>
  <si>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</si>
  <si>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</si>
  <si>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</si>
  <si>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</si>
  <si>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</si>
  <si>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</si>
  <si>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</si>
  <si>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</si>
  <si>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</si>
  <si>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</si>
  <si>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</si>
  <si>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</si>
  <si>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</si>
  <si>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</si>
  <si>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</si>
  <si>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</si>
  <si>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</si>
  <si>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</si>
  <si>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</si>
  <si>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</si>
  <si>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</si>
  <si>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</si>
  <si>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</si>
  <si>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</si>
  <si>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</si>
  <si>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</si>
  <si>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</si>
  <si>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</si>
  <si>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</si>
  <si>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</si>
  <si>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</si>
  <si>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</si>
  <si>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</si>
  <si>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</si>
  <si>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</si>
  <si>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</si>
  <si>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</si>
  <si>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</si>
  <si>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</si>
  <si>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</si>
  <si>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</si>
  <si>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</si>
  <si>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</si>
  <si>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</si>
  <si>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</si>
  <si>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</si>
  <si>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</si>
  <si>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</si>
  <si>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</si>
  <si>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</si>
  <si>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</si>
  <si>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</si>
  <si>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</si>
  <si>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</si>
  <si>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</si>
  <si>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</si>
  <si>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</si>
  <si>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</si>
  <si>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</si>
  <si>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</si>
  <si>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</si>
  <si>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</si>
  <si>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</si>
  <si>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</si>
  <si>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</si>
  <si>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</si>
  <si>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</si>
  <si>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</si>
  <si>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</si>
  <si>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</si>
  <si>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</si>
  <si>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</si>
  <si>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</si>
  <si>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</si>
  <si>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</si>
  <si>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</si>
  <si>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</si>
  <si>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</si>
  <si>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</si>
  <si>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</si>
  <si>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</si>
  <si>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</si>
  <si>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</si>
  <si>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</si>
  <si>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</si>
  <si>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</si>
  <si>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</si>
  <si>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</si>
  <si>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</si>
  <si>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</si>
  <si>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</si>
  <si>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</si>
  <si>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</si>
  <si>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</si>
  <si>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</si>
  <si>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</si>
  <si>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</si>
  <si>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</si>
  <si>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</si>
  <si>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</si>
  <si>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</si>
  <si>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</si>
  <si>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</si>
  <si>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</si>
  <si>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</si>
  <si>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</si>
  <si>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</si>
  <si>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</si>
  <si>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</si>
  <si>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</si>
  <si>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</si>
  <si>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</si>
  <si>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</si>
  <si>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</si>
  <si>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</si>
  <si>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</si>
  <si>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</si>
  <si>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</si>
  <si>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</si>
  <si>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</si>
  <si>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</si>
  <si>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</si>
  <si>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</si>
  <si>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</si>
  <si>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</si>
  <si>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</si>
  <si>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</si>
  <si>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</si>
  <si>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</si>
  <si>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</si>
  <si>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</si>
  <si>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</si>
  <si>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</si>
  <si>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</si>
  <si>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</si>
  <si>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</si>
  <si>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</si>
  <si>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</si>
  <si>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</si>
  <si>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</si>
  <si>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</si>
  <si>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</si>
  <si>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</si>
  <si>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</si>
  <si>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</si>
  <si>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</si>
  <si>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</si>
  <si>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</si>
  <si>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</si>
  <si>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</si>
  <si>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</si>
  <si>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</si>
  <si>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</si>
  <si>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</si>
  <si>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</si>
  <si>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</si>
  <si>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</si>
  <si>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</si>
  <si>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</si>
  <si>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</si>
  <si>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</si>
  <si>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</si>
  <si>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</si>
  <si>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</si>
  <si>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</si>
  <si>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</si>
  <si>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</si>
  <si>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</si>
  <si>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</si>
  <si>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</si>
  <si>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</si>
  <si>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</si>
  <si>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</si>
  <si>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</si>
  <si>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</si>
  <si>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</si>
  <si>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</si>
  <si>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</si>
  <si>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</si>
  <si>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</si>
  <si>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</si>
  <si>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</si>
  <si>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</si>
  <si>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</si>
  <si>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</si>
  <si>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</si>
  <si>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</si>
  <si>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</si>
  <si>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</si>
  <si>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</si>
  <si>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</si>
  <si>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</si>
  <si>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</si>
  <si>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</si>
  <si>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</si>
  <si>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</si>
  <si>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</si>
  <si>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</si>
  <si>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</si>
  <si>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</si>
  <si>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</si>
  <si>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</si>
  <si>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</si>
  <si>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</si>
  <si>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</si>
  <si>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</si>
  <si>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</si>
  <si>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</si>
  <si>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</si>
  <si>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</si>
  <si>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</si>
  <si>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</si>
  <si>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</si>
  <si>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</si>
  <si>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</si>
  <si>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</si>
  <si>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</si>
  <si>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</si>
  <si>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</si>
  <si>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</si>
  <si>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</si>
  <si>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</si>
  <si>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</si>
  <si>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</si>
  <si>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</si>
  <si>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</si>
  <si>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</si>
  <si>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</si>
  <si>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</si>
  <si>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</si>
  <si>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</si>
  <si>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</si>
  <si>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</si>
  <si>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</si>
  <si>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</si>
  <si>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</si>
  <si>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</si>
  <si>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</si>
  <si>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</si>
  <si>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</si>
  <si>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</si>
  <si>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</si>
  <si>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</si>
  <si>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</si>
  <si>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</si>
  <si>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</si>
  <si>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</si>
  <si>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</si>
  <si>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</si>
  <si>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</si>
  <si>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</si>
  <si>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</si>
  <si>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</si>
  <si>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</si>
  <si>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</si>
  <si>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</si>
  <si>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</si>
  <si>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</si>
  <si>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</si>
  <si>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</si>
  <si>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</si>
  <si>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</si>
  <si>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</si>
  <si>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</si>
  <si>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</si>
  <si>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</si>
  <si>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</si>
  <si>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</si>
  <si>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</si>
  <si>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</si>
  <si>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</si>
  <si>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</si>
  <si>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</si>
  <si>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</si>
  <si>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</si>
  <si>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</si>
  <si>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</si>
  <si>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</si>
  <si>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</si>
  <si>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</si>
  <si>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</si>
  <si>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</si>
  <si>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</si>
  <si>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</si>
  <si>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</si>
  <si>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</si>
  <si>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</si>
  <si>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</si>
  <si>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</si>
  <si>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</si>
  <si>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</si>
  <si>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</si>
  <si>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</si>
  <si>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</si>
  <si>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</si>
  <si>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</si>
  <si>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</si>
  <si>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</si>
  <si>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</si>
  <si>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</si>
  <si>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</si>
  <si>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</si>
  <si>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</si>
  <si>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</si>
  <si>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</si>
  <si>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</si>
  <si>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</si>
  <si>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</si>
  <si>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</si>
  <si>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</si>
  <si>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</si>
  <si>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</si>
  <si>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</si>
  <si>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</si>
  <si>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</si>
  <si>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</si>
  <si>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</si>
  <si>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</si>
  <si>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</si>
  <si>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</si>
  <si>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</si>
  <si>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</si>
  <si>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</si>
  <si>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</si>
  <si>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</si>
  <si>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</si>
  <si>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</si>
  <si>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</si>
  <si>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</si>
  <si>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</si>
  <si>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</si>
  <si>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</si>
  <si>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</si>
  <si>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</si>
  <si>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</si>
  <si>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</si>
  <si>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</si>
  <si>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</si>
  <si>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</si>
  <si>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</si>
  <si>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</si>
  <si>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</si>
  <si>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</si>
  <si>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</si>
  <si>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</si>
  <si>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</si>
  <si>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</si>
  <si>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</si>
  <si>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</si>
  <si>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</si>
  <si>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</si>
  <si>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</si>
  <si>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</si>
  <si>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</si>
  <si>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</si>
  <si>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</si>
  <si>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</si>
  <si>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</si>
  <si>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</si>
  <si>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</si>
  <si>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</si>
  <si>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</si>
  <si>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</si>
  <si>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</si>
  <si>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</si>
  <si>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</si>
  <si>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</si>
  <si>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</si>
  <si>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</si>
  <si>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</si>
  <si>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</si>
  <si>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</si>
  <si>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</si>
  <si>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</si>
  <si>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</si>
  <si>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</si>
  <si>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</si>
  <si>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</si>
  <si>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</si>
  <si>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</si>
  <si>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</si>
  <si>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</si>
  <si>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</si>
  <si>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</si>
  <si>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</si>
  <si>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</si>
  <si>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</si>
  <si>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</si>
  <si>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</si>
  <si>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</si>
  <si>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</si>
  <si>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</si>
  <si>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</si>
  <si>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</si>
  <si>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</si>
  <si>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</si>
  <si>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</si>
  <si>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</si>
  <si>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</si>
  <si>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</si>
  <si>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</si>
  <si>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</si>
  <si>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</si>
  <si>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</si>
  <si>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</si>
  <si>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</si>
  <si>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</si>
  <si>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</si>
  <si>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</si>
  <si>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</si>
  <si>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</si>
  <si>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</si>
  <si>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</si>
  <si>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</si>
  <si>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</si>
  <si>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</si>
  <si>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</si>
  <si>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</si>
  <si>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</si>
  <si>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</si>
  <si>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</si>
  <si>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</si>
  <si>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</si>
  <si>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</si>
  <si>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</si>
  <si>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</si>
  <si>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</si>
  <si>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</si>
  <si>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</si>
  <si>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</si>
  <si>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</si>
  <si>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</si>
  <si>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</si>
  <si>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</si>
  <si>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</si>
  <si>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</si>
  <si>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</si>
  <si>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</si>
  <si>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</si>
  <si>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</si>
  <si>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</si>
  <si>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</si>
  <si>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</si>
  <si>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</si>
  <si>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</si>
  <si>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</si>
  <si>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</si>
  <si>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</si>
  <si>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</si>
  <si>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</si>
  <si>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</si>
  <si>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</si>
  <si>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</si>
  <si>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</si>
  <si>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</si>
  <si>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</si>
  <si>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</si>
  <si>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</si>
  <si>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</si>
  <si>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</si>
  <si>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</si>
  <si>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</si>
  <si>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</si>
  <si>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</si>
  <si>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</si>
  <si>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</si>
  <si>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</si>
  <si>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</si>
  <si>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</si>
  <si>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</si>
  <si>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</si>
  <si>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</si>
  <si>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</si>
  <si>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</si>
  <si>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</si>
  <si>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</si>
  <si>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</si>
  <si>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</si>
  <si>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</si>
  <si>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</si>
  <si>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</si>
  <si>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</si>
  <si>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</si>
  <si>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</si>
  <si>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</si>
  <si>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</si>
  <si>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</si>
  <si>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</si>
  <si>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</si>
  <si>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</si>
  <si>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</si>
  <si>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</si>
  <si>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</si>
  <si>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</si>
  <si>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</si>
  <si>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</si>
  <si>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</si>
  <si>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</si>
  <si>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</si>
  <si>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</si>
  <si>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</si>
  <si>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</si>
  <si>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</si>
  <si>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</si>
  <si>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</si>
  <si>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</si>
  <si>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</si>
  <si>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</si>
  <si>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</si>
  <si>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</si>
  <si>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</si>
  <si>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</si>
  <si>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</si>
  <si>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</si>
  <si>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</si>
  <si>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</si>
  <si>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</si>
  <si>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</si>
  <si>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</si>
  <si>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</si>
  <si>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</si>
  <si>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</si>
  <si>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</si>
  <si>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</si>
  <si>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</si>
  <si>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</si>
  <si>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</si>
  <si>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</si>
  <si>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</si>
  <si>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</si>
  <si>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</si>
  <si>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</si>
  <si>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</si>
  <si>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</si>
  <si>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</si>
  <si>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</si>
  <si>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</si>
  <si>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</si>
  <si>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</si>
  <si>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</si>
  <si>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</si>
  <si>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</si>
  <si>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</si>
  <si>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</si>
  <si>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</si>
  <si>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</si>
  <si>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</si>
  <si>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</si>
  <si>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</si>
  <si>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</si>
  <si>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</si>
  <si>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</si>
  <si>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</si>
  <si>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</si>
  <si>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</si>
  <si>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</si>
  <si>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</si>
  <si>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</si>
  <si>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</si>
  <si>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</si>
  <si>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</si>
  <si>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</si>
  <si>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</si>
  <si>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</si>
  <si>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</si>
  <si>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</si>
  <si>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</si>
  <si>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</si>
  <si>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</si>
  <si>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</si>
  <si>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</si>
  <si>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</si>
  <si>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</si>
  <si>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</si>
  <si>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</si>
  <si>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</si>
  <si>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</si>
  <si>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</si>
  <si>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</si>
  <si>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</si>
  <si>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</si>
  <si>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</si>
  <si>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</si>
  <si>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</si>
  <si>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</si>
  <si>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</si>
  <si>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</si>
  <si>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</si>
  <si>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</si>
  <si>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</si>
  <si>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</si>
  <si>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</si>
  <si>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</si>
  <si>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</si>
  <si>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</si>
  <si>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</si>
  <si>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</si>
  <si>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</si>
  <si>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</si>
  <si>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</si>
  <si>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</si>
  <si>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</si>
  <si>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</si>
  <si>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</si>
  <si>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</si>
  <si>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</si>
  <si>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</si>
  <si>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</si>
  <si>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</si>
  <si>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</si>
  <si>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</si>
  <si>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</si>
  <si>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</si>
  <si>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</si>
  <si>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</si>
  <si>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</si>
  <si>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</si>
  <si>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</si>
  <si>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</si>
  <si>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</si>
  <si>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</si>
  <si>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</si>
  <si>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</si>
  <si>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</si>
  <si>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</si>
  <si>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</si>
  <si>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</si>
  <si>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</si>
  <si>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</si>
  <si>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</si>
  <si>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</si>
  <si>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</si>
  <si>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</si>
  <si>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</si>
  <si>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</si>
  <si>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</si>
  <si>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</si>
  <si>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</si>
  <si>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</si>
  <si>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</si>
  <si>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</si>
  <si>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</si>
  <si>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</si>
  <si>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</si>
  <si>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</si>
  <si>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</si>
  <si>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</si>
  <si>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</si>
  <si>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</si>
  <si>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</si>
  <si>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</si>
  <si>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</si>
  <si>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</si>
  <si>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</si>
  <si>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</si>
  <si>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</si>
  <si>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</si>
  <si>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</si>
  <si>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</si>
  <si>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</si>
  <si>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</si>
  <si>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</si>
  <si>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</si>
  <si>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</si>
  <si>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</si>
  <si>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</si>
  <si>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</si>
  <si>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</si>
  <si>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</si>
  <si>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</si>
  <si>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</si>
  <si>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</si>
  <si>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</si>
  <si>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</si>
  <si>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</si>
  <si>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</si>
  <si>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</si>
  <si>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</si>
  <si>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</si>
  <si>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</si>
  <si>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</si>
  <si>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</si>
  <si>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</si>
  <si>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</si>
  <si>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</si>
  <si>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</si>
  <si>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</si>
  <si>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</si>
  <si>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</si>
  <si>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</si>
  <si>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</si>
  <si>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</si>
  <si>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</si>
  <si>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</si>
  <si>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</si>
  <si>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</si>
  <si>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</si>
  <si>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</si>
  <si>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</si>
  <si>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</si>
  <si>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</si>
  <si>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</si>
  <si>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</si>
  <si>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</si>
  <si>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</si>
  <si>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</si>
  <si>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</si>
  <si>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</si>
  <si>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</si>
  <si>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</si>
  <si>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</si>
  <si>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</si>
  <si>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</si>
  <si>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</si>
  <si>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</si>
  <si>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</si>
  <si>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</si>
  <si>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</si>
  <si>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</si>
  <si>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</si>
  <si>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</si>
  <si>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</si>
  <si>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</si>
  <si>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</si>
  <si>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</si>
  <si>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</si>
  <si>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</si>
  <si>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</si>
  <si>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</si>
  <si>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</si>
  <si>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</si>
  <si>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</si>
  <si>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</si>
  <si>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</si>
  <si>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</si>
  <si>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</si>
  <si>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</si>
  <si>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</si>
  <si>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</si>
  <si>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</si>
  <si>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</si>
  <si>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</si>
  <si>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</si>
  <si>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</si>
  <si>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</si>
  <si>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</si>
  <si>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</si>
  <si>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</si>
  <si>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</si>
  <si>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</si>
  <si>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</si>
  <si>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</si>
  <si>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</si>
  <si>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</si>
  <si>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</si>
  <si>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</si>
  <si>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</si>
  <si>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</si>
  <si>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</si>
  <si>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</si>
  <si>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</si>
  <si>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</si>
  <si>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</si>
  <si>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</si>
  <si>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</si>
  <si>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</si>
  <si>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</si>
  <si>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</si>
  <si>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</si>
  <si>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</si>
  <si>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</si>
  <si>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</si>
  <si>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</si>
  <si>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</si>
  <si>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</si>
  <si>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</si>
  <si>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</si>
  <si>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</si>
  <si>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</si>
  <si>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</si>
  <si>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</si>
  <si>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</si>
  <si>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</si>
  <si>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</si>
  <si>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</si>
  <si>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</si>
  <si>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</si>
  <si>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</si>
  <si>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</si>
  <si>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</si>
  <si>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</si>
  <si>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</si>
  <si>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</si>
  <si>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</si>
  <si>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</si>
  <si>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</si>
  <si>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</si>
  <si>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</si>
  <si>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</si>
  <si>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</si>
  <si>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</si>
  <si>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</si>
  <si>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</si>
  <si>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</si>
  <si>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</si>
  <si>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</si>
  <si>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</si>
  <si>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</si>
  <si>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</si>
  <si>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</si>
  <si>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</si>
  <si>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</si>
  <si>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</si>
  <si>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</si>
  <si>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</si>
  <si>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</si>
  <si>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</si>
  <si>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</si>
  <si>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</si>
  <si>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</si>
  <si>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</si>
  <si>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</si>
  <si>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</si>
  <si>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</si>
  <si>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</si>
  <si>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</si>
  <si>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</si>
  <si>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</si>
  <si>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</si>
  <si>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</si>
  <si>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</si>
  <si>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</si>
  <si>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</si>
  <si>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</si>
  <si>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</si>
  <si>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</si>
  <si>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</si>
  <si>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</si>
  <si>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</si>
  <si>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</si>
  <si>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</si>
  <si>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</si>
  <si>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</si>
  <si>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</si>
  <si>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</si>
  <si>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</si>
  <si>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</si>
  <si>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</si>
  <si>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</si>
  <si>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</si>
  <si>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</si>
  <si>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</si>
  <si>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</si>
  <si>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</si>
  <si>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</si>
  <si>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</si>
  <si>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</si>
  <si>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</si>
  <si>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</si>
  <si>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</si>
  <si>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</si>
  <si>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</si>
  <si>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</si>
  <si>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</si>
  <si>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</si>
  <si>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</si>
  <si>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</si>
  <si>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</si>
  <si>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</si>
  <si>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</si>
  <si>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</si>
  <si>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</si>
  <si>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</si>
  <si>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</si>
  <si>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</si>
  <si>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</si>
  <si>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</si>
  <si>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</si>
  <si>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</si>
  <si>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</si>
  <si>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</si>
  <si>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</si>
  <si>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</si>
  <si>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</si>
  <si>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</si>
  <si>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</si>
  <si>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</si>
  <si>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</si>
  <si>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</si>
  <si>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</si>
  <si>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</si>
  <si>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</si>
  <si>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</si>
  <si>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</si>
  <si>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</si>
  <si>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</si>
  <si>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</si>
  <si>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</si>
  <si>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</si>
  <si>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</si>
  <si>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</si>
  <si>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</si>
  <si>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</si>
  <si>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</si>
  <si>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</si>
  <si>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</si>
  <si>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</si>
  <si>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</si>
  <si>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</si>
  <si>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</si>
  <si>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</si>
  <si>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</si>
  <si>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</si>
  <si>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</si>
  <si>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</si>
  <si>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</si>
  <si>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</si>
  <si>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</si>
  <si>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</si>
  <si>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</si>
  <si>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</si>
  <si>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</si>
  <si>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</si>
  <si>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</si>
  <si>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</si>
  <si>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</si>
  <si>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</si>
  <si>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</si>
  <si>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</si>
  <si>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</si>
  <si>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</si>
  <si>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</si>
  <si>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</si>
  <si>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</si>
  <si>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</si>
  <si>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</si>
  <si>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</si>
  <si>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</si>
  <si>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</si>
  <si>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</si>
  <si>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</si>
  <si>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</si>
  <si>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</si>
  <si>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</si>
  <si>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</si>
  <si>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</si>
  <si>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</si>
  <si>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</si>
  <si>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</si>
  <si>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</si>
  <si>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</si>
  <si>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</si>
  <si>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</si>
  <si>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</si>
  <si>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</si>
  <si>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</si>
  <si>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</si>
  <si>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</si>
  <si>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</si>
  <si>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</si>
  <si>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</si>
  <si>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</si>
  <si>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</si>
  <si>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</si>
  <si>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</si>
  <si>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</si>
  <si>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</si>
  <si>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</si>
  <si>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</si>
  <si>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</si>
  <si>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</si>
  <si>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</si>
  <si>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</si>
  <si>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</si>
  <si>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</si>
  <si>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</si>
  <si>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</si>
  <si>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</si>
  <si>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</si>
  <si>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</si>
  <si>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</si>
  <si>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</si>
  <si>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</si>
  <si>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</si>
  <si>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</si>
  <si>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</si>
  <si>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</si>
  <si>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</si>
  <si>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</si>
  <si>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</si>
  <si>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</si>
  <si>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</si>
  <si>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</si>
  <si>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</si>
  <si>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</si>
  <si>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</si>
  <si>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</si>
  <si>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</si>
  <si>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</si>
  <si>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</si>
  <si>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</si>
  <si>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</si>
  <si>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</si>
  <si>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</si>
  <si>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</si>
  <si>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</si>
  <si>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</si>
  <si>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</si>
  <si>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</si>
  <si>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</si>
  <si>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</si>
  <si>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</si>
  <si>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</si>
  <si>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</si>
  <si>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</si>
  <si>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</si>
  <si>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</si>
  <si>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</si>
  <si>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</si>
  <si>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</si>
  <si>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</si>
  <si>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</si>
  <si>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</si>
  <si>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</si>
  <si>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</si>
  <si>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</si>
  <si>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</si>
  <si>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</si>
  <si>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</si>
  <si>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</si>
  <si>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</si>
  <si>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</si>
  <si>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</si>
  <si>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</si>
  <si>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</si>
  <si>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</si>
  <si>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</si>
  <si>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</si>
  <si>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</si>
  <si>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</si>
  <si>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</si>
  <si>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</si>
  <si>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</si>
  <si>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</si>
  <si>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</si>
  <si>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</si>
  <si>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</si>
  <si>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</si>
  <si>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</si>
  <si>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</si>
  <si>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</si>
  <si>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</si>
  <si>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</si>
  <si>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</si>
  <si>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</si>
  <si>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</si>
  <si>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</si>
  <si>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</si>
  <si>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</si>
  <si>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</si>
  <si>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</si>
  <si>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</si>
  <si>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</si>
  <si>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</si>
  <si>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</si>
  <si>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</si>
  <si>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</si>
  <si>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</si>
  <si>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</si>
  <si>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</si>
  <si>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</si>
  <si>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</si>
  <si>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</si>
  <si>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</si>
  <si>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</si>
  <si>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</si>
  <si>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</si>
  <si>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</si>
  <si>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</si>
  <si>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</si>
  <si>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</si>
  <si>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</si>
  <si>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</si>
  <si>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</si>
  <si>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</si>
  <si>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</si>
  <si>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</si>
  <si>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</si>
  <si>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</si>
  <si>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</si>
  <si>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</si>
  <si>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</si>
  <si>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</si>
  <si>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</si>
  <si>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</si>
  <si>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</si>
  <si>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</si>
  <si>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</si>
  <si>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</si>
  <si>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</si>
  <si>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</si>
  <si>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</si>
  <si>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</si>
  <si>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</si>
  <si>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</si>
  <si>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</si>
  <si>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</si>
  <si>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</si>
  <si>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</si>
  <si>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</si>
  <si>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</si>
  <si>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</si>
  <si>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</si>
  <si>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</si>
  <si>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</si>
  <si>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</si>
  <si>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</si>
  <si>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</si>
  <si>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</si>
  <si>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</si>
  <si>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</si>
  <si>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</si>
  <si>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</si>
  <si>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</si>
  <si>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</si>
  <si>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</si>
  <si>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</si>
  <si>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</si>
  <si>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</si>
  <si>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</si>
  <si>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</si>
  <si>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</si>
  <si>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</si>
  <si>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</si>
  <si>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</si>
  <si>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</si>
  <si>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</si>
  <si>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</si>
  <si>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</si>
  <si>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</si>
  <si>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</si>
  <si>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</si>
  <si>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</si>
  <si>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</si>
  <si>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</si>
  <si>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</si>
  <si>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</si>
  <si>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</si>
  <si>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</si>
  <si>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</si>
  <si>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</si>
  <si>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</si>
  <si>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</si>
  <si>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</si>
  <si>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</si>
  <si>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</si>
  <si>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</si>
  <si>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</si>
  <si>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</si>
  <si>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</si>
  <si>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</si>
  <si>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</si>
  <si>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</si>
  <si>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</si>
  <si>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</si>
  <si>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</si>
  <si>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</si>
  <si>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</si>
  <si>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</si>
  <si>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</si>
  <si>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</si>
  <si>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</si>
  <si>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</si>
  <si>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</si>
  <si>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</si>
  <si>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</si>
  <si>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</si>
  <si>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</si>
  <si>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</si>
  <si>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</si>
  <si>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</si>
  <si>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</si>
  <si>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</si>
  <si>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</si>
  <si>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</si>
  <si>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</si>
  <si>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</si>
  <si>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</si>
  <si>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</si>
  <si>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</si>
  <si>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</si>
  <si>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</si>
  <si>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</si>
  <si>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</si>
  <si>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</si>
  <si>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</si>
  <si>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</si>
  <si>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</si>
  <si>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</si>
  <si>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</si>
  <si>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</si>
  <si>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</si>
  <si>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</si>
  <si>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</si>
  <si>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</si>
  <si>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</si>
  <si>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</si>
  <si>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</si>
  <si>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</si>
  <si>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</si>
  <si>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</si>
  <si>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</si>
  <si>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</si>
  <si>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</si>
  <si>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</si>
  <si>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</si>
  <si>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</si>
  <si>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</si>
  <si>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</si>
  <si>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</si>
  <si>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</si>
  <si>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</si>
  <si>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</si>
  <si>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</si>
  <si>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</si>
  <si>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</si>
  <si>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</si>
  <si>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</si>
  <si>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</si>
  <si>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</si>
  <si>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</si>
  <si>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</si>
  <si>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</si>
  <si>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</si>
  <si>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</si>
  <si>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</si>
  <si>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</si>
  <si>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</si>
  <si>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</si>
  <si>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</si>
  <si>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</si>
  <si>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</si>
  <si>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</si>
  <si>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</si>
  <si>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</si>
  <si>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</si>
  <si>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</si>
  <si>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</si>
  <si>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</si>
  <si>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</si>
  <si>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</si>
  <si>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</si>
  <si>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</si>
  <si>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</si>
  <si>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</si>
  <si>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</si>
  <si>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</si>
  <si>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</si>
  <si>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</si>
  <si>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</si>
  <si>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</si>
  <si>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</si>
  <si>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</si>
  <si>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</si>
  <si>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</si>
  <si>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</si>
  <si>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</si>
  <si>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</si>
  <si>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</si>
  <si>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</si>
  <si>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</si>
  <si>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</si>
  <si>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</si>
  <si>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</si>
  <si>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</si>
  <si>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</si>
  <si>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</si>
  <si>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</si>
  <si>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</si>
  <si>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</si>
  <si>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</si>
  <si>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</si>
  <si>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</si>
  <si>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</si>
  <si>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</si>
  <si>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</si>
  <si>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</si>
  <si>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</si>
  <si>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</si>
  <si>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</si>
  <si>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</si>
  <si>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</si>
  <si>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</si>
  <si>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</si>
  <si>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</si>
  <si>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</si>
  <si>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</si>
  <si>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</si>
  <si>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</si>
  <si>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</si>
  <si>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</si>
  <si>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</si>
  <si>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</si>
  <si>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</si>
  <si>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</si>
  <si>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</si>
  <si>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</si>
  <si>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</si>
  <si>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</si>
  <si>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</si>
  <si>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</si>
  <si>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</si>
  <si>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</si>
  <si>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</si>
  <si>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</si>
  <si>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</si>
  <si>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</si>
  <si>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</si>
  <si>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</si>
  <si>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</si>
  <si>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</si>
  <si>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</si>
  <si>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</si>
  <si>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</si>
  <si>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</si>
  <si>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</si>
  <si>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</si>
  <si>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</si>
  <si>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</si>
  <si>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</si>
  <si>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</si>
  <si>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</si>
  <si>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</si>
  <si>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</si>
  <si>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</si>
  <si>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</si>
  <si>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</si>
  <si>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</si>
  <si>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</si>
  <si>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</si>
  <si>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</si>
  <si>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</si>
  <si>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</si>
  <si>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</si>
  <si>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</si>
  <si>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</si>
  <si>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</si>
  <si>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</si>
  <si>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</si>
  <si>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</si>
  <si>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</si>
  <si>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</si>
  <si>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</si>
  <si>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</si>
  <si>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</si>
  <si>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</si>
  <si>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</si>
  <si>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</si>
  <si>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</si>
  <si>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</si>
  <si>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</si>
  <si>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</si>
  <si>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</si>
  <si>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</si>
  <si>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</si>
  <si>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</si>
  <si>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</si>
  <si>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</si>
  <si>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</si>
  <si>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</si>
  <si>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</si>
  <si>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</si>
  <si>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</si>
  <si>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</si>
  <si>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</si>
  <si>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</si>
  <si>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</si>
  <si>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</si>
  <si>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</si>
  <si>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</si>
  <si>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</si>
  <si>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</si>
  <si>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</si>
  <si>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</si>
  <si>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</si>
  <si>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</si>
  <si>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</si>
  <si>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</si>
  <si>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</si>
  <si>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</si>
  <si>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</si>
  <si>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</si>
  <si>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</si>
  <si>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</si>
  <si>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</si>
  <si>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</si>
  <si>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</si>
  <si>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</si>
  <si>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</si>
  <si>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</si>
  <si>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</si>
  <si>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</si>
  <si>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</si>
  <si>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</si>
  <si>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</si>
  <si>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</si>
  <si>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</si>
  <si>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</si>
  <si>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</si>
  <si>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</si>
  <si>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</si>
  <si>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</si>
  <si>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</si>
  <si>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</si>
  <si>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</si>
  <si>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</si>
  <si>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</si>
  <si>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</si>
  <si>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</si>
  <si>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</si>
  <si>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</si>
  <si>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</si>
  <si>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</si>
  <si>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</si>
  <si>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</si>
  <si>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</si>
  <si>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</si>
  <si>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</si>
  <si>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</si>
  <si>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</si>
  <si>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</si>
  <si>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</si>
  <si>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</si>
  <si>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</si>
  <si>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</si>
  <si>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</si>
  <si>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</si>
  <si>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</si>
  <si>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</si>
  <si>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</si>
  <si>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</si>
  <si>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</si>
  <si>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</si>
  <si>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</si>
  <si>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</si>
  <si>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</si>
  <si>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</si>
  <si>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</si>
  <si>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</si>
  <si>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</si>
  <si>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</si>
  <si>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</si>
  <si>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</si>
  <si>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</si>
  <si>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</si>
  <si>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</si>
  <si>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</si>
  <si>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</si>
  <si>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</si>
  <si>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</si>
  <si>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</si>
  <si>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</si>
  <si>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</si>
  <si>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</si>
  <si>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</si>
  <si>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</si>
  <si>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</si>
  <si>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</si>
  <si>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</si>
  <si>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</si>
  <si>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</si>
  <si>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</si>
  <si>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</si>
  <si>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</si>
  <si>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</si>
  <si>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</si>
  <si>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</si>
  <si>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</si>
  <si>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</si>
  <si>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</si>
  <si>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</si>
  <si>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</si>
  <si>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</si>
  <si>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</si>
  <si>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</si>
  <si>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</si>
  <si>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</si>
  <si>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</si>
  <si>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</si>
  <si>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</si>
  <si>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</si>
  <si>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</si>
  <si>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</si>
  <si>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</si>
  <si>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</si>
  <si>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</si>
  <si>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</si>
  <si>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</si>
  <si>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</si>
  <si>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</si>
  <si>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</si>
  <si>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</si>
  <si>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</si>
  <si>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</si>
  <si>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</si>
  <si>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</si>
  <si>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</si>
  <si>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</si>
  <si>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</si>
  <si>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</si>
  <si>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</si>
  <si>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</si>
  <si>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</si>
  <si>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</si>
  <si>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</si>
  <si>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</si>
  <si>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</si>
  <si>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</si>
  <si>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</si>
  <si>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</si>
  <si>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</si>
  <si>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</si>
  <si>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</si>
  <si>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</si>
  <si>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</si>
  <si>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</si>
  <si>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</si>
  <si>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</si>
  <si>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</si>
  <si>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</si>
  <si>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</si>
  <si>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</si>
  <si>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</si>
  <si>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</si>
  <si>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</si>
  <si>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</si>
  <si>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</si>
  <si>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</si>
  <si>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</si>
  <si>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</si>
  <si>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</si>
  <si>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</si>
  <si>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</si>
  <si>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</si>
  <si>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</si>
  <si>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</si>
  <si>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</si>
  <si>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</si>
  <si>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</si>
  <si>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</si>
  <si>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</si>
  <si>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</si>
  <si>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</si>
  <si>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</si>
  <si>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</si>
  <si>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</si>
  <si>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</si>
  <si>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</si>
  <si>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</si>
  <si>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</si>
  <si>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</si>
  <si>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</si>
  <si>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</si>
  <si>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</si>
  <si>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</si>
  <si>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</si>
  <si>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</si>
  <si>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</si>
  <si>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</si>
  <si>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</si>
  <si>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</si>
  <si>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</si>
  <si>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</si>
  <si>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</si>
  <si>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</si>
  <si>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</si>
  <si>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</si>
  <si>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</si>
  <si>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</si>
  <si>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</si>
  <si>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</si>
  <si>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</si>
  <si>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</si>
  <si>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</si>
  <si>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</si>
  <si>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</si>
  <si>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</si>
  <si>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</si>
  <si>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</si>
  <si>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</si>
  <si>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</si>
  <si>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</si>
  <si>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</si>
  <si>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</si>
  <si>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</si>
  <si>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</si>
  <si>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</si>
  <si>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</si>
  <si>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</si>
  <si>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</si>
  <si>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</si>
  <si>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</si>
  <si>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</si>
  <si>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</si>
  <si>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</si>
  <si>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</si>
  <si>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</si>
  <si>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</si>
  <si>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</si>
  <si>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</si>
  <si>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</si>
  <si>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</si>
  <si>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</si>
  <si>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</si>
  <si>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</si>
  <si>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</si>
  <si>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</si>
  <si>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</si>
  <si>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</si>
  <si>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</si>
  <si>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</si>
  <si>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</si>
  <si>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</si>
  <si>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</si>
  <si>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</si>
  <si>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</si>
  <si>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</si>
  <si>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</si>
  <si>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</si>
  <si>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</si>
  <si>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</si>
  <si>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</si>
  <si>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</si>
  <si>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</si>
  <si>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</si>
  <si>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</si>
  <si>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</si>
  <si>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</si>
  <si>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</si>
  <si>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</si>
  <si>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</si>
  <si>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</si>
  <si>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</si>
  <si>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</si>
  <si>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</si>
  <si>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</si>
  <si>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</si>
  <si>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</si>
  <si>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</si>
  <si>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</si>
  <si>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</si>
  <si>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</si>
  <si>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</si>
  <si>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</si>
  <si>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</si>
  <si>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</si>
  <si>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</si>
  <si>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</si>
  <si>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</si>
  <si>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</si>
  <si>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</si>
  <si>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</si>
  <si>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</si>
  <si>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</si>
  <si>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</si>
  <si>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</si>
  <si>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</si>
  <si>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</si>
  <si>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</si>
  <si>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</si>
  <si>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</si>
  <si>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</si>
  <si>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</si>
  <si>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</si>
  <si>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</si>
  <si>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</si>
  <si>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</si>
  <si>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</si>
  <si>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</si>
  <si>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</si>
  <si>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</si>
  <si>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</si>
  <si>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</si>
  <si>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</si>
  <si>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</si>
  <si>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</si>
  <si>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</si>
  <si>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</si>
  <si>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</si>
  <si>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</si>
  <si>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</si>
  <si>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</si>
  <si>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</si>
  <si>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</si>
  <si>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</si>
  <si>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</si>
  <si>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</si>
  <si>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</si>
  <si>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</si>
  <si>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</si>
  <si>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</si>
  <si>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</si>
  <si>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</si>
  <si>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</si>
  <si>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</si>
  <si>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</si>
  <si>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</si>
  <si>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</si>
  <si>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</si>
  <si>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</si>
  <si>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</si>
  <si>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</si>
  <si>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</si>
  <si>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</si>
  <si>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</si>
  <si>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</si>
  <si>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</si>
  <si>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</si>
  <si>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</si>
  <si>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</si>
  <si>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</si>
  <si>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</si>
  <si>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</si>
  <si>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</si>
  <si>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</si>
  <si>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</si>
  <si>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</si>
  <si>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</si>
  <si>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</si>
  <si>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</si>
  <si>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</si>
  <si>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</si>
  <si>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</si>
  <si>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</si>
  <si>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</si>
  <si>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</si>
  <si>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</si>
  <si>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</si>
  <si>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</si>
  <si>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</si>
  <si>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</si>
  <si>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</si>
  <si>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</si>
  <si>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</si>
  <si>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</si>
  <si>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</si>
  <si>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</si>
  <si>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</si>
  <si>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</si>
  <si>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</si>
  <si>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</si>
  <si>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</si>
  <si>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</si>
  <si>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</si>
  <si>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</si>
  <si>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</si>
  <si>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</si>
  <si>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</si>
  <si>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</si>
  <si>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</si>
  <si>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</si>
  <si>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</si>
  <si>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</si>
  <si>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</si>
  <si>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</si>
  <si>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</si>
  <si>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</si>
  <si>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</si>
  <si>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</si>
  <si>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</si>
  <si>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</si>
  <si>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</si>
  <si>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</si>
  <si>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</si>
  <si>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</si>
  <si>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</si>
  <si>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</si>
  <si>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</si>
  <si>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</si>
  <si>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</si>
  <si>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</si>
  <si>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</si>
  <si>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</si>
  <si>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</si>
  <si>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</si>
  <si>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</si>
  <si>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</si>
  <si>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</si>
  <si>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</si>
  <si>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</si>
  <si>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</si>
  <si>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</si>
  <si>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</si>
  <si>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</si>
  <si>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</si>
  <si>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</si>
  <si>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</si>
  <si>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</si>
  <si>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</si>
  <si>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</si>
  <si>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</si>
  <si>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</si>
  <si>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</si>
  <si>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</si>
  <si>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</si>
  <si>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</si>
  <si>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</si>
  <si>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</si>
  <si>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</si>
  <si>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</si>
  <si>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</si>
  <si>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</si>
  <si>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</si>
  <si>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</si>
  <si>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</si>
  <si>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</si>
  <si>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</si>
  <si>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</si>
  <si>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</si>
  <si>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</si>
  <si>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</si>
  <si>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</si>
  <si>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</si>
  <si>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</si>
  <si>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</si>
  <si>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</si>
  <si>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</si>
  <si>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</si>
  <si>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</si>
  <si>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</si>
  <si>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</si>
  <si>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</si>
  <si>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</si>
  <si>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</si>
  <si>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</si>
  <si>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</si>
  <si>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</si>
  <si>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</si>
  <si>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</si>
  <si>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</si>
  <si>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</si>
  <si>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</si>
  <si>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</si>
  <si>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</si>
  <si>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</si>
  <si>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</si>
  <si>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</si>
  <si>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</si>
  <si>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</si>
  <si>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</si>
  <si>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</si>
  <si>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</si>
  <si>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</si>
  <si>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</si>
  <si>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</si>
  <si>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</si>
  <si>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</si>
  <si>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</si>
  <si>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</si>
  <si>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</si>
  <si>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</si>
  <si>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</si>
  <si>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</si>
  <si>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</si>
  <si>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</si>
  <si>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</si>
  <si>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</si>
  <si>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</si>
  <si>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</si>
  <si>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</si>
  <si>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</si>
  <si>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</si>
  <si>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</si>
  <si>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</si>
  <si>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</si>
  <si>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</si>
  <si>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</si>
  <si>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</si>
  <si>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</si>
  <si>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</si>
  <si>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</si>
  <si>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</si>
  <si>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</si>
  <si>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</si>
  <si>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</si>
  <si>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</si>
  <si>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</si>
  <si>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</si>
  <si>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</si>
  <si>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</si>
  <si>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</si>
  <si>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</si>
  <si>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</si>
  <si>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</si>
  <si>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</si>
  <si>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</si>
  <si>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</si>
  <si>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</si>
  <si>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</si>
  <si>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</si>
  <si>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</si>
  <si>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</si>
  <si>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</si>
  <si>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</si>
  <si>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</si>
  <si>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</si>
  <si>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</si>
  <si>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</si>
  <si>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</si>
  <si>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</si>
  <si>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</si>
  <si>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</si>
  <si>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</si>
  <si>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</si>
  <si>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</si>
  <si>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</si>
  <si>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</si>
  <si>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</si>
  <si>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</si>
  <si>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</si>
  <si>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</si>
  <si>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</si>
  <si>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</si>
  <si>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</si>
  <si>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</si>
  <si>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</si>
  <si>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</si>
  <si>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</si>
  <si>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</si>
  <si>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</si>
  <si>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</si>
  <si>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</si>
  <si>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</si>
  <si>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</si>
  <si>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</si>
  <si>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</si>
  <si>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</si>
  <si>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</si>
  <si>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</si>
  <si>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</si>
  <si>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</si>
  <si>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</si>
  <si>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</si>
  <si>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</si>
  <si>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</si>
  <si>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</si>
  <si>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</si>
  <si>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</si>
  <si>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</si>
  <si>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</si>
  <si>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</si>
  <si>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</si>
  <si>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</si>
  <si>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</si>
  <si>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</si>
  <si>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</si>
  <si>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</si>
  <si>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</si>
  <si>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</si>
  <si>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</si>
  <si>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</si>
  <si>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</si>
  <si>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</si>
  <si>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</si>
  <si>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</si>
  <si>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</si>
  <si>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</si>
  <si>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</si>
  <si>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Count of Order ID</t>
  </si>
  <si>
    <t>Sum of Sales</t>
  </si>
  <si>
    <t>Sum of Profit</t>
  </si>
  <si>
    <t>Row Labels</t>
  </si>
  <si>
    <t>Grand Total</t>
  </si>
  <si>
    <t>Sum of Quantity</t>
  </si>
  <si>
    <t>Profit Margin</t>
  </si>
  <si>
    <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</si>
</sst>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5" formatCode="[$-1010000]d/m/yyyy;@"/>
    <numFmt numFmtId="166" formatCode="&quot;$&quot;#,##0.00"/>
    <numFmt numFmtId="167" formatCode="_(* #,##0_);_(* \(#,##0\);_(* &quot;-&quot;??_);_(@_)"/>
    <numFmt numFmtId="168" formatCode="_(&quot;$&quot;* #,##0_);_(&quot;$&quot;* \(#,##0\);_(&quot;$&quot;* &quot;-&quot;??_);_(@_)"/>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s>
  <fills count="2">
    <fill>
      <patternFill patternType="none"/>
    </fill>
    <fill>
      <patternFill patternType="gray125"/>
    </fill>
  </fills>
  <borders count="17">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right style="thin">
        <color rgb="FFABABAB"/>
      </right>
      <top style="thin">
        <color indexed="65"/>
      </top>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54">
    <xf numFmtId="0" fontId="0" fillId="0" borderId="0" xfId="0"/>
    <xf numFmtId="0" fontId="3" fillId="0" borderId="0" xfId="0" applyFont="1"/>
    <xf numFmtId="0" fontId="4" fillId="0" borderId="0" xfId="0" applyFont="1"/>
    <xf numFmtId="14" fontId="5" fillId="0" borderId="0" xfId="0" applyNumberFormat="1" applyFont="1"/>
    <xf numFmtId="165" fontId="5"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43" fontId="0" fillId="0" borderId="1" xfId="0" pivotButton="1" applyNumberFormat="1" applyBorder="1"/>
    <xf numFmtId="43" fontId="0" fillId="0" borderId="10" xfId="0" applyNumberFormat="1" applyBorder="1"/>
    <xf numFmtId="43" fontId="0" fillId="0" borderId="1" xfId="0" applyNumberFormat="1" applyBorder="1" applyAlignment="1">
      <alignment horizontal="left"/>
    </xf>
    <xf numFmtId="43" fontId="0" fillId="0" borderId="4" xfId="0" applyNumberFormat="1" applyBorder="1" applyAlignment="1">
      <alignment horizontal="left"/>
    </xf>
    <xf numFmtId="43" fontId="0" fillId="0" borderId="13" xfId="0" applyNumberFormat="1" applyBorder="1" applyAlignment="1">
      <alignment horizontal="left"/>
    </xf>
    <xf numFmtId="44" fontId="0" fillId="0" borderId="10" xfId="0" applyNumberFormat="1" applyBorder="1"/>
    <xf numFmtId="44" fontId="0" fillId="0" borderId="15" xfId="0" applyNumberFormat="1" applyBorder="1"/>
    <xf numFmtId="44" fontId="0" fillId="0" borderId="11" xfId="0" applyNumberFormat="1" applyBorder="1"/>
    <xf numFmtId="44" fontId="0" fillId="0" borderId="4" xfId="0" applyNumberFormat="1" applyBorder="1"/>
    <xf numFmtId="10" fontId="0" fillId="0" borderId="11" xfId="0" applyNumberFormat="1" applyBorder="1"/>
    <xf numFmtId="10" fontId="0" fillId="0" borderId="10" xfId="0" applyNumberFormat="1" applyBorder="1"/>
    <xf numFmtId="10" fontId="0" fillId="0" borderId="15" xfId="0" applyNumberFormat="1" applyBorder="1"/>
    <xf numFmtId="44" fontId="0" fillId="0" borderId="0" xfId="0" applyNumberFormat="1"/>
    <xf numFmtId="43" fontId="0" fillId="0" borderId="0" xfId="0" applyNumberFormat="1"/>
    <xf numFmtId="0" fontId="2" fillId="0" borderId="0" xfId="0" applyFont="1"/>
    <xf numFmtId="44" fontId="0" fillId="0" borderId="0" xfId="1" applyFont="1"/>
    <xf numFmtId="10" fontId="0" fillId="0" borderId="0" xfId="2" applyNumberFormat="1" applyFont="1"/>
    <xf numFmtId="44" fontId="0" fillId="0" borderId="1" xfId="0" applyNumberFormat="1" applyBorder="1"/>
    <xf numFmtId="44" fontId="0" fillId="0" borderId="12" xfId="0" applyNumberFormat="1" applyBorder="1"/>
    <xf numFmtId="44" fontId="0" fillId="0" borderId="16" xfId="0" applyNumberFormat="1" applyBorder="1"/>
    <xf numFmtId="44" fontId="0" fillId="0" borderId="13" xfId="0" applyNumberFormat="1" applyBorder="1"/>
    <xf numFmtId="44" fontId="0" fillId="0" borderId="14" xfId="0" applyNumberFormat="1" applyBorder="1"/>
    <xf numFmtId="167" fontId="0" fillId="0" borderId="11" xfId="0" applyNumberFormat="1" applyBorder="1"/>
    <xf numFmtId="168" fontId="0" fillId="0" borderId="11" xfId="0" applyNumberFormat="1" applyBorder="1"/>
    <xf numFmtId="9" fontId="0" fillId="0" borderId="0" xfId="2" applyFont="1" applyAlignment="1">
      <alignment horizontal="right"/>
    </xf>
    <xf numFmtId="0" fontId="2" fillId="0" borderId="0" xfId="0" applyFont="1" applyAlignment="1">
      <alignment horizontal="left"/>
    </xf>
    <xf numFmtId="43" fontId="0" fillId="0" borderId="0" xfId="0" applyNumberFormat="1" applyAlignment="1">
      <alignment horizontal="left"/>
    </xf>
    <xf numFmtId="166" fontId="0" fillId="0" borderId="10" xfId="0" applyNumberFormat="1" applyBorder="1"/>
    <xf numFmtId="166" fontId="0" fillId="0" borderId="15" xfId="0" applyNumberFormat="1" applyBorder="1"/>
    <xf numFmtId="166" fontId="0" fillId="0" borderId="11" xfId="0" applyNumberFormat="1" applyBorder="1"/>
    <xf numFmtId="166" fontId="0" fillId="0" borderId="1" xfId="0" pivotButton="1" applyNumberFormat="1" applyBorder="1"/>
    <xf numFmtId="166" fontId="0" fillId="0" borderId="1" xfId="0" applyNumberFormat="1" applyBorder="1" applyAlignment="1">
      <alignment horizontal="left"/>
    </xf>
    <xf numFmtId="166" fontId="0" fillId="0" borderId="4" xfId="0" applyNumberFormat="1" applyBorder="1" applyAlignment="1">
      <alignment horizontal="left" indent="1"/>
    </xf>
    <xf numFmtId="166" fontId="0" fillId="0" borderId="4" xfId="0" applyNumberFormat="1" applyBorder="1" applyAlignment="1">
      <alignment horizontal="left"/>
    </xf>
    <xf numFmtId="166" fontId="0" fillId="0" borderId="13" xfId="0" applyNumberFormat="1" applyBorder="1" applyAlignment="1">
      <alignment horizontal="left"/>
    </xf>
    <xf numFmtId="0" fontId="0" fillId="0" borderId="1" xfId="0" pivotButton="1" applyBorder="1"/>
    <xf numFmtId="0" fontId="0" fillId="0" borderId="1" xfId="0" applyBorder="1" applyAlignment="1">
      <alignment horizontal="left"/>
    </xf>
    <xf numFmtId="0" fontId="0" fillId="0" borderId="4" xfId="0" applyBorder="1" applyAlignment="1">
      <alignment horizontal="left"/>
    </xf>
    <xf numFmtId="0" fontId="0" fillId="0" borderId="10" xfId="0" applyBorder="1"/>
    <xf numFmtId="0" fontId="1" fillId="0" borderId="0" xfId="0" applyFont="1" applyAlignment="1">
      <alignment horizontal="center"/>
    </xf>
  </cellXfs>
  <cellStyles count="3">
    <cellStyle name="Currency" xfId="1" builtinId="4"/>
    <cellStyle name="Normal" xfId="0" builtinId="0"/>
    <cellStyle name="Percent" xfId="2" builtinId="5"/>
  </cellStyles>
  <dxfs count="48">
    <dxf>
      <numFmt numFmtId="34" formatCode="_(&quot;$&quot;* #,##0.00_);_(&quot;$&quot;* \(#,##0.00\);_(&quot;$&quot;* &quot;-&quot;??_);_(@_)"/>
    </dxf>
    <dxf>
      <numFmt numFmtId="35" formatCode="_(* #,##0.00_);_(* \(#,##0.00\);_(* &quot;-&quot;??_);_(@_)"/>
    </dxf>
    <dxf>
      <numFmt numFmtId="35" formatCode="_(* #,##0.00_);_(* \(#,##0.00\);_(* &quot;-&quot;??_);_(@_)"/>
    </dxf>
    <dxf>
      <numFmt numFmtId="167" formatCode="_(* #,##0_);_(* \(#,##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7" formatCode="_(* #,##0_);_(* \(#,##0\);_(* &quot;-&quot;??_);_(@_)"/>
    </dxf>
    <dxf>
      <numFmt numFmtId="35" formatCode="_(* #,##0.00_);_(* \(#,##0.00\);_(* &quot;-&quot;??_);_(@_)"/>
    </dxf>
    <dxf>
      <numFmt numFmtId="35" formatCode="_(* #,##0.00_);_(* \(#,##0.00\);_(*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35" formatCode="_(* #,##0.00_);_(* \(#,##0.00\);_(* &quot;-&quot;??_);_(@_)"/>
    </dxf>
    <dxf>
      <numFmt numFmtId="35" formatCode="_(* #,##0.00_);_(* \(#,##0.00\);_(* &quot;-&quot;??_);_(@_)"/>
    </dxf>
    <dxf>
      <numFmt numFmtId="166" formatCode="&quot;$&quot;#,##0.00"/>
    </dxf>
    <dxf>
      <numFmt numFmtId="2" formatCode="0.00"/>
    </dxf>
    <dxf>
      <numFmt numFmtId="35" formatCode="_(* #,##0.00_);_(* \(#,##0.00\);_(* &quot;-&quot;??_);_(@_)"/>
    </dxf>
    <dxf>
      <numFmt numFmtId="35" formatCode="_(* #,##0.00_);_(* \(#,##0.00\);_(* &quot;-&quot;??_);_(@_)"/>
    </dxf>
    <dxf>
      <numFmt numFmtId="168" formatCode="_(&quot;$&quot;* #,##0_);_(&quot;$&quot;* \(#,##0\);_(&quot;$&quot;* &quot;-&quot;??_);_(@_)"/>
    </dxf>
    <dxf>
      <numFmt numFmtId="35" formatCode="_(* #,##0.00_);_(* \(#,##0.00\);_(* &quot;-&quot;??_);_(@_)"/>
    </dxf>
    <dxf>
      <numFmt numFmtId="35" formatCode="_(* #,##0.00_);_(* \(#,##0.00\);_(* &quot;-&quot;??_);_(@_)"/>
    </dxf>
    <dxf>
      <numFmt numFmtId="14" formatCode="0.00%"/>
    </dxf>
    <dxf>
      <numFmt numFmtId="0" formatCode="General"/>
    </dxf>
    <dxf>
      <numFmt numFmtId="0" formatCode="General"/>
    </dxf>
    <dxf>
      <numFmt numFmtId="35" formatCode="_(* #,##0.00_);_(* \(#,##0.00\);_(* &quot;-&quot;??_);_(@_)"/>
    </dxf>
    <dxf>
      <numFmt numFmtId="34" formatCode="_(&quot;$&quot;* #,##0.00_);_(&quot;$&quot;* \(#,##0.00\);_(&quot;$&quot;* &quot;-&quot;??_);_(@_)"/>
    </dxf>
    <dxf>
      <numFmt numFmtId="0" formatCode="General"/>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165" formatCode="[$-1010000]d/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47"/>
      <tableStyleElement type="firstRowStripe" dxfId="46"/>
      <tableStyleElement type="secondRowStripe" dxfId="45"/>
    </tableStyle>
  </tableStyles>
  <colors>
    <mruColors>
      <color rgb="FFEAD1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Project_Ecommerce Sales Analysis Dashboard.xlsx]Pivot!PivotTable13</c:name>
    <c:fmtId val="12"/>
  </c:pivotSource>
  <c:chart>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hade val="76000"/>
            </a:schemeClr>
          </a:solidFill>
          <a:ln>
            <a:noFill/>
          </a:ln>
          <a:effectLst/>
        </c:spPr>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60000"/>
                      <a:lumOff val="40000"/>
                    </a:schemeClr>
                  </a:solidFill>
                  <a:latin typeface="Calibri" panose="020F05020202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60000"/>
                      <a:lumOff val="40000"/>
                    </a:schemeClr>
                  </a:solidFill>
                  <a:latin typeface="Calibri" panose="020F05020202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50000"/>
            </a:schemeClr>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60000"/>
                      <a:lumOff val="40000"/>
                    </a:schemeClr>
                  </a:solidFill>
                  <a:latin typeface="Calibri" panose="020F050202020403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solidFill>
              <a:schemeClr val="tx1"/>
            </a:solidFill>
          </a:ln>
          <a:effectLst/>
          <a:sp3d>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60000"/>
                      <a:lumOff val="40000"/>
                    </a:schemeClr>
                  </a:solidFill>
                  <a:latin typeface="Calibri" panose="020F050202020403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Pivot!$B$17</c:f>
              <c:strCache>
                <c:ptCount val="1"/>
                <c:pt idx="0">
                  <c:v>Sum of Sales</c:v>
                </c:pt>
              </c:strCache>
            </c:strRef>
          </c:tx>
          <c:spPr>
            <a:solidFill>
              <a:schemeClr val="bg1">
                <a:lumMod val="50000"/>
              </a:schemeClr>
            </a:solidFill>
            <a:ln>
              <a:solidFill>
                <a:sysClr val="windowText" lastClr="000000"/>
              </a:solidFill>
            </a:ln>
            <a:effectLst/>
            <a:sp3d>
              <a:contourClr>
                <a:sysClr val="windowText" lastClr="000000"/>
              </a:contourClr>
            </a:sp3d>
          </c:spPr>
          <c:invertIfNegative val="0"/>
          <c:cat>
            <c:strRef>
              <c:f>Pivot!$A$18:$A$22</c:f>
              <c:strCache>
                <c:ptCount val="4"/>
                <c:pt idx="0">
                  <c:v>2011</c:v>
                </c:pt>
                <c:pt idx="1">
                  <c:v>2012</c:v>
                </c:pt>
                <c:pt idx="2">
                  <c:v>2013</c:v>
                </c:pt>
                <c:pt idx="3">
                  <c:v>2014</c:v>
                </c:pt>
              </c:strCache>
            </c:strRef>
          </c:cat>
          <c:val>
            <c:numRef>
              <c:f>Pivot!$B$18:$B$22</c:f>
              <c:numCache>
                <c:formatCode>_("$"* #,##0.00_);_("$"* \(#,##0.00\);_("$"* "-"??_);_(@_)</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D8B7-4563-B153-D3C1F6EAA970}"/>
            </c:ext>
          </c:extLst>
        </c:ser>
        <c:ser>
          <c:idx val="1"/>
          <c:order val="1"/>
          <c:tx>
            <c:strRef>
              <c:f>Pivot!$C$17</c:f>
              <c:strCache>
                <c:ptCount val="1"/>
                <c:pt idx="0">
                  <c:v>Sum of Profit</c:v>
                </c:pt>
              </c:strCache>
            </c:strRef>
          </c:tx>
          <c:spPr>
            <a:solidFill>
              <a:srgbClr val="C00000"/>
            </a:solidFill>
            <a:ln>
              <a:solidFill>
                <a:schemeClr val="tx1"/>
              </a:solidFill>
            </a:ln>
            <a:effectLst/>
            <a:sp3d>
              <a:contourClr>
                <a:schemeClr val="tx1"/>
              </a:contourClr>
            </a:sp3d>
          </c:spPr>
          <c:invertIfNegative val="0"/>
          <c:cat>
            <c:strRef>
              <c:f>Pivot!$A$18:$A$22</c:f>
              <c:strCache>
                <c:ptCount val="4"/>
                <c:pt idx="0">
                  <c:v>2011</c:v>
                </c:pt>
                <c:pt idx="1">
                  <c:v>2012</c:v>
                </c:pt>
                <c:pt idx="2">
                  <c:v>2013</c:v>
                </c:pt>
                <c:pt idx="3">
                  <c:v>2014</c:v>
                </c:pt>
              </c:strCache>
            </c:strRef>
          </c:cat>
          <c:val>
            <c:numRef>
              <c:f>Pivot!$C$18:$C$22</c:f>
              <c:numCache>
                <c:formatCode>_("$"* #,##0.00_);_("$"* \(#,##0.00\);_("$"* "-"??_);_(@_)</c:formatCode>
                <c:ptCount val="4"/>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1-D8B7-4563-B153-D3C1F6EAA970}"/>
            </c:ext>
          </c:extLst>
        </c:ser>
        <c:dLbls>
          <c:showLegendKey val="0"/>
          <c:showVal val="0"/>
          <c:showCatName val="0"/>
          <c:showSerName val="0"/>
          <c:showPercent val="0"/>
          <c:showBubbleSize val="0"/>
        </c:dLbls>
        <c:gapWidth val="219"/>
        <c:shape val="box"/>
        <c:axId val="1274229184"/>
        <c:axId val="1274230264"/>
        <c:axId val="0"/>
      </c:bar3DChart>
      <c:catAx>
        <c:axId val="1274229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ysClr val="windowText" lastClr="000000"/>
                </a:solidFill>
                <a:latin typeface="Calibri" panose="020F0502020204030204" pitchFamily="34" charset="0"/>
                <a:ea typeface="+mn-ea"/>
                <a:cs typeface="+mn-cs"/>
              </a:defRPr>
            </a:pPr>
            <a:endParaRPr lang="en-US"/>
          </a:p>
        </c:txPr>
        <c:crossAx val="1274230264"/>
        <c:crosses val="autoZero"/>
        <c:auto val="1"/>
        <c:lblAlgn val="ctr"/>
        <c:lblOffset val="100"/>
        <c:noMultiLvlLbl val="0"/>
      </c:catAx>
      <c:valAx>
        <c:axId val="1274230264"/>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ysClr val="windowText" lastClr="000000"/>
                </a:solidFill>
                <a:latin typeface="Calibri" panose="020F0502020204030204" pitchFamily="34" charset="0"/>
                <a:ea typeface="+mn-ea"/>
                <a:cs typeface="+mn-cs"/>
              </a:defRPr>
            </a:pPr>
            <a:endParaRPr lang="en-US"/>
          </a:p>
        </c:txPr>
        <c:crossAx val="1274229184"/>
        <c:crosses val="autoZero"/>
        <c:crossBetween val="between"/>
        <c:majorUnit val="100000"/>
      </c:valAx>
      <c:spPr>
        <a:noFill/>
        <a:ln>
          <a:noFill/>
        </a:ln>
        <a:effectLst/>
      </c:spPr>
    </c:plotArea>
    <c:legend>
      <c:legendPos val="r"/>
      <c:layout>
        <c:manualLayout>
          <c:xMode val="edge"/>
          <c:yMode val="edge"/>
          <c:x val="0.80344882846175147"/>
          <c:y val="0.10894650137929821"/>
          <c:w val="0.18402671227191555"/>
          <c:h val="0.77622680681583522"/>
        </c:manualLayout>
      </c:layout>
      <c:overlay val="0"/>
      <c:spPr>
        <a:noFill/>
        <a:ln>
          <a:noFill/>
        </a:ln>
        <a:effectLst/>
      </c:spPr>
      <c:txPr>
        <a:bodyPr rot="0" spcFirstLastPara="1" vertOverflow="ellipsis" vert="horz" wrap="square" anchor="ctr" anchorCtr="1"/>
        <a:lstStyle/>
        <a:p>
          <a:pPr>
            <a:defRPr sz="1300" b="0" i="0" u="none" strike="noStrike" kern="1200" baseline="0">
              <a:solidFill>
                <a:sysClr val="windowText" lastClr="000000"/>
              </a:solidFill>
              <a:latin typeface="Calibri" panose="020F05020202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aseline="0">
          <a:solidFill>
            <a:schemeClr val="accent4">
              <a:lumMod val="60000"/>
              <a:lumOff val="40000"/>
            </a:schemeClr>
          </a:solidFill>
          <a:latin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5">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C2-4A6B-BF51-81B3DDE8464F}"/>
              </c:ext>
            </c:extLst>
          </c:dPt>
          <c:dPt>
            <c:idx val="1"/>
            <c:bubble3D val="0"/>
            <c:spPr>
              <a:solidFill>
                <a:schemeClr val="bg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C2-4A6B-BF51-81B3DDE8464F}"/>
              </c:ext>
            </c:extLst>
          </c:dPt>
          <c:dPt>
            <c:idx val="2"/>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7C2-4A6B-BF51-81B3DDE8464F}"/>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Calibri" panose="020F05020202040302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Pivot!$J$5:$J$7</c:f>
              <c:strCache>
                <c:ptCount val="3"/>
                <c:pt idx="0">
                  <c:v> Furniture </c:v>
                </c:pt>
                <c:pt idx="1">
                  <c:v> Office Supplies </c:v>
                </c:pt>
                <c:pt idx="2">
                  <c:v> Technology </c:v>
                </c:pt>
              </c:strCache>
            </c:strRef>
          </c:cat>
          <c:val>
            <c:numRef>
              <c:f>Pivot!$K$5:$K$7</c:f>
              <c:numCache>
                <c:formatCode>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6-67C2-4A6B-BF51-81B3DDE8464F}"/>
            </c:ext>
          </c:extLst>
        </c:ser>
        <c:dLbls>
          <c:showLegendKey val="0"/>
          <c:showVal val="1"/>
          <c:showCatName val="0"/>
          <c:showSerName val="0"/>
          <c:showPercent val="0"/>
          <c:showBubbleSize val="0"/>
          <c:showLeaderLines val="1"/>
        </c:dLbls>
        <c:firstSliceAng val="178"/>
        <c:holeSize val="51"/>
      </c:doughnutChart>
      <c:spPr>
        <a:noFill/>
        <a:ln>
          <a:noFill/>
        </a:ln>
        <a:effectLst/>
      </c:spPr>
    </c:plotArea>
    <c:legend>
      <c:legendPos val="r"/>
      <c:legendEntry>
        <c:idx val="0"/>
        <c:txPr>
          <a:bodyPr rot="0" spcFirstLastPara="1" vertOverflow="ellipsis" vert="horz" wrap="square" anchor="ctr" anchorCtr="1"/>
          <a:lstStyle/>
          <a:p>
            <a:pPr>
              <a:defRPr sz="1200" b="0" i="0" u="none" strike="noStrike" kern="1200" baseline="0">
                <a:solidFill>
                  <a:sysClr val="windowText" lastClr="000000"/>
                </a:solidFill>
                <a:latin typeface="Calibri" panose="020F0502020204030204" pitchFamily="34" charset="0"/>
                <a:ea typeface="+mn-ea"/>
                <a:cs typeface="+mn-cs"/>
              </a:defRPr>
            </a:pPr>
            <a:endParaRPr lang="en-US"/>
          </a:p>
        </c:txPr>
      </c:legendEntry>
      <c:legendEntry>
        <c:idx val="1"/>
        <c:txPr>
          <a:bodyPr rot="0" spcFirstLastPara="1" vertOverflow="ellipsis" vert="horz" wrap="square" anchor="ctr" anchorCtr="1"/>
          <a:lstStyle/>
          <a:p>
            <a:pPr>
              <a:defRPr sz="1200" b="0" i="0" u="none" strike="noStrike" kern="1200" baseline="0">
                <a:solidFill>
                  <a:sysClr val="windowText" lastClr="000000"/>
                </a:solidFill>
                <a:latin typeface="Calibri" panose="020F0502020204030204" pitchFamily="34" charset="0"/>
                <a:ea typeface="+mn-ea"/>
                <a:cs typeface="+mn-cs"/>
              </a:defRPr>
            </a:pPr>
            <a:endParaRPr lang="en-US"/>
          </a:p>
        </c:txPr>
      </c:legendEntry>
      <c:legendEntry>
        <c:idx val="2"/>
        <c:txPr>
          <a:bodyPr rot="0" spcFirstLastPara="1" vertOverflow="ellipsis" vert="horz" wrap="square" anchor="ctr" anchorCtr="1"/>
          <a:lstStyle/>
          <a:p>
            <a:pPr>
              <a:defRPr sz="1200" b="0" i="0" u="none" strike="noStrike" kern="1200" baseline="0">
                <a:solidFill>
                  <a:sysClr val="windowText" lastClr="000000"/>
                </a:solidFill>
                <a:latin typeface="Calibri" panose="020F0502020204030204" pitchFamily="34" charset="0"/>
                <a:ea typeface="+mn-ea"/>
                <a:cs typeface="+mn-cs"/>
              </a:defRPr>
            </a:pPr>
            <a:endParaRPr lang="en-US"/>
          </a:p>
        </c:txPr>
      </c:legendEntry>
      <c:layout>
        <c:manualLayout>
          <c:xMode val="edge"/>
          <c:yMode val="edge"/>
          <c:x val="0.69017833145860497"/>
          <c:y val="7.2626494604841066E-2"/>
          <c:w val="0.29315504335101883"/>
          <c:h val="0.8501173811606882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Project_Ecommerce Sales Analysis Dashboard.xlsx]Pivot!PivotTable27</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Calibri" panose="020F05020202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Pivot!$G$12</c:f>
              <c:strCache>
                <c:ptCount val="1"/>
                <c:pt idx="0">
                  <c:v>Total</c:v>
                </c:pt>
              </c:strCache>
            </c:strRef>
          </c:tx>
          <c:spPr>
            <a:solidFill>
              <a:srgbClr val="C00000"/>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Calibri" panose="020F05020202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Pivot!$F$13:$F$18</c:f>
              <c:strCache>
                <c:ptCount val="5"/>
                <c:pt idx="0">
                  <c:v>Binders</c:v>
                </c:pt>
                <c:pt idx="1">
                  <c:v>Tables</c:v>
                </c:pt>
                <c:pt idx="2">
                  <c:v>Storage</c:v>
                </c:pt>
                <c:pt idx="3">
                  <c:v>Chairs</c:v>
                </c:pt>
                <c:pt idx="4">
                  <c:v>Phones</c:v>
                </c:pt>
              </c:strCache>
            </c:strRef>
          </c:cat>
          <c:val>
            <c:numRef>
              <c:f>Pivot!$G$13:$G$18</c:f>
              <c:numCache>
                <c:formatCode>_("$"* #,##0.00_);_("$"* \(#,##0.00\);_("$"* "-"??_);_(@_)</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5D2-41C9-901E-1BBFEE714E4A}"/>
            </c:ext>
          </c:extLst>
        </c:ser>
        <c:dLbls>
          <c:dLblPos val="outEnd"/>
          <c:showLegendKey val="0"/>
          <c:showVal val="1"/>
          <c:showCatName val="0"/>
          <c:showSerName val="0"/>
          <c:showPercent val="0"/>
          <c:showBubbleSize val="0"/>
        </c:dLbls>
        <c:gapWidth val="182"/>
        <c:axId val="1713481576"/>
        <c:axId val="1713481936"/>
      </c:barChart>
      <c:catAx>
        <c:axId val="1713481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Calibri" panose="020F0502020204030204" pitchFamily="34" charset="0"/>
                <a:ea typeface="+mn-ea"/>
                <a:cs typeface="+mn-cs"/>
              </a:defRPr>
            </a:pPr>
            <a:endParaRPr lang="en-US"/>
          </a:p>
        </c:txPr>
        <c:crossAx val="1713481936"/>
        <c:crosses val="autoZero"/>
        <c:auto val="1"/>
        <c:lblAlgn val="ctr"/>
        <c:lblOffset val="100"/>
        <c:noMultiLvlLbl val="0"/>
      </c:catAx>
      <c:valAx>
        <c:axId val="1713481936"/>
        <c:scaling>
          <c:orientation val="minMax"/>
        </c:scaling>
        <c:delete val="0"/>
        <c:axPos val="b"/>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Calibri" panose="020F0502020204030204" pitchFamily="34" charset="0"/>
                <a:ea typeface="+mn-ea"/>
                <a:cs typeface="+mn-cs"/>
              </a:defRPr>
            </a:pPr>
            <a:endParaRPr lang="en-US"/>
          </a:p>
        </c:txPr>
        <c:crossAx val="1713481576"/>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plotArea>
      <cx:plotAreaRegion>
        <cx:series layoutId="waterfall" uniqueId="{D29EF67A-153E-4A8F-931F-3C156EA885D8}">
          <cx:tx>
            <cx:txData>
              <cx:f>_xlchart.v5.1</cx:f>
              <cx:v>Profit</cx:v>
            </cx:txData>
          </cx:tx>
          <cx:dataPt idx="0">
            <cx:spPr>
              <a:solidFill>
                <a:srgbClr val="FFFFFF">
                  <a:lumMod val="50000"/>
                </a:srgbClr>
              </a:solidFill>
            </cx:spPr>
          </cx:dataPt>
          <cx:dataPt idx="1">
            <cx:spPr>
              <a:solidFill>
                <a:srgbClr val="FFFFFF">
                  <a:lumMod val="50000"/>
                </a:srgbClr>
              </a:solidFill>
            </cx:spPr>
          </cx:dataPt>
          <cx:dataPt idx="2">
            <cx:spPr>
              <a:solidFill>
                <a:srgbClr val="FFFFFF">
                  <a:lumMod val="50000"/>
                </a:srgbClr>
              </a:solidFill>
            </cx:spPr>
          </cx:dataPt>
          <cx:dataPt idx="3">
            <cx:spPr>
              <a:solidFill>
                <a:srgbClr val="C00000"/>
              </a:solidFill>
            </cx:spPr>
          </cx:dataPt>
          <cx:dataLabels pos="ctr">
            <cx:txPr>
              <a:bodyPr spcFirstLastPara="1" vertOverflow="ellipsis" horzOverflow="overflow" wrap="square" lIns="0" tIns="0" rIns="0" bIns="0" anchor="ctr" anchorCtr="1"/>
              <a:lstStyle/>
              <a:p>
                <a:pPr algn="ctr" rtl="0">
                  <a:defRPr sz="1200" baseline="0">
                    <a:solidFill>
                      <a:sysClr val="windowText" lastClr="000000"/>
                    </a:solidFill>
                  </a:defRPr>
                </a:pPr>
                <a:endParaRPr lang="en-US" sz="1200" b="0" i="0" u="none" strike="noStrike" baseline="0">
                  <a:solidFill>
                    <a:sysClr val="windowText" lastClr="000000"/>
                  </a:solidFill>
                  <a:latin typeface="Calibri"/>
                  <a:ea typeface="Calibri"/>
                  <a:cs typeface="Calibri"/>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a:pPr>
                  <a:r>
                    <a:rPr lang="en-US" sz="1200" b="0" i="0" u="none" strike="noStrike" baseline="0">
                      <a:solidFill>
                        <a:sysClr val="windowText" lastClr="000000"/>
                      </a:solidFill>
                      <a:latin typeface="Calibri"/>
                      <a:ea typeface="Calibri"/>
                      <a:cs typeface="Calibri"/>
                    </a:rPr>
                    <a:t> $18.451,27 </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baseline="0">
                <a:solidFill>
                  <a:sysClr val="windowText" lastClr="000000"/>
                </a:solidFill>
              </a:defRPr>
            </a:pPr>
            <a:endParaRPr lang="en-US" sz="1200" b="0" i="0" u="none" strike="noStrike" baseline="0">
              <a:solidFill>
                <a:sysClr val="windowText" lastClr="000000"/>
              </a:solidFill>
              <a:latin typeface="Calibri"/>
              <a:ea typeface="Calibri"/>
              <a:cs typeface="Calibri"/>
            </a:endParaRPr>
          </a:p>
        </cx:txPr>
      </cx:axis>
      <cx:axis id="1">
        <cx:valScaling max="300000"/>
        <cx:tickLabels/>
        <cx:txPr>
          <a:bodyPr spcFirstLastPara="1" vertOverflow="ellipsis" horzOverflow="overflow" wrap="square" lIns="0" tIns="0" rIns="0" bIns="0" anchor="ctr" anchorCtr="1"/>
          <a:lstStyle/>
          <a:p>
            <a:pPr algn="ctr" rtl="0">
              <a:defRPr sz="1200" baseline="0">
                <a:ln>
                  <a:noFill/>
                </a:ln>
                <a:solidFill>
                  <a:sysClr val="windowText" lastClr="000000"/>
                </a:solidFill>
              </a:defRPr>
            </a:pPr>
            <a:endParaRPr lang="en-US" sz="1200" b="0" i="0" u="none" strike="noStrike" baseline="0">
              <a:ln>
                <a:noFill/>
              </a:ln>
              <a:solidFill>
                <a:sysClr val="windowText" lastClr="000000"/>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1200" baseline="0">
              <a:solidFill>
                <a:sysClr val="windowText" lastClr="000000"/>
              </a:solidFill>
            </a:defRPr>
          </a:pPr>
          <a:endParaRPr lang="en-US" sz="1200" b="0" i="0" u="none" strike="noStrike" baseline="0">
            <a:solidFill>
              <a:sysClr val="windowText" lastClr="000000"/>
            </a:solidFill>
            <a:latin typeface="Calibri"/>
            <a:ea typeface="Calibri"/>
            <a:cs typeface="Calibri"/>
          </a:endParaRPr>
        </a:p>
      </cx:txPr>
    </cx:legend>
  </cx:chart>
  <cx:spPr>
    <a:noFill/>
    <a:ln>
      <a:noFill/>
    </a:ln>
  </cx:spPr>
  <cx:fmtOvrs>
    <cx:fmtOvr idx="0">
      <cx:spPr>
        <a:solidFill>
          <a:schemeClr val="bg1">
            <a:lumMod val="50000"/>
          </a:schemeClr>
        </a:solidFill>
      </cx:spPr>
    </cx:fmtOvr>
    <cx:fmtOvr idx="2">
      <cx:spPr>
        <a:solidFill>
          <a:srgbClr val="C00000"/>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591EBD89-4737-4DA6-A07D-442D152CA753}">
          <cx:tx>
            <cx:txData>
              <cx:f>_xlchart.v5.5</cx:f>
              <cx:v>Sales</cx:v>
            </cx:txData>
          </cx:tx>
          <cx:spPr>
            <a:ln w="9525" cap="flat">
              <a:solidFill>
                <a:schemeClr val="bg1">
                  <a:lumMod val="50000"/>
                </a:schemeClr>
              </a:solidFill>
            </a:ln>
          </cx:spPr>
          <cx:dataId val="0"/>
          <cx:layoutPr>
            <cx:geography cultureLanguage="en-US" cultureRegion="US" attribution="Powered by Bing">
              <cx:geoCache provider="{E9337A44-BEBE-4D9F-B70C-5C5E7DAFC167}">
                <cx:binary>1H1rb9u4tvZfKfr5VUYULxI39hxgJMdxkibpJUl3+0Vwk4zuokTd9evPo9hOE7W70xY+L2BPMUYk
01rkw3VfXP73Xf+vu/RhrV/1WZpX/7rr/3wd1nXxrz/+qO7Ch2xdHWXRnVaV+rs+ulPZH+rvv6O7
hz/u9bqL8uAPyyTsj7twreuH/vX//BvfFjyoN+puXUcqf9c86OH9Q9WkdfWDe9+99Wp9n0X5Iqpq
Hd3V5M/XrzyVKr2+V69ev3rI66gerofi4c/XLz73+tUf82/75smvUhBXN/cYS50jKR3OTWaZjy/y
+lWq8mB72yAmP+LMdqigu4derjMM3NGyu/o9Uh4JWd/f64eqwmwe35+PfEE4bly9fnWnmryelizA
6v35+iaP6of7Vx/qdf1QvX4VVcrbfMBTE/U3Hx6n+8fLRf+ff88uYAFmV57hMl+tf7r1LSx/pesv
62y9T1SsI1sIZglTblDB4j9HxRFHDjMptUxLbl47GDbgbCnaXfx5bJ4GzqD5682BQqOjUeV7hYYd
WZJalkPYZuXtl9AQQo4AHZeCix1DbZh1C82Got+AZjdwDs3nw4Tmg2rq8NVinah6n/gwdsSoIIzb
9vfxMc0ji5pMEsF2IGyQeU7Q7s7Pc87L0TOMPiwOE6OrMNqnsmHmESOcUybt74s1iD1TUu5Y5Lti
bSLn15HZjJohcrU6TER25sAr9fdkDjTZl2if3DOZAybUPaFgjucax7aPTCIsKaizgWbGPN+j69eh
+v63zKBbeAcK3UO67tb6YZ92gjwyTccWFuVPDPMCNX7EhCMYJVvU+A6TjchbbEnaXf15cfd15Byd
48NE5y+drPNqXe0THXaEZXdMSrboOC95SlpQVRICkTsbcThDZ0fSr6PzdeQMnb/eHyY63jqN/lY6
36+ws48szoSQZGtlz30fIo8EsS2bsK0+2iGx4Z6vRO2u/zz/PB87w8j760AxUnn+cFdHd029RyZi
5IjbnHBK+YZJZiDZsBmoA3PcmnGP95Wc34Dn+eA5PteHic8SwYPofp/WguUccck5sah8KdkcSDbH
psxy6JOh99wJ2pLy67g8DZxhsjxQ//TkQelgv0LNOhIM/ODY29DAzD916BFjjNrM3CodhBaeQ7Ol
aHfx5yXa08AZNCcHKs5O79fhXp0fdgTb2bStnTKZWQOEsCPBJbURitut/kbPPFKyu/TzgGyHzeA4
PVBX9DRNo1xF+7TP4I4SoMEQ/dxYzzNEHHlEmCPgj361rp+zyo6k34BmO5nXL4OJf74+PVA5dprf
R+v9xtnkEewyacstNnKuYsQRlL5jCrm1C2YO6Zai38BmM5Vvobk8TLV/qrp96nxmHZk2E9xm7Em1
P3c5JT2aABHE3N4XOwi2wgzk7K78gix7HDUXZQeqWc737mg6MLcYFL69javNbGTpQPWYYJZdmAA2
wXNBtiFod+3nUdmNm+FyjqzM3QHmcc6xJs1dMuzRe6H2EbdsaiEKM7OQOcQX4GJMfDeetqPlN0DZ
zuIbAXb+6TBheaOaqNq3djGPpEMQO+OzzJokiNkQB/mdrd6ZqZUnYn4dmGdDZwzz5kAF2cU6yvcZ
zmT8iCIew/gzOfVctwh5ZBHkdqCAvss0j/T8OjDbYTNQLg40kHmx1kO6zu/3KcWQFZjEGJ/ZYLZA
voYgHSq3eMx8yR0pvwPJZhLfCLGLA3VfLtZVtb4Lm+qhrvfqw1hHiFDCnbe3kZaZ6reRjTY5SgWc
mc5/QdDvAPRsPt+idKgCLboLo2Cd75F3kI92gI5ETu37TiZH/NKEnzN5O9NrZi9fbEn6DYieRs4l
2+lhGgIXEQLM1Z7LBQRUjiTIw2zDYTP+keyISEQxUfGxQ2DjxzwRs7v882bzs6FzZA7Ux7yIqmr6
VxTRHlmHIrRvIb35FH6ZqR/EZ1BkYyFetq1d+4Z1nqj6HZCeDZ7DdKAOzgSTavReMYJrKWwkMBms
6ekFNnlusk05TttG9SDfZqC/g9FE0u8BtBk5R+dAywgvVF7vN4bGULSBvBmRiPY/vmbODjHBQQz5
GzGVezyPCGxp2V38Bdm2mcS3FsH1Yeqcy4cvel0le42gIaOJnDK17U2B4DcsI4/gmk7pm++XBexI
+nVwvo6csczlgfo6lw/teq8ZTSqPKBcMHuj3UwKECOgcDmva2YADc+E532wI2l37ebbZjZvjcnuo
XNO9Wq2zogqjvdY7MXokHC4IagS/K9Dg7aDuE2Vqu7rpmdF2+fCMrt9B6cXwOVirwwXr7EFXD/sM
fE65NQoYOP2+XWAj2QnDDocnNl6PnCmgCakNUb8H027sHKOzw8Xo4qGP7vaZkaYolbaghwjbKqJv
zANxREwHMDrfiLnu1Yac30NnN3aOzsXhovNJ6WSPvg/SbAirWWw64/E9083mR/B8TMjCbehtZldP
/DOR9Hv4bEbO0fl0oOgojYMG3lorVBDs05CjOBpFUbDxZCzMSm1s1A8gweAIseWvOUYvCPsNpGbj
53h5h4zX/g+G2Ch8EhSyjG5VzktPFXoKxdLT0Z6dStohsgn4XD6u9oas3Z1fMPBejJ4jdaBB7ask
RY3Ufk++gaccCqC2Bp45j8choQqVZJq74z2ICT03wHck7a7+PEJfR87QuTo/TD660g+B2msom0In
OThPQLc561k8jljmEWrZCaEzc2FDyW9A8jiDb2IJV+8PE5C3D3leDWm73m8ZO0xtRwok4qaE9vSa
mXE4uuNQx5mKQzaCD6UIz1nmOVm7Oz/PNi9Hz1jn7V+HidT7EMeLX51We86jopZdWI4ld7FQOSsK
mdxXgsDCdHz08QUknyP1nKzdnZ9H6uXoGVLvTw8Tqc2xy/8L4w7CzkRi2yLf5ypn4joUUeO87war
mXH3krBfR2s+fobXhwM17q4hA9EN4GGfZSOwwx2GcKm5jcnNA6o4LU8ZxVGf/xIVeqLp11F6NnQG
0PWBpvKuH/r9HoIjsKqpw8AoG+00N+gQcYWTC+20Pa8w006P9PwOMJjGN5bD9X8OU8rd1Otwj8GF
KcqNmhFEsLd6Zua4PvYwsFEEZ4mZVJsI+XUwNqNmDHJzoBmh2wedIcm1RzhQImLa3MJ/c8sNZ3mE
JaRADO7xNTvitiXl1wF5GjjD5PZQMYlwimq/VvVUuYvSNnNS8o+vOTbOkYDQctiucc4cmy1JvwHO
08g5OgdqTX9cIw+UB/V+nVGEc+Bpctv5L30+Hp1RHIXbVSbMfNKvRP06Qs/HzjD6eKgYPVT1q9v/
AzYCmzALKIGXHl8zVQMzWiAFgRzDVzP7ucvz8Tldv4HUy+FzsG4P0xz4GFV3Kq+ivQZ3kJCDluEU
Pac2r5fhURRb4RwDTvvK7x/pfaLpN0DaTecbe+3jgXqlHweF1m3BPm0E5INQG2qJ/9JLAgUjiL0R
VC6YW/x2OGyi11uKdhd/PmrwNHDOO58OgnfufngOaSNpNovx4pO/2kVPIioNXYR83EuukWjQQhDP
Rhu9DVPNqrBn/e3+Oz3fb6U3G/5iCv+fmuf998Z6T20HF+t6ffzYr/BZb70f39015ZsN3UbDvrd7
t7dO7/98jfZeEuv81Adx+pIXcbTvloE8G/mwruo/Xxv2pJsQVRXMFFN3iQ7KZLpsgdPs6YSQ48CJ
kiYwz6f0zp+vpwMsOPoIrG068eIUCK+mPme4BVteQg9KioQ7OlwhSrub5FuVDojUP63I9u9XeZO9
VVFeVxj9+lWx+dREJkdzBRtfJOBW4wwTAoZwmou79XvIHHyY/D9miD4oHXtcJTkPPToK37VEAHX3
tCjfeQim+O1DpAOyOeYpJIppnj+kVq1RoEhtXDWJVbq9XY2L0G5tr0hYffzjRyFz8M2j0BrMsRGk
ARfR2aNU5vdlHNBx1bdR7UZplJxbFvVdoorMTdGtcpURbZz0I2eudAb1D4//Zjmn9iEMIXJ4vgBt
4uLnM7XS0eGdsMpVnHfXVmZ/dKJq8eMZTl/xArHpEVxaONAM3NDZ8eUjtDaGxvRJueKku+45va0k
UV5jEds1x/Lhxw97PN0xfxwcEwftbdDNi8G6evk4GpRM9LKqVqyj5VmQZKTwlDSys4T72Vnashvm
d2XmsqCsTZdTFWdumcpRu1miM72olB+5thUQ6Yaxk5w2nS0zr1WtLL0+TQPlVpWMc9cqSdG5WShd
HUvr1Ioz+sWKu5Ogreq/c+YYkatr07odKll4xiCbbJEYOb0My0YuaJjQRWMO/e0Q+/pNJIIucKll
63DBSpldC54GH6PBVq7MNH3nB4pf8TpP3gtuxG7LdOY2QR1cNm1O3CCT/kI5Telyk5fLthnH08QJ
LprYaJc0y/5mdvpeRexOjM67WqvM65iTnRVm/zloWYdHxOLY4PjOjMbjIinG8iQpeeTpnCx4FXcP
OpTlqR2HV8UgjEUklT5mVtYcd6oTl31PE08awj+zAnprG8Q/i8Oo9srKLtyobR+oMOR1D6tuMZA4
vhxlGVzXgqVe4ySeKdtgYavAd/vOb1djlPrHsdmHF3nFvSb0XdN3hu6cB6ZIjjtt1IMXdEMgT2sn
bvplpGx5XdqtswgdTjzLiew3hRnH5nleEJ8s815rccNy2/gYJq2+yhXB9zh9b10rkrTnqY6aFRRc
5UZa1xlQ5eG5n5X6QqUmP7byMllmncQWycr4banU4MVdTo7bobGWbZSat0wlzmJoy94zwshqPjWR
WZLAMwfyxhjt4DoKy/E4jxRxfZGxRViKKnG7iMjT0dD+G98P9btizPXbTFdvfDnQT+Xo1Nesocmq
NEJyQXoqVlmOvVCOIlo2dd6f5Bn9FCaaD24SNcEytmm/YlUk35kiiE8MWuiLMTDU2yYdFlbVDBdB
r4rSk0VqLnUXl5+U4EHgRqIIXNLz6ERL1pxHfpe4/hiKt5FdLX2fqsz1a5u4kgSf4yYJTzHsY98G
Zyzzy0VfdO+KIbmJSRW4RhsbJyzL2/O6EokbhW3ltk3QvTP8jpxYNDJXxCzS1ZDV7JQXVXk+KNNP
XTPg6ioboDewoy3huIYfmO+oXw7rylCml4Jp3rRBbJzXgbBOaC/DhUgNni/iLE+WiV/ai9Is8bQg
oQr8YhjUU1bvL/0iHM56w/E/OUmde74TyJPA97vzPo5jz1ZN5wlphCdVa/rg/cxwLWYGLvOb3st4
Il0q0u5stELypkd2eOnHQt4qpWIvS9C9WNjhmvr0oyTjcBzUtfk+6gdzZbX0sw1cDScNPiTKZC6x
sdI0Gs9qphqv9RPtjsyoF37XJovSIaEnxvjCqMriXVz66SIvx/socCrHDc1kcB0/aE99I2iOiWG+
64dmWfcqWMVGE7tKFt3JmOBrA1+UN5oYdgbx1BmLotRq2ViKrqs2TVwVFuK46pdlEdBrzgvp5STR
+Wlut9XbxijoGnLbOY2yjp6YJEy9vg2t4zBsgBBnxXjpp0ltudQvhhtFnPQNBNJ4SnrZuYXFP2nV
Va4lHcPtHF95aeFbi8oM3wROfhJCAbhZa7a1GwSZ76YZyS+rzDlNW+smyULTtXySe4Gjz5h2jMU4
Gv7CTwznIvCTB7+XsTeW1bHdWGzdmKz4Eje0vSpYlUmXp+A9iARxFQ1x/0YKkp6KzNIr6kTJQnVj
9x/Vd9RFsS6ebMp4GLxUgIFcI+/jv2VspB9JV5rXvj2yd3SMxYKmkngkzeLKVTylJ3Ya1scix/4i
vejvs2wwrpIyT7HMuZdoO77lIc9Xg4xU6pU6bTzCeubFDNIjdcr0pBlt9ialUVe6tBjbq6xyjNXU
3sMrS/sO1fJB7bYSuJc+j0+d2LGv06onJzmPsmNtscGz2yFaWQmzjomQ4aqJlDpXfcNXvOb8SkQk
WYVGEHx2+HEWRMNJOoRY/jbsbwgk18Ji0llikdJr6gTE4yYpUteoE+sDK8Wx6LLsYz0k7HPfivBS
aDF+rHK6UEnURW5caH3ZkKJeJlmMnTfY8YolqXZTgU0G5fl3nlSW65c6WYrAr06hH7vTNqaQGWWv
bHFek2yw0oWVVs3Grtia1W+fm4Z3qhh0FITbVuJPf/7Ptcrw77HH9deLUyfyr3/hGOGmhfkPP4Ue
TpO7WM0/NFHz9F1fu2lPhvVTa+2Zqb5per4zcX/l5gsj/4VLs/NeH011BiPuyZr9xsSfeUYbx+pp
3NbAF+IIhjpFMxP0N8chwMmS3xj5OFO7C/9SDiPKgYG9tfGRpKfoiI4jTdumc1sDn+CQNJKMyAYT
nO6QaBv4KwY+RXj5mQE3PRHlNGBVmDsoSkNDr5cGXEpi2B1dwh8c4teNPLYKVhipZxZtNN5y3hTJ
mhmaV8u8HKqBLWqr5yG0r/LNL0GuWW5M8j+xz2TIh2aRSCMvV2CEtLpIeVYYg6uSnhdfeFLHvVoY
QqQx9QLbZuTB7tXQvE/D3k7XjsML/45mtBSXgYjKgroZiSqQwgoYS1chMesuXwQp10nhqo5n2Rti
DzDvjoMsI8O5ldE8/tuoWoUxzyDdbv3nXhCcuhdrhPpysC3Oa8ipiSMOAr5cI5tkUROK0HnwO5XH
5arOWMpWKWsrba/GKqijzhujAq0lU9OPLH/548eTySv5atOjWBAn26bmHhT5GTS8mTtIY0ydSpgi
uo9JQpPIqxXlNHSltIwyXuq+C3S90GEdsNA1mDEW+duO0aGyIB1H0dGzWoQ57CClSqrJJepGStz7
MZEv/Q5m4wAYRRMrOfXExhFje+ZZ9WFkWKGmxr0wdGtaiwDWmF0uU4fV1HRzXQvxOeGmXyMU98Ru
/4zN9Fwm0ZPG4uhRDz959tyiGZStDOrcBwP2nHBbmD3Vf0LmW3ngdnHURFe5j99hqN0wVEhEuj9+
/EuHcpq2jZQzGuFJBqMJPPRyawS8jQzYz/TesFO7pB7vTMHXYCSjPlVjZKeXkUEUuaBJOTQfkso0
x9BFGiPFovyYkpdeNCjhFrIQqIubzqoixTdbiFpEZjwkuX/nyzHn+kSVReYPx4afVXI4GRzdA5Uf
P/LbyeN8kkANJZqYTDUsM18ztEM/jQdT3zPRgcuXAxEjSZZcd03FjiPHZ+KzbrDqpVsJnKf5rMyh
1fK4jZRZdP+wEchMkmEB0FIaXAJGRQM8NCKaQSHHmMuiNr7A/rAzY9XX4cQQWa9C/NxD08VsZF6U
VYNVuL20KKjikRk2H7JCxIOXG0TnH2QWZjpflFxp633WRnn15cdrNsnTZ7wMzx9N4ZmJ05DoNgpu
mcmSpvMdbZZj/6XXtcYmMJvExGKZMJy44faatsaHwkrKiWnqTk1vURE0v7pYOGCG7loIIkmHUQbR
9nKxnNKq6qES6kuecgMyPIb0Gju3Hcx64OfU55D7VdCgmXEW8xwSVReZJnzlGHBzE7cMIW0nyT+E
GJVHY9qesz4p4O3+eLnIfI+h7AkHfy0c4rGmsOc8AtXTLi9kPtIvlW8JIzuO66pIm7flWEdF7nXl
UII4GOIt7qmhzNSwcJJxMD50ReGfVlKnceBl42gO51lY5rXv5oi0+bXXcNNI34tMBmPmofNoD5Fo
GfFA8jNzlCm+NYGHVpb/wKZkiog83wAIraOMUgoTSUX0YZzHgLAz87LN2+KzzRWPuVcguoKt6PuN
lNojo21AtPvDRnqmDcO95lGcwMN2cKvvairKZdPRf2ZoNpfiOKGLXDSXBL1WJ0Ey2xZJn1SZH6ri
c6HBReUxrRKHXVgkpMM5hWeL5ZB+m463WdgPg+02oe7K0IPA78T7oBx9Y6UzFo+32mgqcelEYjIQ
etZmqTxJGj7BoyoqsYWG1ubt+0LHyXg7piKBM2ym6aS0Iqw+AFK5DHGRwlYdb52s74Ed5fGAt2o0
g9pZFLyi1VLYzYRd0gcRDIzy8fHSCYyhcx3Vx/gKBeMBlEdGPtkGdcGzZN1XIi+LpWw1aT8wqsb6
jdaJD1s7zbSVeUbgZ/0qYFCun3In99ktnCqCTWY7AeyMtswVTJQfb/a5CMfq2yg4nwL5tkB8cKZM
qD/kCIQV6eeRZJUO3N4y7aJyOxWr9JQ2ZQdB8eMnzqWRNbXXswj0Ng5nyW+eWGmzCruMdp/o2Eyb
sWvYJP6syk6gvEVbcvHZj+mITdhZTV0FFzYEC/bpj8mYotwvmILiZ2gsG4oLJ/UsBiv5pTgaaduU
hhTZbcbyrKZurRpuPKgyLCGNwqRCDEj7toretpUTQOIUIVfBceDUVqtcBLG7tHVrKyjPU98RH3qq
U2dwq46I9n3tGGbklXzs1Tk2kRm6scn8qEDoAVF5MHtoYh+qNoR1cerHST1xfouY+xXqluxicGmi
ad+e/HjGc7nmoFOOOdU9WY+/eQSf4OWME+GHeYeg3U3b5CaMWK61BSO2Had9y2BksVVIuh7btk8k
xVtQP1q2hiimLU2buLP8D34vpi1tldGY6VVUWHQSkeVYmWRZpm1RRScjHxJwnd9lk01NBicDd9qk
BBv9eErWTLI5sIAcqE1INSCIMryZK1HSPBtVnFs3Th1S8FZdBBMBtUGbiXUf+RhnzQbQ5of9xOKQ
lZNI0YifJGtE32DGIz42XVJlgtPyqYxttoq6dFqHcuiUuPTLHp+KQjpNcQgyUS0Tw9Z0WTi6pZU3
QF9guv8wtZkHgKlJ/FSFRcAqJkcr19nU6j4hdtqo4YYG7SSpal1ia43pGKm72nQSK3eHWpXjrW3l
k37MDEUASC+yNBiOx0yQOlhKajTdDaxUjeXobLjt+RltR0iTPDIkthjr0mKSbg3E5iqyig5irYZF
ggdGtW/iL/hYBEuRBQxLUdd2aNQeT5sYLBFKK8Zfm/WZRGGy/vEizHjUgbkA68q2kD1BI/tvTF3S
jUwMojSu28xWkA4b89YKnb5NPHiWYZD/k1iYqaPpkQxHsC0TagnV6nPHy4wVTMiit6+rhmCH1AOa
XkUn0P1YHxYXTPFjvzNUX7kipQMWPG39HCYLhB5WqdN9Wr+1ReX48dKvmQNhAIZs32t0FoEGyAww
fo1QubjcwhaUXY6l7FMnB6+AiyY4gqSfgDDiiOBNDrFs35sqU6CEJwl0UyLqyU/98WozSV/KREx+
UgIQEujYDCto7tnAHKyMwOyH6zAcROq7dZPQwvM7048vhTUyPRyXoRaF40rLknHoal1G5ZmZNrTn
bgFrxzjXQWawCz8LbeqVneqDOxNR9FXnN0wsEjtX6T2L01G/z5TI8EN0I0m7K9YSsx8XTpxLXngl
7MeqWXYdd9pLXYZ+r1yRmRl5Q01N5CLPNWJ4cV832ndV75Rj7IZ5q1nvBX3SghnaUXdD6vYGj1m8
lBZp2AeR1gND3L4nTdecFLILiQ/7zQ/q0zq0YZl59ph24wi3FluxOO2TwW/csipisWylHdAFz4x+
vO6EsqLbhqWBv6Cstog3wD9VgyuCupILGVld4gXI76zQ3axelMrsxnNf5qZ5QjoSWsvAqJzQPC4S
lbGbgbdBYtxIZfb9dV/3tEakuM6N99AYdnPPtRD6ZrTbIFduoRQJq3eyH9PkxI8Q3ViOCpkeBMUT
Ra3Qs/VYlc4XksVOfh9ahWr7BbbKUD7Ipu4600vSriLxqvbzkjsL+AE8FSd+ZiTiUhLbSJKTVhRW
lYYPoZPTGqvcE+podjFS1WJLj0RXRfgOlTa1MI/znBWFfdpIPwrTNznvkzI4jtug7to3HfeDKFoa
iqlIvOe11upUxCwMnCX2iqCJW7SjCbWeVk7USTcwmCjrRejrMR5Ou6BCsuWkizJoGy+RHYOAbYuo
4f9RRiN4dYrN0Rm+11GYLeSyKWB1SbceqNOLq9SybbzVm4tGFKW4h19nYnjcqCpWfhmbUlrtWSx0
EVgr0huGbXtDzJPGPunzmGRTVLyd9KLJjQjTCSiHUln3/oAiIy/moeTB1dAVXWG/jX0j7tKlnVDD
Kk6TZpBOeyViyiPpllJOMQlb1zxMbm2kJ4zxnLG0wkoZQwmRfQGpXYb83KC+ttM3JCojkr6N4y52
/OMuhiAIjlWEk5/ag8iaSBpaIzWtYzMIh6hcmEUSa2eR1yZyJv+xAivH87I4lfKmCZyy9DT8YKys
5TQRNIhHRDh9CeiHyeKWpZxsehZWmL1XhCSnYhmH3bRiNK0TvKkqrI0PeWZPIp+1deDYnuxqhQ0w
5rA3TmqpkUFzkVCfphrWfMTylbGNF3RJ5eNpaUjgZOYkmuAhBQst/pGk/bTOOZMxYklGY2hAYeSJ
E7KHsoRDUy51FMHS8jqHDHbpRU7IGwMIsqZsbus4b6Ic62WEozoJm5GR/sKJ7YnkCEgX4weBnYUn
UNwqv/hGP20woY0JeT4YuJbKbFqatiX4KFSsU3agoUUmE3PczkdrSssvCLiFuMb7QokPCWe+pB7r
JAJAbmGHBGux3T3+WEl8pR0b0+T8enhcjAa7RntbG1fykU9/0YonF9SMtPFhu9QI4k8f3y3y5nOI
FFjJhW0VGQgguRG2XxLk9SJ9EuV0wKRLa8Tvf7qBRYPI/AAHPFDInGyAUmNbY6vB8250cJoTOfjc
JUnYIqUis0ZhlVorS/ERq0CMTXsIc/itdBNzmIzeIOMWLqZ2YJZf5GYFVQEOglzbzCm0IvhoXqFy
0ZHV0DiTd25uoN1sD+EnKdZHsAgjjrmdTpPvxRBiswRET48JWShwcVClaYc3oxGxpj7DTOm0vJuN
NDZDAyoxyelbSKQrjEPdEsXuqupwIn2zoMbYjfhDpVQx+9gweZ7EpyPqOPviJJgiWuZxFzUKPC3j
YIp8VCgj+BK1tlV+ISLIsX0qDosVk9ctjN2rCrHs6QutdnpjbeDgLc3NiR2ykU/0540Iwu6mSQMU
dCzzwMH3hiUlAV0l1WCT+pxu9koUV7K2T7ZLLuNWg5w+ogm+BBpA4eFxESXQ8y1BMti8geUWOy2y
fUadR55ZBT4ezuMQPyi0qJGGq09TBAwQsgFMYXOKPPvEzg30K64lQyNiZ5nAWOyHMyqrtFcrJCnN
LPNSydKsdf0qQNiQSNLg82FdVniD0cjTy6xs8P8h6xBE42ZHECoqEctPL9uk9hEU6HSMp5MwUO2t
yP0eXoA/IPVfLzoJUR4ve1pakDCODtPGOU4zqNjsuDdyX1anXEJV9Z9M0ceQN0GqVJKstuHkuE5D
HS+bMIW/ezewCp0kVkUcYjlO6CPPlMpJsWAVstn+eEtDR3X1TUm7sBOrejP1XgYVlogW/ZhgRknQ
VfxYjCaBlKs1m5aP9MW0axCvmrb4Jn7qVEmHFSAoXsF86yiy8KaxwfH5MkIo1EAFz4i4smRWkqMy
JIwGkV3Qgmh8Qgxk8mFb3lTYV5sgy0h4qv1lk5fat04DvxzxHeMm9ObDLUfUsOQsQbzUJwlcX+Qf
E5V7dYrABD/PEjHxU826CEH4IHFqiEoq/AE6r0LhCZYZnu20eE1Ep1CBhZILxOLjNA8wHJ1oMctP
Hcwz3zjr/Err6FLSeApSqgbq7sJOfCrqdwxhrME/7v3YGMKl6AqeVguELlBA5toIAonPLKAELjmU
oQT4o8FGzErk2aQ2Mu5P201bmmDzbVYyrhUi0agKiGh71o088+13ydh0xgcNYxpRhbEopfgMeYv9
ZXTFiBVATnWag1/kBoQ/3MspSpVGsFdhWctMdcVnIYewJF9Yn4r0UoiyGPwls1RVG3+j5CLu/WNo
NJpyt0oR/zY8JyW2vkVEskvqazNAJVbg+XygYf++s2HblPeyjdrS+lT5DkITJzpp2kx6hjVWye3I
kJNW7v9y92VNcuJqm7+ICSEWwS1LblWVtbncZd8QLrsbkFiEQELi18+Dy+c7bfec7jgxFxMxN+1o
uyrJTKRX7/tsaJwOFsO+74/oKRmLUu1rrPIesqDc4C89ZjK2gpmyxY9P8n4vJ8kBEOfQoLn9Y30v
N11n9vqXunqvJuj+983bzmCd+3L4jt5XnO5/F/nEw0+42u0/WAVAJ/oSk/vObUBDI7GVa3SL1XVb
nC9Ljo2678q03//lx5JFT4lKBO3e/k/vePheTr06V9apgGU+VSR50A2r1zFbyQD0PHRbBbnTOg37
Lq+9bYcDZ/BE+CNEW7acp41gfYcE/MMVuOX+zkULpvHzjwtFKsWRNmGpeM/vE9vQ8o2JjA9Sh4/i
vWCJd6AR+ogdjPa6aQchZxWrMCz6up/GKoOURnvPuo0kPvOygsUzl5bWexvXhBbXYKbb35b+vuG8
UeAcyapI75tc0p1mLIbV7muSVRsVbRY189D3ZcM77MbD+xcCHHgvegLZAHjdcPY9ftPQoGPJPwBf
vwz0wHJQH7CCKYpb7P8FVm4WcAjAq+lzM44Q5GVQjVjshhUqhOvkhfsO6gyAlyYz7bS/93+Y7n6e
7fbLI38c4RP7Y61w/V9wVqXt6K0zA1T1Xho5MGC8C8wB2El/f6lfAHTsJigdCa4FyAr/jfex/k8S
zjURU1KhlfzXGiHCjmM+ySoM7xEnvK/uNG72m6pbjjs8hirELftRHP/+vfwMIUAyjvWTQPmYxKDD
sc7pz++lMgEFfMvrZyRJooy1kb83qfOMZ3yV24jW+Z++579eEHYQAAdxklKAi3vo8Z8/vGgUgbqE
VE+THXBQ1AIn/pk5gTL3Y2f//Qf0d9ju3+j+/gmB3ZKI+fDf49EkvwKZtuNhPSwdhqz3irE22w7a
uzhwUXSw4ZyYA5fVph71Gjhe9HrY63mgUBq8eQtxHv3DO/p5peMdYZTaHzUQsDSCVPhXWsylxFuZ
C6an7n1TrejrsMetFhAxHdrEtPucEGqHnZkGOBzQWnjN/ka4DCa95WbCZH+I+mCMSGZRWlyOUj/h
x7E/Kv/auoAGU76+81nyvcz+/Yf49TbixuEx5NDrIocKSulfWVacu9NCrWeuzSz2yrR9b4TkHA36
0XmJDvG4o78jlf9P14vwfNrvhrw9VunnZcMsuhHosvX1x7Fn62biGYFKJxozNSPa+7+7HiD/PY8B
GwOml/Av5SBYKyDRpuXX92MJTfJ+N5josC+GedoPjL+/4F5f/rRMsSBAP+2BudCjQBv1K565us22
aovEiQ2eElHO+p4Fn2OFDfNPW/Cvl8Ktw1PiICLHpM9+LXV9RXun67g+vbciJgI6gnVEpx5//P2n
+oVbw6tDoZGCjN+tQ2mMyvrzfRvI0lTcyvQr4YCpf2wrGou9VVRBv4+Ta2KGPid9qCjLmOrAdGQd
WtE5X4LBshe+EhTBf3hf7xKRP33hwDC/PygPMOYuGEC4zc/vjBDwRaxt5qPaKGnmkkZ2V0lohE7r
8Y95G0C05+NcA/NNsx6qUD/OlqiGnusGXQSkQXU+CglE6paGwETIQ19BUjqeHHqWaLxWthW+dXlF
QYV9mifoZ+tScRoOU9l3eqNLTkYSz32RqAgQ4G1g/TGIH9J3nlHEGJKC+2ro/cneiboxKaQ82kDt
BqyGQ0JywgDE2r7oPIjUhuJH48Q8/FqTifd2B5NDgkMs/l5e30cg8f3bXJue4kjByLq3J6uhHhrt
Ec8W7K4D1fi60frFml2DudubTO+955IgbXHfiEz8rc3EvPT+lg2zSoe2iCXruM7+BcVMOM6b7EeD
9b2zA+O34vvdpmRvLthkAkiqCaA1WspkxCV7gWnHXAhYlLbOO9sjpvsInqHj3UuAdjwNrrFb0lCe
eUy8HaSYjQL+697nw3R1czAVjdA94GAgQwzsR8abJRmr3NNjvRKomBGXE9GHdEolW8t6Qh7L9CFy
qdnGD+BBdqYNvSmh8XVcZpAbH1oJFBwCbRZC5nBo1OT70L/6aIb/cBiJ5+QSxXaln/3IuiW5hv1a
ycchTbmgJR9mj2BCxzOz7JLDRgKOvxxGh3tbrJZuymXEA2JicrSMfpTkLnTVeivSeZm3DDT52mLK
TxMFvrZtyHwMSbesbzHphWuKKsQgMGQ9G3r1OgAR8nQGR8tOBf6okRN4+jq+TXqcJ/wwNF1MNbr7
7/0fAPm9f3XDsh+G70uj+96lDqwTGCVVCqWOzIwice+jwtYjw9ugQtBsFZ5JP+BwGZNnOaRed+jb
qI6ypq7X58i1ES9cu1bHNjTBqSXBdu6VNScgLOMTUzHNbRo1V9YuHQGWbdSHCov6FEIIPWfYfc0b
V7J7rUk7FoMmZMggEQ8PGMIBddEhukkk+TwKbMdhlfFtvLayYGHT4O4ST0ELbsOSj62+33i3kBLT
wlImjgQdVmzcf22kfqZ+KG9U6NU3PdwKZTQDGodApj6ZEeaEJl2TRyabCXoD2X5r56kqugZKcRcO
QxFV6XRJNtofXDWAnR5kFOKlEzfkIR/YYcVLnhPMiW/KjvoIPUb1bUpFdxTW77bMpTw6NJyMzzIE
ZwCLC5nmzAvG+mW1W/Kl84YIEIPuP6wJbUtCF3JBvEnTZiOU3bch4MODWmZErXBWPQLUhGumWYL0
mw8KCnOWL/0nQ2FAOEg3eKU/98vTbEIAISgFxeysvgSzciKL+jXJK5ZWTfLaGpq6M5QR+utMQ+6X
o5YLxq+2b1xmkPD+e7JErC+8ylOXPoVMogj9hT9aA+tDBA3BTTQv/gSNeTN+IXyWtxbB5Ddz7O8r
tIp2brc268Wizb4jTJgzUHnv0ooASt0E1e+bv67BkG0b5OAY56X3aZXT+vvkeTanrb99mWc+Uigd
JGSN2zZj5TbdLuP1R6ULua3CXmJdT3UGdW97dT5DIcaol5s16IILzFSdvCg7qQOVmt5EXW8zINAf
o9V9JbqqrqGP7WNmvRSAPEmb1bY3rIjcGJQhW4arbEL1yUmLXpGAdq/nTAtoM0TO2jqSmaeD8AsY
8zELaDccv4uuKemXR+sP4nFu3CJysSz1y9S46VVZ2dNsshDaV76SPON4f2CCE2CB2Hi22fLQJutD
SmdI0YfN8C+8l1sG8qn/iEdlTpmUxn9MQW6cJVVJrhWpLmE7hF/mJLa3HDyEAR0Saly0WrJKexMm
ZV3fxok3tlnni/SLgguOFAn6Rp5FfJ4e4jUWBxT6OM7TdmOnxR+bB+iHoDlZG/VCx0EejYYym0sT
f1FB9bJifn/Zpn5LjpMMXcanvv7d4Qs5NgvTukR76p4XlUZVpsIJTLKA1ps0xpzjVMjjhP4Y7h02
py/psKRvgZXBB66q8c1sZvtdY4EXho30LoTg4UhwUhSTnZZn9L1eFq2DufXULD5vZByOQedXUIwB
5r42joQ4yywqEuEtNPlLJOITHshW5XIe+FFEWr1Acxbg/Rt68ckQHHgczJ+AF04P6dCok++69Lnv
1XZTz3wqLUPJxXjet9chJMtF6XB9GOZKfVBJEn4NhEFxoJMz19D12DzA2u79YNE3VrH13K42GIEn
wQvwnx0wG02alwSQzrv7BQd+fcJmY3eb7y3QVsH40qVVdAvm3Q/ypU+7ItncEGC9q+Hw3esiQA08
/OpzkYsOawz923b7b4tL7fXjB3juYOtp6t6WARPJyQcXmRu5hfeJqQMwBsr75lUU2rhbF4Vbm+au
t+jBC6YBtSe3IgoMW0qCKNpuybpUVrerJ+sHoD/d1Qvd8LFb1Bf8Tg0AuvU/wq+gC64Zv8LSAFlo
JP32ko6SftZeBS9K16zkDhIk/dJSY6ZjQ7sgzNPGZzdhNarkkJJ+SC99k8gC/HK4ZQY8fJGkW88y
vi2pyfqgGq6jBx3CjfMmBrdRTNZF3U6pAQHlW+Wv5yGc+vvAht4jG9JW5rFVzVg2qVRPvG4NLAfd
6JqbvhVjW3hqiKDUrCrfO8IpMm9PLhmUbo5760GKXeLfjQLf2rjW4iKAFagu9xk6lzzqdWXugOLw
OQ+0X39Y2Qbz1Ei6+BYywsovVh8t4s0CgGD5GLWYShXqiJJLFKNxqgfInU5midklopYM/MMWuIqa
zNmJpPpCUezIOQnBVBynzg2qgOEo0s+pVwsOZVDdpSpT8BJ1IvfC1D63AdQ8GW3C7nF0vrcd1xjT
bk7YRMntmnI75FSBX7hjHcppAeHeVoxA3C6cLm0e+0xcFs/Zmd93zovTLcDXPxDbF8CPerGrx2CE
6e+XJeTJUriYxx0F8D+P2A8JaNdc+472ZejrrrkVDVjjrB8AP+fbYqchC3oHQoppLk5DG0ZjWa/R
eidawLcFt609BXXoJ0WckIYBquPKP4taSdCkOmIuoytY+Xihy9WLUsvynlfhnLFQBIAIgSV+9KWn
vpkUrUmgpKPHcaz8oKzh8tE0RwvXeGMOzQAkcmvGmvjJeeHI0JjpxLVdjkq64AdG4rVI6gae4vOk
DKr5NaonmIBK0TOfNaWkdoyiO98zsX4Bx9xXJz4l4ZfamM/b1tQvdSM/16mMeIYpoX9eITkpq6RS
R4Kzg6BGxAqsHNtuOnhGripo9cE0Ks3lJDeZMahHZdb3Uf+shi4u4OxzmU7aEOXVLP3Xpa62Axs7
sIu1re5AfCYk9+28TsWGsyZ8SOcmeGbQNamiNYCgsBywXjLI9NZv8NuKRzkNc1LOjNW38ziMz3qa
l7rUtjbVGWB2zTKvt+m5H/lUwBrYHQRMO8+DIH6ZLs14I6rIu6PChjdUgksd6xmceoqpqKC0Qjqm
Zvq4WUphe2M4gwuYH2Ftkn48XiFrXJezVGuVpfNKbD6JmudhPBsJ+11fQdoKnaY+zzE+XOmAvT9v
FZ56X4GOn44ctF+hsCfXbHNCXXHI4+xvY9EVLUd7gbdQPeHQgX2QpXGuB9l85G3tfwYgaA/QEqXH
kaT9gUnGHzxOVG76uHklQ//ScQjUasxtB0Yr/mlc6TLuttnxU0AqddEwK9usUpYneQvM9lJJig9d
EwDvrTU5ZvDgnmMquZjVb7+KJmCfRVX7r8IP1lsDQrmI5DSeAyDZH8EJULGXNCuzgJPpLoYJEW0r
auO+BsOvodhndDfAjJlFls5vo4HRtuziFvwsMO4xPg8RzJb5rFq7gALbRmCYbOV+HnQoI1nstTy6
6+RM35qmWURGO7yHjHesSXKB182BymFNNE5G5z7WlBWY4A0cTx5O70svx+U3iaGtyYUMAvIZ5+6q
YDpMVnOCpyouFsm9UztF9GWXMxz8zQidtc6T91Fk+Zs2icTpgMHzMOoKIq2xioJbMIrqRjpoXTJV
o6O5tbOWb4Iuts1noJ8GPtrOfl0Wh72CPYkxTUuAq98MyDSTgSg05cBNcAF2Dift2toNvTzUrL/j
8V+mOvSsWW5Ch/Et89CNLEVXTV5UelMPKTLZTPRxmbvuE5PG5mIO5qIj3kSuemX+M0i/JIVYCS1c
Fi9r0x1X9FQXFL9hLe3UNBydHCy9GcQl3ngNmtX3cl3tAkHXk0iWShoYHyCUwSLKw6ZveCjMoTYx
GJ5e5FygR1PlPsWavHJTS9FSB0O1vQ6zHsQ9Hf11LjBUVAIVLY3HTebK13Xnjh6hfAjvYx1USSb8
qQ2+dFCzekNuvMTy6gAeT1hyJ5oxHtMcw7YNZaa3pp91znDeRq5oQKslXaYhMg9dMRhX9eLGJRUQ
nXzWNvXlQ2cAWgWZhfo81Qel5dS+1rUIx7pYsVXA7sAkFAwqM3Ya4+VQo1UbzrrRXv/HPM3WRGUD
WVY/lNEECvC5IhSU0FFCv7UMhXKhR/gD11LgPoQeVFxwdmoNasJAfY+P/3vvpYzge5z54IpUNjZ6
jVREm+d3DNmTOw+ydOmO2FK/svIGkRy7ogAyhp2ewT7c2Lc6rIiNj5B7b9hvkz+n7Sct18ZrsiEB
/gbzpqj4CgukQjlePuoGeEJyu6CftFfCU+LCXNeznsRxA+mGu4UTj4/8LUj0YPoi6hbthptA4+Nt
WTtC/DHn0OIEffUcLJFsYTaEfrYNLkTryY2QR7ULWhyMDvV0kDLhqMfeMhYC4qg7Co0ZOneZomLC
XIkeKgmP7cJ65yTAYQOAt82h9NLdGpb1YMO2K+UKIVAK6GAYk9sNnV9SVl4XVyDnTJVKnfnhlIYl
c1sQHkFH9h9lorsXD6KfJaMjItGyUGPvlBDB9N/IINBkQZTfKFGO8QzjsVGQz9hsoxM40S3W7rv4
/5K2tXmA996cAE+3t/A1B7mgsb7jvnN9KYMeGjKTgp+WXvfMU7uy84QOjmXBIF2Y2WEVw3FPC8gX
m8h1gGfIiG9yIxX82Apm6yzGOaqLJdjc09x6q0V/4HUlGlAMiBWXUXRUcbj0RdUn9s3bKutk5tfr
5D8lohVRseIJg18V0kNUNnODyWDYPDhyieJ+U6KbUPNJN5Ew32rP7oALzON0yDfR1AfYx0zlHXrt
J9AM0SmFl5qE41iGjswnfx7Zp850IfBKVtF6zIEnthEGVObma5/ERBeURHp5hSIDao5MSYj/ckhN
JoP+yKeQOwHbutYYvBHKMKENv7PgAW22BoKVTMTdxatnpC5ADw7PByR/soeihDo9F8kQpWDKvKU5
wk6BG8Ns7WUBJH+nSXYTzzXwsrcNOgqsjSp91B4Z8Tk3eYh9aR8cbnYRplWSlhySj989aKqAHXJZ
33oow/NnzJZr88h4r/amK6DtCR1MfFEhi9o3lMjAHQMT8qdxDao7qDfrb7Xy8c0n62ahoqs0gJFt
a20mW7K+JDbSD6vqGnwEuOtAWrN+RDVlPTwUIkqffKCHrEg5LLQ+MIu2WCHZ+W0NQtgbIzGHpyGE
c31aVfQ8IRLisNCBvMZqhtmWQR7ZqG6DcWDeXAZblrvC6knbgurZwGvWDdDtp61JzbmOFURz87BB
pVpXq8XbTbtdsYFhOJcDc/QA4gr0LwngdyxqExiUXg82jDZbJIPqMajnCU3B4Oa7QEt9W1MfCQwk
qiU7QJ8hP6yWLRBDLwM+JUQK7HOomqTOevTf95O3N7wzEl6GDC21a7NYVClUMmJqmwIHOocgDGjJ
w9YDAMi2WMK7Lgx0f0VA+rbcJovfqSOo/KBm6WVhAvnHOjdDSavZ5usSuU8M1cLc2GVQsugmkzzN
kVo0LhdFE+aBFiBQT8e7oKvoTdJ0gkG9VLk+U36V3nheQ98ckliQHiDnB0gIeQ5pGv0Cs44eQH+w
1OUtgjFUztawdYVeHezinUqWqtRNm3SovyrobrhPXXRY4jX66FWNtFcAVyIAFjD2Lutk739qUwgx
sh76kOsI4Qsp2Ro5zAQphdliqkjUl73Pmw8ismrNcW6iq0N7XjSBmpL9e4vv12AFCh3QsbomXR+8
ThB/1JnR3adg7sdXtSAUASGFgB4h9IR+qzZY8p36VHsr0g7EbD2kk2z+ndJwHc2AXT4PtfbOimNT
F6oV7H7Ry3hZogkWFMXELWABdvIqknwEYNwyLIM6fpN0C0obkvnJKEfPAg8zpTk3ybp3a6SHomcA
wsNArJ7moBniYks9NE59myLMIqKme4KJty0UsK1CYamH+RREukT74t8MbmwgWVz916Zy9jWtFj+T
syZwdEai7JOu+gNqZ1KEUbi8JGj3j35Y+W8jhPGvBL8SZZ7FFwcnwiusQMmdhfbgKM2CXZfoL9BN
Lw9SE1dlyTISH/tge0hrT6Cj8cP+iPNADRgz5qBAiM8NQDTvdp2o+o0D6ygSi0FlQpbRltnGHz8i
9iF85k0Q9jnSHryzlIMPhg4CUBEEX50G+K9KIQEHqTccUKI3Bah5mKteMdCOvXxS4TyG0f3CmwlV
fka6PSRTaoItG9oF63g/gWoADzrehw4KH3dcKSwktAhGYpfmTHTT8+0MfblbXqrWrtHXaEBEyYmP
CZI38ipUZPGKxEThqlC8BEQ2oNog2+Cp38akgB7Q39A2JsQhAEbEitizdhYgZhZTGx3CcFiTz/Ew
LCgqkxSd7VDHooZEBfo8yCcKz8V1DZ1NCOkXVNJo4yH2crBoY9NAXR9GUKg2cvydTJ5jcwGeFfrB
cparEw2I1LYWEDHJutq17ViDE1iQmtcbmR5NkCwYYdrAxkp9HBMExvAC/HCCuQ9OptbyK+fjrMdi
XvEwB78kMtDz9KbFZnyX4VVk6/J1DNGSZZtsUBlOFdybPM0BWO+fJIxrknbHpraGTb9pr95olLVV
IvBvkOiz2N54y4x5+Ya7ueri3JI0Yebw9+zcz2QvSEMGmh7WWWQSgqMDJfMzNddGDs6kumXfxCh3
PqN/1330Iu1ww70RrNQ/8JQ/U/L7FeHiBle5W4fB+O4JA39WJQCbSxYCu8Tv/fsVzbuoJogGBWZ+
Zk2ooYEzxHpwfLQcnOD7R/6vwhz+UwbDnyMY/q8SH/7fhTn8FCH45zAHzIi79ex/pAB/iXP4U876
v6McfvzWjzCHBA9XgEYLHqAQj2T6V5CDl5L/hUAv+NiQ1sD2HAW4o34kOQR4liOELzsBvofE+rvl
E4ztntaGR6Oh4OAxJyxN8DwaiHX+mzAHlCGsnD/RzLsPHQkBoPT97/mav65lBh2Z16zRcIYJafaB
oLOq5gZ9+brSbOkhzslA2tH1dqEIZ+nnyRX+bJG7UlfsBOtkC/C2mqFchMLlOk9h/MEKIkp4yxG9
UMcIiVpVgNyT2L7CSzdNhQui4EtaD/6ZSoKMqTRa8wm+65JV7BuAj+UMU1Z9jJAoBzhNTLlfiSbf
MC4cnSEEI2YAUd8G9+0hanDmdUMiuoy78TWUU/IFG6I/AxHaDqSNDxpYUUGwMXIDOOXeV1VyGoCY
faBNYFoQKuGy53rF42vj6+lIjbddEMiDUaKmcfxWJaDZMtujV816Vdd3o0LZFnxJbi3fyJNeFS2G
jj0a7ad3hIPfTXokvXQNGKAUA/NpY9oUop2qrMIoelSsGk5rGyKZJnCPoxzZWQ10OMQekoQ2bfz7
gaWXehBFNFrxgHAkL0PXLuDCWyHC3ftsjeivZ0WCoVynkAAdCENIoe181vPmAZPf/EsoGu/SzYMs
EY+35Y2H1LAZlN7dFMOBX4KKRUjZuuoPfivDElpZdgvvanQMpd8fwEdGeNV5e5SGznes9apMaPoh
tr396oRGTtEK61DFxPy4YSDNVniNDrEeoZ6U1j2FLWdvurLoVN1n9IPz0ZcBP2lTIx2KptVHk7Tj
gfMq/gazr3B32lF+V8Nhm3WJtE0O225fJn1nCmj20Y7gLDlMMTpl2ABpCZEezWDjBBLjVPoGqGX9
A4Fj6WEjg03yqdrHeEiuoIld5+7WcfnSgFFGcz+6Lx6qbJANW0TuIDc0NzB60mzsCW5ymzaylIh1
wjFaIa1sE8mlIvFwH/hmvOtW/wUGRLmACQ2nU6JH8WjHybvAZmPuaa/Sm3BqYwwSXYi2s4UOlp20
p1t3AAW0AQJCLyHyTdv1ErfbAZ5HqPQ3mPcxK8skp/5UN9k00n7X4HNwajB4ZDTUZMg7img6yKwM
LfhUs2JGuAjUMFv/4HnRKY0mkTXQJ9+pmH4Zu4lVtxOwtOZG+t1vMYIN4NSKjpWX+N4Z0AViLo7d
EnDBMpOuQ/p1g3i4LWuIv+83Y+eHWdOk/5oOQbXdhoMG9rDol0ja4EElMG/rEt34h7CaeZkq7Zd1
B9JjHRntwX7OiDOTTSyfJPTkfM1bZ+qTDJkAPQccQNgiImJYmmKIYQi8IEIumb2ijzgl9yiU+N57
MDyHKuZDrEqEzpFPG/osSFGkV18nxxCASJCqMalyhq/xcbCprr7xagKf0W5pBptG1vihh3QEPT5j
5UYiS+CTgF9Ghb5AalYHqpcsKX9jmCe8UzIYMp6jsVu9DAl9WhQGCQYgpGyjw7sVyX0feyCNX4QP
/R4k/s6voZlfCEZjtH8Pw8LCby4MFnGklTXyhHgZNhTGa1PYUfyqSsshAkmfbV2tQChY4n8I6g2Z
B8BMa+jDVtmimQlxxUVUyPKi6dw30M+2HPwFho/xniWOjnEO90QTLDcwgEWkGJF/CV7Soi0j6NXv
kQxlD2gY8b+kMzxTEb5jcCKV+9CBpb9RsTerTIzgT6C9SFcotYP4bkjD6SzaFPveRlURiS6Ev1YH
7Iipvzkieiw5jsBWHgba3W415A1ouKPx1jZ7BB+cYwfo9qHY7ZAJik1lWjkVGohBtvCYXhKmjsiJ
4Pte5ahfddyWEFgE3oEw2FzA4vAypvMG4HeFZif2huHKGj0+JYbBqBpP5lPEKwrqJEhv4AsLMoh+
/QIIYX2Ein7D4LnpjmQ9xumvyHR4wxmlruhf48PKgMa3pgVcRMlEnuvNrw6W8OQlggL6MQy9CofD
0CEMi833I+zeh85z5GIGUn3daBw9ONBf0NrWZ5TO6oRQD/IqmN8W4AiTT7B2wNC4VFSeeDTZG7ax
7S6MaJLVkxUF+mT+GQpk/xJNIxjX2h4WbwCItJCNQzLW+DIDFAwNiKu2hzjlHOhjepwBAMAoOC5n
Fxt9BGu6HSPTR1PGoT3Igd2afO3G5h5dIlgiZWly0wKeKlMaoLVXUCesuP6zRexMRv125wQq8OOu
XnOzNaIMeVofEV6RHOQsTJf5a9igNG7hKwxSCmcholC+mIQudz7b/N+NpuMhWjA1CuQ0nuJ5Cn7z
LK5HU+CqEpGCB95KoMfQrl4FWaePGvvwTkN28wAFc3oLTzAAqmbgYNMsLLgBYBWBVLo8ol186jbz
GZBZe+ugjPmtGjW5gsVM8SJzjE6g3wD5JogXHMEnXGfb9EveYuc/RJDPHKHcVV8SNiDCMhZFYLfl
Uc2RBTwFPOvcp3P6uBsvbnwuxjcY8KBHsD0phRvJuSH1b5UaYlixeqQXDgyckeeCErC2SsBWe692
qOAxasbpzg4pQiy8ue320x+BighuhLCkCXlm/eXFg9ACLsy5nucsZLbExAwYzNg4RXgAYUAJQM5l
Qw0p3dQjrCTOADz7NV6NrMkWQE+lwYsVyDONvlALytqGDd8yRjgqAaIlQH8PZjdaPQdwEdU48uoe
IWwf5tjJ9vF70/pf9ff/H4e1/cf+HtbeBMPWf+7vz+MKae6/W/sfv/CjtUcPj+7or609+veQQqVP
2W7DBkX+P609HhQeIYg5wQgJDyRGAoxyP1p7PC4vgP4NgmtkrO15HvF/1doHP+v44RQIEAcXxBTG
WDiekbb189Do+mUxA2uTC5l6zMWQPRWroOLJBpH4hiTQ/83eeSzXbiXb9l9eHwp403iNC2zPTbPp
DqkOguQRYdaCXfBffwcoqe450ntVt/oVUaGIkmg2YTNnzjlyOY5k3L2ISB8ETOLS4sayivY1z11V
U+Ap7Q63PSJUWs/DHW+5+FksZmxfNdk0faRdlidHvCRNHMVlb2lRw1Rr16PQbeNJes+z042Xvq0t
RalWyPgErld+H4bZOQ/MyJ7TqcpBbSLLFUQ3keJILE0FT8jxmAZ2dhycQW6Rapo+dMmVcycVFjWj
4crfSt07JlIuN2j1w7cua+x7EWv9sumHOv5EhS9uE+3L3ZCCWSC+8row8HqzQXV+A08NvWdW6adm
WfhigsRhFNZO3h0jYXCM02ypu9xJpuvFw5CxVg7zJ0MZ7QLJbcTBNhTJzaCZTJztmns6Ub6RQVyx
7LOZ5gLLAvamAOhOn74tdVIeGHCorTPE6asxW8kUWX7h7xW7ez3Ivq58mI00vSUDQxmCC/SAgybZ
Jzw7MFbYw16vcB1tlqJwH4o0WaBzYJT0whmG5BRWhtkvYSpKI9mgIgXfZ0Of6gh0l6dHqRz6K8JH
vNRj0Zz6WOTbXAHcYpRCRSGZCl61jD9xV81uScC6xh86V0G2i3G53A9e0RySOa0OQtPVe6rFfofx
qpBVxGilfmjk2J0Mz/+i+XFwAonNRqtLeWvQyemhnyz5bebOK/zU8YYXiYQXur3d+VdGWnlpmC7z
xGQ6oeEh9MrQMynGfEvbAgUYd0+ElaGBpcIYcmOPU1qFeqa6U5cXKG1uOiV3fld/Kn4KgOBuaXDD
+PAuMbpIO6RcliM54qX7KFv4xoc49uUz5Nic7hKHM7Gn3DrWpTu8kSL08Za1w6aqS2cXaBbDBDo5
a2dUgYX7IDPG2wWQTf7c6IIq77JodDByayxa1+09Y8jux9lL7wo8iob8ztk1RzsCCpZxbCe7TDV1
1jHTVtmN7npFzCilCTaFgV/QsLvhdXRG9+jPhvmU+PyOWDUbAAsPtpqS7VgiIURE14byEJdGTSA/
5q3AHRoNEL1Pc2eLnQKOy+29WkmqNqoTgUWkNNoQCl61hUhRRA21KLFwekzN68xtRtnMINvCnC2M
KxNOwDXCqhdOlQ23IDhIJq/npcaQBqqNgKtezgd34g0e9uQcCvjWc7wp/ZYrELu4jqelmt2NUr0V
WW0c7IiLdSeaomKb5bN3tMDQnntrYV7SFGLfOH3f0XUtzRVVBVahvC/ugWjZJUNJ19lT/Hf3WkB3
mXJjiir/JBDztPofXemL735b2ZvcxYRUEcd91HoEXsk8I1IlM49scoyH1hY8tfwCCmygbPzobs4U
TpiAfMbEjwbTBunaizvLLp8DG0tUsnBjo9sd8i65d90y3RYVPuq4Kcsoz3TUyElJ/9AubhFNwl2P
djU+6paVbvRhDsjt2suWsmbY+2Zu3rs1sy8eT2I7261zBC1fbF3AXlOYAMa4dgKhb5sJIO5cOMs3
S9r2i0cThDecwO1Up+nJ6zvvkahif1WPrpx4SCmeKV7FsyPMnFj70IET1dz5yXK7TrND1JL8bhl4
Noqk9g8VqgD9Z5CfmfYHTCMVZWhsLn3UofZHpGkT3LOiuSn6Idt7beFfidZ808lngnnOht1ECRYy
vOu2hRp06EEclMsoqSPjxSpl5CaSo21aOTeqrwXBR5bNvER8VJV1nt1NURoDhmbQqG5z5Y/fB5z5
26EUy77oTH2r+zWEaNtjXq/84oVIsH8HjrKGHs7pfyHdxoyr124cMZW3xtDT/eNEfjQDU36q2e5e
PSOxHzwG7JcG9WgL5Ebfydrur4el84+5bkOvhE0tEANMyUM3zfqHDGrXyWds/mYpLmnq3vFMrKS8
9o1aHaCNGLeKUH80dU3PXTXOD4lRgLwuNCO7YUDcnXVYZrhBZHzQUydHVFJgjG2fR6ZEXQpUfshi
LbvTAFHgeBhI/Cc88zdW3plQeLt0AbZSMywReXGTmTJ+SqHHQByES/brnJmYZBj7ZmcTLe6gTPra
cDGm9wKQS7RAJ360yMNFdZwzJpYyQ7vyGvXUJKN5XlKs+ctYDUlIXJ/eymnSewzTxoOZDCagkbze
zGMDnp2QQvoNxxaTs8Wd7kAdxknIgwlKaZZPb6lo5KOV2h4WYteYthifocCb9hLlXJUn5nQXfAT4
7JLWMrruRW/wLZnk1UaCCS+zhiBwqCavzb7RE8VlB3vU7XkTCd3Pb5cqHbDdYR/f9oa7ioHDxAAe
eMx3vxvcbSywqZNy5hHMjMYYKIMxXEHK6PejjuUcBXGfCRpdLtL4yKmUtJylvFj13G2c0jv1iVZv
GrfNov/Ux1+LT/7FxhJD1ykb///l8X/Jt/e34ucK+etb/tS+bZbR+rYBf4zEGrMiKuHfQcaa7/9i
o5pYRNkolfknY5Q/9W/nF/aoO0jcOg07NTEl+p/6t/6LCdeWfVCui/mN+eK/VST/Rf3mp6AF8il0
cw1a/VX9zo3atJVlawew9HR1vK7YKRLY6vGHY3L3u5z+Iw7454GRQ0eOK5KJ/LovUQf6+peB0WKo
dsYzrh3IaxqPgIMYlfe6f1uMQCj/xaiIA/qToM/vAsZowR6zCCoT4f256udcAKkYrPgwU7/c6m47
XJN7I2Ow6BMlboEy8M//OCqOv/1K1qS5hqMz4mBl2l9XekxCOY0BVP+QzS3PkripujO5hwRXOU5u
h6H2GDzrhEnNnd5jV8CKBAV27+JVLCkHkj5yhsEeqS5KBr951h6CamI/xxy0+ntJ7hCHtAr2eCqC
/bi02b5wZzMCWlGeGKYXFylgRUqt7Z6Mzi1PEBoplGLc8PHcZSgw8Eg3VlKm+7lh1J0lCg5Wp4qL
CQbhN3JEy3Mq7PbZq5NrvZ+z7ejJMurZxXBYTEtc27R6fpTmVn8xVV98LtZS3S7WmD+ZepaHqEZy
x9O2xIRQDFFfleNBr2LAkktj7n0ExrCFRLc1UlyTSK/qyjO66garDGQIxs5vukw0uoTVBttq46GZ
mbeG9hTELq9Ws/rgBVmc3aWYSFQsaR/qzYhXo/Xtna7M9jUTWjCKzZS2nsJsM4/AMl4Dx3RmdU7L
Ot95zBQAn8Zc55GeAtLFOFKU733r1a85kKFvOQ/w+4DJahqNugq+5z7UrBC6hkc6xpwrQcAum3bt
4FNWkWdO30UqfSci0CFvURx9bOpMk88eZK6rGWfcsz8vMBHjrMVYu+Zb8oVECpMB5xbOxT16kB7F
Uz7fp0AktsrQ21cIccOumvRu5w+uRsEFXux7WxTpPi3Tj7nl9ZWQ0L9KAr/HOrU4abFVHJy0jOV1
I4vlG6Rf7WJBlqXahgYRqskQuIIHXWMAk8c6BR7YAzdzjjHcOHKdpdpacybOep703xPldu/CmHO5
XZLFLbdalwUnDoECauV+NJ2MRqykN6VE/AU//l23phGHh30Va90UCpE8BQrfQhPXcq/VPpNyvMgY
NsYS9gyDGihbbujV3VWutTZuxS7hVcw78Q09IOaLvV+tuLc2aeXOBDrc5j4epXl2U3XnTONohD6S
Apc2d8+EHwM8NPsGcmP4bSo8beeweOUapuDyzvKJOeLMOu818Z9bNGRS10vX3TdOp0XE6e4hbGTb
3lletL61bsyFRRLmvKgbzVuW7Ri440NZBjRtRjDs5sK+lGPxzbPiyjxkeKAHO+ywpc8fpZvx2o+H
nnG+25ONlOHs12YeLhjYNiIpBMQWs59FNMvGXc7+KOfpKAMd7HaUkg7Qw1hjgP8s1AiVh4lGr8aE
A1EhI8+Dyh/tP1QvuCD+MD561C3bwFBeQu4JXTrSYtLVodPobhh0flnux4HI6cuk2VDKiOybOIT9
UembDHnX36lcIRSgoXUga8S4JPeDcFaeWZ0NyY3bkJugK2GedJfgMEZwrt1GpVdBrA1kkqDVOK9m
TWOKbF/GWrodW5jQzzlMFGdHL+14370Jcy1pN4BbJzHDYG4fREFEFsNLoMSr5tTiIRgKtrnoJY/h
qvCcw6B38tljFrFCQsx4DsfetU5kfSs9ZOYz9qGjpcHe6Szcw1SEZ2OanINZaDr9mphxNxVLYDDP
rJgnqGb9117sxg/z3I8frlnivC2Nst4RNbCOlSSoGfY2NlXRS/tYK708YUIJtl3RL2VUNDGORszS
1VVj24QivMEzdoarqg2LeBis1UEXlUr3WdAxp/iNmHD8SkBl7TC18mFRkAZDp9R6TF/DWFwmy65/
s1HBznyQLNkJeCz4qIMCpYYOIt22EDqPhMuCW+lk7psssJgBLhvgfSqvuGij8AimgXMqIzCm/DdH
64pPQj/y2dK76U6K3IU7uBTVQ1KkDFoUZYTBw0O4Pfet3PynCvzfVIEeldgPRcHfTBCQlcvfPrrs
o+9+1Ep//7Y/KkG2U6wr6VazgMWbHkHvH5WgZ/3i4Q+gbmQjmEGVhJL5594685cVNmACjad8ghbL
5/gfuTRAQmWY6+AtMCFW/FuV4JeH5icnBBJpQCFIDeMBwTD/gnBwzBkGd5UNhwqm8saEuL9NlzKI
HJqc2RXvvs5orQb7vC3xnUdceSqcplmcfEPUkd75j/7gi5MGdu966uV58NeIj+beMK5keqVrZejl
AzG1HvMsluxlZ1uFvmkSwKFEr4NdHWhZFLh9EHmBeanjQd9gjyP8YPtiazQYmxNuxTVlOUQ593QE
I0Df5EK94Fh47J2MDVR1ZeLpzt9drdY3EtYtvvuFpMvgtcd6aF8MP62jxRksImk05GCdnvEZ3kOW
fR9afr3r1C+yyj6rpOMdBYAgwr9yMVLep2bJ3wNblUxd27y4Rg6wca0QRo0/j/V/5KYJHTD8xNPQ
+kegJt02VhwatuewgKkAj5qLT1NoU+i6HMrKb9VGb/ihYIetkCHoE38Ch4FFR9gG1CZu+aqBcSEB
NlvbpkRpwj41q0NuU+BV0No2buPyX4V9Gf2+o4+k87d54mUBFn0meWWYzByCWhKxdjpjuSSVvASz
HJAZ+ZUSg+KVYzd8/NEyt33DB7JqRkr6kjwBfkGd9Hp/E1Tl51w21aGxWsJY8SzQ0WcT6VgmH7HU
mHi2wWOg690WaaSOFPvN0P9yTnDn+0yNBzNiB516JEolKGVdgp6aXHb4x5fD6HP0rHWONTrekSH9
49dFgvTJ1jK7UZva4zpAOb4UGCciLOIEr40hMgX/IL9xGTI+VJIL+2hpbbAzcrSnitTkyQuQ+oZ6
vYo6vhZv+U2mDFZaVcrcekOaR26MY2ExubB6WdRR4Tg3XM+fU4AJlibGD+WYvdM+ce4X/l8eo2BB
NC83Y+fjJh8qvqfgKOEb8jemVy/XZMWDqFXty9f5LtgvFQ6Sywr607JLUi4Z/HKcejQb1AVfnnQj
+eQm56p2+Vo/5er0PS4VNgICTEOueJIsDghdnxiDsUoSU+CHQy2yG3J1R8/2HueFMz823CeeN8an
kZfFdepxdwSeevFI8kWuxxn2ey4mn7vx62CUNTfFqPGltSjeQZOZ25io4UmacObsmItWChWf5jIw
7rEX1xFoZZwudHGR1dU1cDPT3LasD9sUiI2bhu1Z2zFJ1RV+hmnPIjTjzFwEiHi3mFtBRhjKtEU4
lr2EZV9xlfE6jCgNxbWPC2r1TRN1HlLJjDKRW537hLI6uwypc/N1e7H3bznoRm/i4ZXMHCvewCAn
0MQLTredBuKUpHq5n3RLbAlMcRsKv4q+zq1W8OdrcXl24SHyCOESKIn2MHfn2Hxd5cC9ll1Vt0yh
8SJsGdYEO/AYckOGoY6+LoD1CucWvyCpE2aeeYwFuNa39hIsh6/T3PXs8epaLqNJmN12yI34rc4c
7eCk/KmLxu/CG4AQH1g8vbDnAwHiFBjiMxF8voDX+VbXuJsLuLWRWbKlUG/78oxZYLpxJmfvj/m7
xvosJOyxPKPmii2QryzqF107JA73abU4xhklPth5LhcZ46LyrJGiiZaSxxcpgTcy0T69A3LpZO+D
VMJzYKZ9jo1xiNAB3MjrdIvcIusGG1O1x9FV5IlLvPNTVuh0dY4F6izhoZgYPNxGTp3mMbyPe/OS
4tXbL0Y57+uOh0ltD0NEVwh/eeAjjL3BXeTV1YHxAP/wcFt/PZvMYDK3XzctccCBJQLaIz87vXNa
LonWsS/mvLbK+HdCpyMkJfKRi6mZ6p1yiQcL1iCys1Avz5NrTze9Jz4xAHBoZu6Ar2PNElWxEQU/
kuBzsLNL9ivaU6cYlzg8Am0cBh7bE+5MYyk2BIDk3o+bz8bjXxc9E6PYqUNAC9PJ1mS2M9r2w4fq
sGX5CYCZxnsuQARvhZbeaWN/g38hZ/jiJ6c5myhINamkQXsww7kQIyVtOWlUZmDQWe2zAixdKgJ3
G/iGAqu4tDkrOjGSGXUe0F7q5qPDOGeDflzn1zPZplMGzNoPSTYSoyOlaPcsoyRrmFZZd4eRxl2l
TANfB7LyNOTRLCBsTOgIarvYaW3AocK0Vcf9G0Gm6jtCyYed6VUfJtYkPv3G0haXpwQu94jH/3gg
oFDtSMFNQU1amW09dU6uusjtQdskvIo2puHH18FYLXhIrHJUN0wZfO+It0YVB3CwnfYyw72IUnQP
eY7TwOrQNKXBdrmZPMWNM7gm6wkpj7X7EvjjKfXcfyE+reLSX+oa28Ugg47GYJlNYD8LQjKAhggx
sz942TxDE0o/M8HLxSr9x76tLC4r7jo740r/oQT8f4hefxWicP1Q2oO/Rx3RPUv/Sz0VzLY5B13d
H4zx62HHPWhl4ns5aozFavH5z3/bXzWor9+2gvlMG9Y8wuHPf+UyQqDOlrI/yJkLZK0EAkbCW2Dd
+n+agN/tDf9KCoZ28cM5+VsT8F/w9Ev1pn7sAIyv7/lTCw5wRTisHQsgyFKv/6AFB/YvnDqWpbEu
wHF8J7D/0QHghcYwwTBzdTEA918d1H9qwRY7zA2+mqv6j+bgz7V+f1yf/2xzNYOfn+8UFlDwP2tl
8RmO8/cVR7DwTbs2e/afSh9oiQM+DnvTsF9YPnGSSeMcUCdY/FSN4/wdGpB3doRNstY3jPG+wsMU
9qrW3qQnybSiCt8sQDgf3RzrMYWziyFa2d4Nc3l1P+dD9lgwSWLHzZAd8Ucbv1Z1jMc39/ITgvmW
ZUvNOzJIzmDKx5+V5eNEOLCvlw+Y4RjcYsoMVDRhPsCXEycCPOVV7FlstLS408hWXVeOSUMhYzIf
eZGejEHBl8gK8MGF5lobU0u8E5xgODWxnG6r2pf7WvrBeVYJxRJhCvMyaX0ACkno18ac6dczKNQh
HCqr2WF9kXuG2MmLEWTBjaGJO2MiUxmbxiNhv2pjuCTRyoYsNYplbX1aeBbCsZhRNRlnUxIXbQdO
zGADaw61zrKdCaeIzPq9I/X6O3OnZme1kOabrJV7yibx1Ni5y3oTPLb7upjyAyQqeMX2SFLfmw3m
5Gb/rfKzmEhUOl66Kls+gnmcX4ihWpcEBtIBpsTqEsyni4OlmLmWme1gBPRXOnjx98Lqpw1paG9X
D3Jgti/4MxJcCrYoJWBxLPGNsPvvWmCxj9iZIyuor1gbd7TBk297FiVA3q7KjXLi60LUxVHztSN+
WbEhPIRCObTNvmkG5zMhREjQs8vga9jjHt9qfDRZJHbHNqfFxISQ8yYgwaJtWXrKENie8+dkzoJX
r3FZ15K5NTl+lLp6GJvHILaz60V39WvELkLJyHrZN5w96pz3unywK7vek6syg3Bkm8HBwZyTh0Ja
1mWZvew6SexlN3seXAZ0S++e7WEM3squ8TeZsoYVYKXfBS3XCk0hvUu+2PJjNQLcxKxmPEBssq7c
DtWzqF0Sy76XvTSQ6G/KpHYupL+Ww5TOJJS1wboyR2el21bJLRxr9ZgvVkDXqOSx0HrsGPFKVygd
n5a5Nl8pvt3rhor0CFIfs2UuSaAWOGd3WBedW1mPV2Y62lyOTXvQqB/7NOne0p5oFBgSYWzNOvbe
gN38hk2zOCZzDYKFkTumpdjeeT5Ny+yV5rNliw/K8zqh+rLNV88vH6vBWp6Vqmdyq6V+qVJMAQTI
oDA7vFBWb7+v36QDoA26CLd5g7WT33lUskSUUBk+iCThoB3WBpSN2U9+xtB9oD/b6gNejTzhJI6W
lR3dHk6GD8r7wbNUR1Kb2QVWYOOxq8pjYo7uqSIuV0L8jJA2CwpXmYuLZRjy3onlwZ3x4LjxUh5J
qpGqqnuBbTKwXqkUM3wHRbwjt99sPIVEHbNS9x7Fz/5tIQcfWSInVpHOcBlqR7yAupueaJu0S20W
VcQJxcPTpgKmEVncO62ddqN0m6uGKUAeBQHe0LzYxwooDhk4CeTlMsTx8MI6aRLirmVcch1+ekl9
oCIMJcNNqQ/th9URA0Z/34DQ8PagA6btII2e7t6z/JcO/3TNy3uROKq8uQKpPCe3i6rEXps6mH7z
7HhR+2Wx9Fe3Jbb1LUqKYk5e9WurHgxPyTIzypMiIFq6ujbNLwOn7IvlqiLaej2v/k4Do2f+ZflM
EjyumQyQU1380cHqDaVl/YbWrR+lTuaz0vMmNFcvqVxdpXGVBhdndZpiFsB0Ctyou2SdJqDwlZFD
jvfNXV2q+epX1UG6dVG9uliH1c/qf1lb4bC7WzBRwXOwOl8pTdNvzHOyc4EtNmBZzYE34hKRWh1u
aMkyLqUxP6vchSw+a8G56O32rlv9tvnqvNXiTAIoKepttfpyjdWhu5jkGZzVtSvGwjy4q5OX9Eu1
S6fc/I1Vm/31uDp+7S/zb7b6gNNCZk+daWAORtsPdtbqGIbGQLp+dRGzOD69M1ZnMVALJxxWt7He
c+jL1Fk289zVW7W6kv0vg/K0epUtjxCAJYwRkuPaaNR6v+znxOr3JR6RowiW+kn2kPgo+Gl98UOL
1RldD+zkDOcvw3S/eqdx4+3c1U1tkCI5BUYifiXiiWRC6Ykiwes24xa/YuEfFnyDqEcomjZ4Fa6b
bYpy1F9kzHSSJ1N6jDtzM68e76XPtQ+yCfqpXh3gwGPUrbG6wp3VH848S10koZunhJXZO2P1kadf
lnICUhrMHs3dWanX3rRYz8vVg65/2dHxP2NNl6tLnUWExgabL1qK0q6cUjcJ9JdtNkG8rkaW0YQG
+MCMJ1qmX5gbt7z78zxByKMQCfMebFJUWkF3aZJGHqqUW5q62RN4RFQLg8CL/eaTRRniOMjUDNk7
p50zEEYgoIq7AavNoXP6V0AUDBOrNQ/uM557F537Cs3pTY/7T08ur3413Ze0fhGLF2jRraY4tkTM
t2wGejTRJk916nmPKC7mM61n+cEgePrWxnzjUBIreHOzuWvFCddZpvenulHN0O0lbrHFvabUInuM
wiRYtp2ZVWdDmMhSPDeORyh76v27pmtm90W58SdZGcs/yGHkxDFcMBnhMjKP4krfszuixjdEKPWa
kIFWvdY8QKm9gmFjTLHYNagmxcnXREuwNDc3FHniykjm8tS3mffqzE7zq77m2u7IdcgrL3WM9hHM
QBrvMWlJhgtAiIBMsDHNyb/76aS0J6eJJ4eZLeuhmGJD2zo2XmZtSk2nh0IR3A2u+sYsagzbCSGS
HWWE7xP7GwnM8UBnzj4abDs3fOW0CxAqIrhSp6y1z31gMr3VtcoJBYyzZ1Aj2oFa5Klc0H9SLMUn
3iAsoNCyBEyhNKKkNOabgZHZTcvZPC0dc+M0G9/WtQOnNnC1UNkakYFymlGX1nKL9Xs9K2Ks9irL
jiLeQa9m/04Vdwd/hZaJxs/2CndFNMf2pVhSRbJIS46LnXRHaIPxqS3M7NTpAPkMyWpnqI1npqBw
sxKv+bW3XBkBS5j3WTNkAAVUsEWUjrdtJqvtGNs14hReNjISNcEcTvOh12vShNIs9iz01T/tPqaM
rkWNxzMk7mh8R/1z/W9K70tPffS21wjnKW5AuOD7bySu099NC//xu//LJs6mf/onfh5WY1blz34e
nub0dG+q+7//RzP04Bfd1h085Z7FSsHVXvKHn8cw8Ppg9PmdZU53R3v1p5/Hw8/Dd/kwxde+z/yh
h2NpOVIy6rMFlyww/H9niGOaf/O8+w6fax0U0cvZuN9/lgGKxlMKh+bIYqEaNi9iztgVEmXZcSv9
qqoJuBRR3njd0u8Fm3MK/RuEWaLooqwL9WgWdre0ocHj2NzKFtDrmCN0s/fTf8hcXu0ua2DzMjP6
qB7x9jLCGYFDMzCfDzmRWQ1yClz+YjgCvsE5SV0CkqKrr0s55wTDhgwVJMD7eHbATp+wxwz6kXJ+
vp7tOH7EdlyD1HVfNFUNe8x83rrwjKVkTl6f84KkfZFPzDcdR5iPKUHCMspSBtAYyUcyZOwzDKgr
m2ak8lmw37g8iO8XuEVv3H9MdstODddsMIbnZKYds+UWZ+VCNZvodFik4/bT0KIvO0FFbVokjXcT
BB06muLxtod2CqvCxWq355E/9Kh7bF1LC1sc6rgdd/nSesRXtJIfDAmFCGgxxKQjnbh87cbZuB9Z
Kj7skQhZFKYUM3/8nnDQVDIvIeVLuyFPNbx0GO6f46Xy3IjyrZ6OE2r3ytlx+ENhJPXmC0ukG1aU
0YAqokBA+8SwdZO6MRhFtOeRPWsrcheCso6MXYc4Bp0jLnzvOcjn6Wx2Y6D2WW433S5VLQjkgUt9
w9LJWb80yKMmw+xib3UyjtzKmSA55p3Hlo8813AqAV4NGVe21UbvqYNIDRQH1l2kGzB0vb8zx3Hc
jl1eRdDDh2Q3m52+uq3r2okMJcdPL870N6RqxuEOd+Nutcls2d0xvxUGC9p3rONy9sRp6wejbNMr
4XbyhRLUDWN9oJIiCdnxmkwTfWO23i0LZ9pNb6Y8fXHVs8kplQizujEZwzZJZLMjgjlRXbfB7eQ0
QE3jto964A+nNIgnL6ysQjywCxGV10l7bC25Vh3ZuGAeuwKiLsH2+Ne1OKEjzI3gPS4G0g6z6gax
T7rGfIxp2I9jW3g7U4I+oX2L1QNwlw+dWN9mmP1lw/5q0C3cAdmx8mqrAPU6MUBIiMCfCUDYJ5E6
/utqD9sPKnXj0CEWaGycgRGbwulgbVTcPEIxbm8aX1/eZVfEG7ZJzc99VheHeMFiEWmaHjCe1Shz
h1pTt3M1lTeNwyK2sKtQYEJzyOLIUcLfGGlcPbkMlxhdBiVabZZ867AQMZXtYnkv0IAitQiy8F2x
7yp6L2LbNkYMW+gXMud9NHeTFeyq0jZHniyxEV994bF6p6tv2wIHvHJ1UiqGmI8416poWpcBDOjQ
YRl3H7me2RsWX42RAxzxsO56g55nvk3j/I1tQ05UiiSYNsFgei2zJYt0DmGGmllC796NCmgmv5Zl
Q/3c/uet+L+SNk3Evn+qbd62vyVV+aOy+ce3/PlaNNxfbHRNkE28yFZ7w/+8Fk37FxYi+oDbyZrp
fNU/Xou2+4vpmtgdwMN5wJp+eC3axi8w4GyPt6Jre7xUg3/nvQix4GdpEw+F5bgepj80VAxlfzU3
CNUvYuyD7C4XLJBi+EdQiNRTItgjF9e2fbExQKk906Sy3eHqQdgNRyZSmPiGapxuGt6RED4FYXNo
uaKz7lOfp//0zWEPgNAjV7RFCGBGHJKl1Me7Tjb6d4L1I8RLT5WZDxMw9dlz1htVgvUpNYXPqyCw
ky1rR/NTkZfG5+rRZBmmYgemxr4ftswxSPKQWMOqShZs+R6yB1QZ4lHVsrECqd/C7YNPX1puz65P
iHE0R7JuocdgdnxC03hnYyGBagfgAb2Ud+PSxB2zZcnPkyBj5g1O/+uYM1e19Rr+LM1/et96vkg3
qprmu6Fnm9KmNsei3VrooxpNFPmCrWpkvQn0NL1q6D+SgYUAXTK679k4dE9qcNP8xmH9yEbRCNxm
rY65lYFYmkXSncnzeLAtwziYYAIrvcvmBw+TSbnhTMwv8VyVIQ8z3q/zFCcPBAljdtqx6RQnHR//
mLEI+mrBCv9iZ5lBXsaedNwW1rANXKhhPPvzwth5nZsSD8is+tvcTrDSkwbSLyyc4qSpEk+q5vh1
H7E4wr/1xegBDZM2l0S+ZHj4cLKphdexUu3Gld78iuW/ce/4S4CHghYseDzJdNrQ81lEjFqy7Vqe
fnqttLcpwZKDymw2wCbQcelmewbWqXdpFntKUAtEsjHZfUxGt2hPcwUeVi8a4wIZd9wCKnRPse3N
rN9oHff7yFrDzcQ8gIW7BozZdK6KVDA6ZWS4a0qtPtuJns/XOq20V59MYY8+o38HTqzPWLWwsSgM
uGDvbNGk1XGhdLPpjwirlJhuMrcN+0LZ5zEmQ5exhRaXOsxew7bYYrVw9C7Ee1fqkTF4D0VdZuPG
0xgGPssWAFHIDEDfzCmOjrDFWVtE1jStyCQTUMeJVcRtcHbrJP1OWTrX0X+zdx5LkhvZtv2Va298
QYM79OBOAqEjtarKmsCyFLRyKAe+/i0kye5idTfZPe8JjWRVRiIgHMfP2XttIKZQF8gZL42r0UGG
DI9eQ5bFTnY14ti/uFE1vdEGdhu4X9OwmxsC2k4aE54TdvD+gJzi7UiOiFSZIQemXSA9EXNPE3Jt
Qh3N9TVckdt6l+pZAP5oUXlsahWVPNmwTIjUbuYUXFVWA7RuIvosV+DvhrVHZlthnXA1oUTxig9N
Ul6WTWZUQXznVjjvaNcPpXetCdK5KTqHAIbcQ2IXW8hY0YXjTs88GqqF4aU3lInFuKcdCLXOEUjQ
t2XhTx9l2tWkjeo2Pq8gskX32XIfDMYXYwkqninDrXXo40Z0bnoYSsu+b/F97+MBtoumD2Bv/HlI
noDwy/pAuoQCZG/aGTocA63RkZVofgQgqeuThFlN4GhREG9amImcTl4WWScLjcP3ybCfHbQnV1ZK
nfE45hJuw5QDBzsp8GVbvzHExeo683qhCroHp8XzCIUqo+8es5o5MDkwy7YZpGDLP2eGjx7Inwyt
r7RAOEkjtwJN3aj84Ps4PynHVhwB16rex82SbZnGWvdGM5vj3iIlcQsCQF5qLK47y88MttIUNQma
Di2emgXIIMkQkuuco2P/rFoP1j6EsGfSX8fXjna/2mGIs3nWoGYx56H+KYULLwxcjR0WpL53O0TE
sbrwFyhihIH2aONIyniGUignk7PdGQ67opnRXGNC0inscasHELqSMibeOC5WQZzoDQRdlGz1LurL
CVB+DULcvoa6P/gbHxX2k6Cz9zJOzDm4hXvqZc2eJKDvdXT9ybt3nVRs4z6at71MyFYJKqCp1YJI
qTBIGw4JJaAVFXX2TVHKgVa98kpxPam6vl76xc0OfluDz+v1RyYy0FMYWy9iK9KowNKHjBZx0Mju
6LoE3HezzKJ7KKGfkvzJ+yu+F3qMlERLV8zLfCwtr/cwcNHqi6Nz27Fq3KCyE/v3vfN/uwx/0WVA
4SmZ4P7rNsNNTZzM/2zf8rr/Q6/htx/8raoKGP3igjcd4RIFa0tB6fR7s8G06UMgZzCl47/3FP5e
VdGhMOmP88e8jQAt/CAZdX4JqGwYFpuSxENKrv+kqrK9P3YbAMDx8oVqLnn3OChXf5ZWUO/REdAe
7jsKsHg5pGxl+2hbS7gksDeN3g52DVof7Kasa+0GQNjyamAUFWtqyBF2uHEV8XLbza1R7mMCpUOv
XrrrGtt4oqzh7LeTt7WLwL3UQ0UoY9U1aHFj49KngLkaG1c47gsNzD3ogSDWmXEQ0Lo3aNba0O26
Gc/oImA6tWm1gTRtHbI2iEKOW28SJz7maXLt4vk/S3KLNkkb3U9Le8v7dkuXxYSn0Yhj2yGV9EFx
AQpwz6Abt9GQk0ITt18HR0zbIaPLV44qC4GQzNcRCw/7X3OrR/NLgqJr0xadQXxmBnDUXKCa1IzM
oWIcSJKpPgTzmAEXzFNEQfau0OpW5TOBknHevynZW/vCK/2wcRp1tEqX318ipOJM2du+8oPj3A3p
gxcnNYZqsRxpUwcABGFFTkSQHOM+u1Xk2QEKyZcd4nKxGajHNxR71g4korWNU7wmUzkgbKyL7pyn
3jVhxNFGWOUDgQ7Tro+8AwQhKEYTPYgCIvgc4LK2aZlsZWQe4JWL0EnmF6cf53Ds1y/R5KDNgV5v
C3LMQuUY7q7wh88l8fIUCOUZ5mR6aRSsQ0vqXb14eyMtmr2ztHDDc/q5KcyJTeu4xyAKzj3YktDP
JX2MJTJeZgudr2UOzq5jYr9hYq330o6DjTFSLMg6yVCQNsupE/7IRGoiLVEL3LSdMW87bdpbWAqk
W/gMKAbX3lDY27gqsk+NbiA7GP6J+RiABIex4cCcgbIwPiTWAKygxYlfFMYuz9qnunNffL1cZXKC
MDq69t6oUsZq5pIcvKakv5F9ytrePqxVUDgxOdixPzfOrQy+2YuRbbHTOlvuiaeiQw88rSoKFWNw
yur9EOdzKOMIBxHt35EwL8R5jNZF75xamYlPsw02KFfdRRv5Z6Z9eqdJ3WAsns1HJg4ltLjKp1bi
XkgrogC8uLGPyYJYzGYSHZp0j7a5UHTZIDLnno62btWNlFgzTg0AobvaCuy9C1Z4H1nZs5JufF2Z
Sbm3/M9x0JlnTRs8dBrXeIKrXHYhL0t76xVp+gAK0sch4fIezROkgGmgnlYw2RbZe/6woHbDJ79c
d70q9n6WTzBxE3e/EAq2daTp7SotYEFJw7yjNl125pKXZCT5CWoURrFJb1HPeZl7ElJFYRr741HK
+NTTK7kQ5jVsDcZ+zwP4//3gR0g87MzDqx1MW2cq243p1ADrncx8pvFPJisBwTy5LZVWwsAiGBaS
tJa8eiQycb6LmsE8i76byHvCbo+G0ciTnYttbQuhjZCCosoxUHX5nkMdruj7IeN0jSsCgIoDBgww
+vnnlL1QmFV+cRpbXG0Du8Wtt3A+m6Vzjl5SYLq0zO+alKetJkv13IwLb2m3fzT99AS33CXLyks3
tnIe3Iism8mkAkkoIjcL8+itjZRxA/MaZ0LxkM76LhLDXUHLdc3WEYc5Nb6V9jLv6YdeVO8hweXv
dx5eIXdmWkJg1t6L8d6UCjrKHNGwXQfRgBnSt5ZINuhVyyOltz56I8UMUg4o7EjNQ1JL551Ma7lV
VcstFbvqGirofijlW9BaIKZBeBHS0DmPkUzisPSC3cCmxuRRO2i7/TbSCtx4yxzdOGpNDyqEOMOo
IOGokCOz0KZjAJpDbAlK/5hY5m1dyE+ui6YjtrMTg+cXrE14fVI60sVsuSdGidUT8+8PzDqnLXiu
b25Ci2mM0j6cYoiHYrh4dq9uGl+e05rtukOZfl2AMKlMdVfgNNgSuUbmVtt+Vwp8bxqwNXOWgWIb
7PqW3OVs1049UL1iUkDD4CU57E2PBarmzko+BbMfPM32fKyLSlyo2EgHkXO7731YflDL6QEuy1ML
OPuuy90rzLd6ow00yfkU8DyLuNirwYF9XjqPyLKTLUV8eplbONIKWQDWN6hn/SA3RcLrJSlb97XI
9ccpGtA2zt7XeiB/JsFWtB9o8R40WtN9XEVrVuUY3PbFeGfGdChxNq0HPl0zrIzC3pFsEaOHOluY
XRFjpNt02rCgFYDejA9DgBMSIvZXK2WCZRXDcPLHRbHW0LQleMc9sv6m5wT76gFiM1BG33DIu4LT
4BfSOqSL5exjb7JojzZWSL6BOMRe9oHeinNaDP9p7rtLx7Sa1mX83TLIDyuqItobzGY3duOKvVMT
ZQzo2DyTKweDjhgtjBR1tFdgwrcTTkurQpjQVf2znfYYLrhnDSDwR+bBKdtfYAYErL/00UjKBKMP
t8Op13L3lf5tRNbzRFuHbsz6kNVZSRzAsZW4YEToNZAQn60BBolLfM6sOj9GUYDUFZ5buzQTtIJK
Rs4DMGXPVa/1qKulOitr7LwghGcMjpmmcZEaSUEKnVqUuv5vef3v2LEYo/1pt3L7rXib3tS3H/uV
v/7Mb4W1h78e+otlgpnCkPVuuPqtsOaPPB/2lI+L3P51Uvf7EC/4hUkYo3kAq5i1aFf+XYiJld9G
NGliyf+1sP5P6moRrB71HyXLgUk/VvhAaYEHMC/8ScybZ/QtxBK0xxn82UfmRVUDVdtirkT/gXY6
wJJ+37TzXVHLZY3mwt5ictOh7Gn2KCvBDmLSFh+jdIDdX1W5G6aBOX3TvbuytbG+8HKEDxL3dxUw
1A3Duk+2oRBFM1Ggg8J4aLZM8lB1QIQRJzE9wkd1HrMe6wF80uWmyKBb0QzEwQOCIwLcTbVwdoWZ
0+tiSeP5JShwDXRBMKEuusWQ4JZkPBrayQ4TB8dqotzm5C2ALGpD9Q+0WuwzUs5PmdcaH9OixAnQ
VhSrQE4OqAZi8KRU4g3m7NtFI9cudXc/+vFXh/cygwW+qUhoWMg53wcBHczZYcHM8GEdzDj/DiKQ
hc0MCPCoTExsBH5A5W77Zt8u/Ha4HPeupQmn9/rrHqwXlTJ2D+E/YfG9BupFv0xXj1O7iCuNHJ93
YTVuJIZg/lFe1XN5ZfvNxwi6S7iIXmOAjT/RGDutup3NKjbM5/xT66zC0rp+1JmxvOYFRpXGSpJt
Ti9yP5jYa9IUDZUXPGkr2kVUOhsY+ushkBLr8NFEmsEeXjx4oblh7BlD4fzsguKlxlb3IrSFO2X1
YBGzYxEigU2G1lC7SUyiXpbmjrDUBaS4ce6hnr7VNjqQhgEnAH4CZUKrKVi/JYkyk3OM/IW+htO3
t+DQ1Uc795/cLq3JTgRAILoZbUREAMbiBeIYtK5PMJv/XCyN0SIBnJ5Jc6HNVSISxiyysgaCaPhi
mK2qQq81rfseX/xNmbYJQWsy0djEknbZFUn1aBlQVyzF7G8ra+uhK3rmST5vZ8tKXPJRXbHJoFtu
k4KmG53YNjgoKo78FDeCuMJ0BmfPdhWm2khulRR6uMR0B2nHKsN59uwpvbBvND/ZfPFtByEhLNMM
vK7Duaz3wleEhlp6Ni/TjGf8VKNjY+Cc9fN3NmyLcQDAVEff58CbrgupgELFFaahgmYpg/MiRuyW
icf/LvT/zkIvrHd04L/uoxxZ59P0x3X+tx/5fS7loMlYZ0seVG0Hjjhr9u8dFBeSymrQwKLx63r+
tw6KlL/AJ2WURfPEfpfq/22lF/4vuCvWCZKF6uc/Nd06f/Sm0B8B2YAc0JWQDkAh+uhCfuTa08Up
Flh78hGtbTNsmqWkZYF/jR32UpTBVWPH6h4nrvqC8A3JQ5IbDzJo50NlG3TUixQKBRtIdLZAOKYt
fOewDwyEj3ps6I4S/hji5WeOvHr47zKF7wSRs4MTPtH5frBx8TUYWa/YcEFCCqppm2b5fKhZQx+W
zFqOAbJAkMLG8I1AHpQhiT3ZtwYu+ltdFZA8k66foJk38xsBEHOKKYjTBt4ABPBG5Yq8u8Jsz+Q8
NZ8Z0mdvTIlm8FAzBmM/m19nqqIwQDznhRZmoW+jisVGApFG/GuK+zhx70VvpJRmRSefB1Cn+V+4
dN57VH9/175fAnel05gYVBma+FQWP16CElJYZkSd+7goKzg5Fo2FRmomOgEMFsBfvCLQPsgyuGN4
L6/QwPPVGteH64ItAHNEks07UGX1KQBgTtOc7GQ8FPVXAZjkQ9U63UMyo4530iy7ZkIuECImMA+K
IvIPcYKTd+hIy/B99dwjQzg6zXSFrE6CNJAHzHxfKVnbzz80G/+JNWnlB/1QYPCl7dWRhBTUR5dk
YzD/45duaGcBl24qxPFl9CrWqx+jGvkopK3vCJ5VpyGz1AmGNR7HpCINlwiOZd/hw8Tbrc3PTS44
DbDr9e26/EHAttjpzfxba0n5TTa1uMRIAW+TwcULilb2jhiMF3rw8hCkafGSV3gOyf8zj2k1VYfE
UMYB8au7heHX7xaz5J62enO8mIv1tXKHK1Dz4tgPkXME79j1KGGsLWOefKcd3KtML5O9k74WTZCd
bbuevqQJ3i5wM9OXRjH78OZCHRVGYNKqKZeacdj3bIYfeCjzGySIPExdnh5z6yvM9kxt3Ei53TbH
JY6gl5YKinY9bNO0a9cGRHCAaChpYqK59qpKP+iKq7TpQW1elyA7r2Z2Px/IF2q++UVbkkI9qY6u
k0NNpxeYEhUCoGOgm/RS9L15HdGXufMrMV47ecuXkxbyqV2bLNlxVtiGQ6SJ8sFIe33b9YITKqFJ
pIuPf9pZn00jX/BHT90HO8E1E8R5fGXbBFOajApu/vze+WnNckwTpwSFnGUJCzOdfC9ev7w9QNjr
/u//if8FpxbBEfWMB3ahy30fDNXBQNjzMuvJ3yoP+74drPeOqpcvk/SXsOsxEoT2NCdfs6bWN+u+
6tz2ZvvBa21E6klhHlpqJx2sVuLBLZ8x5eD0HJVDsAG8ykPBtb+qI8KvzD5eYJ8j6ZnLWj5oU+U2
zB++6jwY87W9mm1Zrub9aDtoQJulzs/KaXqxA/8C+dFEVrzJiNu5wb283L/ftg09YeouRGiqxUEr
Gl7vdeGbH32j7D4Emeg+VGTS4R5PqWLLhohAapEq/VyZ0BxrZZQhtmzoKdYwuAd7XiiLyPplrmy2
9bz789P/rlT4+3q1nn52Hr4HLoq9CL3/9dH+4fRPLVbReFHRg1Q04La98MRmVq3xmAH1vFYCljwu
z854yuZ0ZP6om6C51qpK9IEkb14vFs/gQK5kG519kpHf8tEl6T5oJwwgBD1Fr+jP+DKmLMSJ2bXx
60yIEJT4W/1P1p5/9gVgc3FYLgMIuBfr5ueHL1AteYcWIvYeCpcyXGcCdUUTx/vWjYixZB8PAL+d
WC+kyxKDuN7YoY5tUGybzkVMSKV59mAGAGZ6s7QnMOho3EKyGaJ9W/jRU+G1JNIlVVz4v+qD/uWx
v7+Pfzr5qFE8IaSEQfGu/vzx2JFBpGqxJ+ehplED+qHrou/czaRqYPovXsSSLteZ7vRtgWjy0JeE
f8KNqOCbAtk51yV+7SmQ6lQ4k0IM1hpPPUjyQzDZlKGqHarbxe/SK1ju+m4iRBrRcDd13ynAGy5R
an8GwzOcmCL4IyrmRd8NtOUrso89wKeZQ8iTZMvVD0P0QSYiO+K/8s9gf7D3s+ndF50V7xuEC6/K
ha+uJnJj0zlRu6XyKj/spdTfBNW62iAEpbruGil2gBfxQtT5Z1GqIwm1FXu6vGlOjEmj18rjUacm
0Hfvj15EXu1XBR0IPWLO/yQgMzovpEQ+QBaYB5zD1hgGsk2+mg0DbqJbo1fuPHJAi3JdQdZTk3nR
eSCw6to2F06fjYzwoUF5sZllmT+ZJHkh6Id7ATM0+2IRj3UiO0Kf8ok4R6UkHnIbcFSip27reIW+
YSfNu+TPn0KKxD+8QXkM6QJQM+C+BFxKOfhT2cBaDXkgH9sH9IY9YneTB2zzvjYDY23JpG4TIjyB
YcL5JaSQUqx5c2W/3C+CNWkXlx1w/dZjF5MV5zYtOhQypZkSVg1rrNzEccX4P18fV+GZn+fJJAcy
7fvPsHXHb0Pq2cYWNkxJHEbi1xhkKMeuEVE4u9IzkZOizWWzXRAgV+yJXsd5Tg73cPRjQ2/npfFO
2i6faTgTVu4l3VyEhkwPbOMgiPFgTdtuMIevrcNrhfsr2aoa/IcWS3eweWqPtPrXknO9rrTB+g9M
uo/swsd5q2W67AJr/iAaAKdWjfuD40nKNdWxOrDD52bNZGeHIMC9L5Znl8QCj/kZ3Cy0uYDs6o1r
Le1haSE6XUuN8CDE1UUa8GilL52R4dKj9UaLuk7L7AMpfeRpFnnrxseEugXJrcVqsOmSJsGl6IkH
Y5zWAkfp+gy2iVdVV5LMDPaZ3JsEckavE0AD3ZCz5BV1x4nqppWEFfUDjwE+jCUKfbez7W0B3OAp
jvvuFJk2b51FZNbnxIoYY8GlafILOOS1/Anm+7hPawOOWmt+hhfNutoDwN/OrOxmaFR0EGJnys8z
N4K/iZHrXgzCb+vQEZb1UdQLarEZp9B9VrFp3ggv0w+K2vKILDdAEtoty3fp5v4JLZaxw9iVI/N2
IwYnplqmHeAF8sKgIxCBoSJvw7aXuzBtqTKJklbbHiCCsXGaiA63tRTfmZE90PAo0tChbGVymGPj
Kqa8vPFIfryTpTeFvAwCzkwwL/fvD9J/FQJ/oRBg1WCY/q83tuFbAWRIVenbj5vbX3/q970tfgNh
sXelS7lWAs4P6gA0l9gNUAHY1Ak0Mlmdfuti2gClhEd9b9qrmvqdOvq7nVz+4lh8oOezGV2NCv+R
OkCsK+CP70qHKlEKcuzYaUDjXE0UP74rMdzVTTsM+ga4ULDjMUSJXlvZCjTzpvEeyOF8phJjiGaa
eY9l0x6fc7tjstUFVfvhh7P3T6oO8ccdj2NyNLaJi57sOhOv7yp3/fFoQL41eZAMI9baStzEOdb0
zeDVTOf0iFt0M0728OohSGDfWvp9G7bZexDO0nk2AE+v+hpQqN/yGQmBsUUhnuFH+UzYXCf6JmZ6
Vn9VJyEY+fn82a6HxIM+BOXeex31Q51kp0R+w6PubyyNAnrr6qV4Htf97B6bKO6pcdYi26bY4DYL
/iZU6blpHRAisLlWY91/xcfViTBlv79Fs0oXsi8TE4C/cvJ4F9dZcpcPwZmpPP4n4GTBS5e07wk7
epciRrtOVTKWhz+/Dv94GZCM0Iom7YN7w1pVMj9eBnSN8WQ0RXdT9VHwUsc+fWAbZgiuV6hid1j8
g8cmEsXHP/+16732473oCY/NLpRW2jbrP9bD+uFcOqaO7aaLq5vKX8SNyJPhpupA7JOn+/Lnv+mP
HR0aRvwm1DU0jghwDLyf2wkNPoalxYpww7TKfmunGu9+1BNitMmbZGe2Q7GEljkDJ8osZtJ/ddOs
k4E/flFuFEkyAuwRl9Xhp9scPXVKTCLo19VB9lZmA9lNxXoMDq2lHROzejObXPrDVLTvbv7a+0Yy
d3ea4JXA0LGUCRgpq8k996oSlV0jYXL68/ytMcZmaxpL6YXYY2x1dCx3Gf6qrvrHC0UdyrJBwh8o
DJgXf7xQpjs4lQPg/VoMUfmWKnIHkOzlPSZY+AlVfJ6SNP8c+0FzpZc22buEZaahRJ76vYffWYcz
O4vQrrPxW6os7+vo4N88//kltv9hCwzZxeImQrjO2srT+dMWxlUY2hVihGs8NE0U+LxTk+UA9R1X
RD8OQ6h0a96jR3GGDVJnLNuiwqqjmkOxmityWgIPTeHguPCKKf4wZRSxeEr6TeO0zbO7mjRg70ew
dFfnBinkuDiirKtupgZrR7uaPGL4pPCF3r0fckzKI5LP4kFm8R2+T0tvisFrb3p8I/27g8RdzSQi
nSVrgz0sy4YInuyqWI0nOIrsc7KaUZZ49aVMZkI6LDddCr5hda5Mq4lF0GjYLpn+0nRt/ziYBpPk
qew9QJXtAP9Byid6+VN+iDxo8Rtc09HnwFp9M2nVGp/QzpYM5Tt5ylFMnkQbFF/TsUHp26wGnPTd
izOuthza7xhMOA8HYcvgtp1KvbMn1e7Fu6engF4ShyM5Bm04rrafsrMwADXBLcU2miQh6v7Iq0ZO
YbWahnxE8x9JP0ouUgXNo0PS+2FAiSPxqJTLm+/WZKmZpBnuUa7Ee2Ss5ptcbUrdu2NpeXcvodbC
yYReF2zAam+a351OajU90WEqjxXmJrQfqycKNxT+qOzdK+VFiIO8dweVvZqprHdflcJhFdur12pa
bVfpuwMr407q91a/OrO05ekrl2DuIrofprYvS8TzAK3U1yRKpFxeO9S2lGZEs7CU11/kXGY9w4eB
fV9j3vR5D7DpHKTtchiDoY9oxaSgQTNZ1I+mZ1inbLas1QQFGmUDEhqC3ZKUvr+tmOcnIUzmqWX7
NsVmqAqSM24TELMeOSizNzFV0wVBAG4H5CveTBGO+wkGmWPsXSPJolv865Ybh/RzcPkKK+/KPY1i
FWwKhA+AEPVqqjB+NVjMEbavsO4iiCxJMEzRfoIdA9c4oirYr0qmJfQXhxWzQtiOWD9RaHdHZk/d
XZcaZUlEXup/N4YRStrWrGV/SG1/8G+cd1lr9ZvItdJdi+a1wwynEoaIiVcCZhyXFqsZ1oz9XLjl
fDS7DngbFEwKYQ9zb3FQaZsaAClt+cFoSrS2FkIALGF5aRq3RWYaKG77qvqQAQEsT5YKevh1Se8+
QOSzrD1GMikuyZQgt1klBkl/gOhIz5WXsXUmMVjSgW84gl3dQ2Lc+UIvFO7Z3EzXpT9zaxs8Kmob
CTGgKnCcYstQLx5WIBuXM/U69jDV2qX/BkU7gKPBAZCUOGMoOQk8Vsc4JZ4euwKAuW1ap9F2IQSH
tOlJNcFdFk2ZHVppS+RW2WSLcWGEYO9FE8UOhxt4zU7MyVKfklQQOJAHdoIJi7+3WXk38MHb2Gph
+KXGsul1anxS5GCzfSP1xZc3QOZSeBX+aBvWE3oZOdy4TQAVpyJT49oZKl5Jcefl/EBQEt20j9JE
VK+LKKrk3ELg03uEV0t6EX3cP9mZdN4cMjnIwAYFae2HSoPM6Vz6LZtywOewLSx2yyHmmF0q0va1
mCYqi4wo18fOcafPjUqs4+hNcbTzc0xCxDpGfI5T1JneV2pEMa0bUjO73hFPjBz4GxP2fnoiYiba
bJRllh6VlkjpK+aZ8jY1vOClMtv15syytjt4RZd0d5psDj+EUM61SaaKA6s7Ft0Lb7DgBWgKd3fJ
Kqm2vliF+ljHI8lcZsjzB+lDTWNfnk3Dda97PuC9K8xmzUUkCcRiOtX1QpamlmW/HMzcW7/8eugT
6xPHteq+bafiWwwt6BPSUep8CYN85NFpCgAF95XyeOTVQFUQ82esqbKvkttW2DMZ4laTEAaZwHVG
RA6wsNus7VJNdCADtt08tnJdNHiYQr4RC4gOxFon91X5wvQ4OPtjmjIyTmhhh3qO3TeUMxyGVtn8
YPXa7C4xZW6GC7nKs0eft8UBJ464aYO4fbXBqDGntpNUnms/DoZLBNJ53M7KaycK3Nk6NJLTGoKp
nL/kRe7c6aEzgZIyNc8/TLh1u2MZGeX3mTYCawi2eQbIjMDXbLs56faw/4MPhhmV+5JWZ7thEtzu
ZjUlD2mNCAnKXeZsHakkktXCsckHTWTwojJjjHfoXnlMFiNiRGRXtWi/lSzIM+hbbqndtK7Yu8yh
SbzXQBt2vGSm9iLUIBlYB0U/8qa1RrJ7VZt9UsEYPBkzZfp5CXolvvaEsXQb9Lse5qZJ8lG6FAmi
zykmgrHhsgAfIQidEJNx7K/17BWP2cggwve6o13qES7XBGo8zE3RLSCsmGNfV662r4zeBE6YtFU5
XuJ5ahLsJQRsPlGJdF/NANLRhqWzGzd5QptxE0yj3/IWmNtHaF8iXXsRlj/S6WBi99z0Fu6MBLWH
wk9L/vzZiJrpM0ZcOoWF17lwiuAf30OPiOgtDgSj79Jl9Venss+sOw1pwrkp3YYWTtuMpnu9Rgnq
cKa66QgcbLhqk1/BClOLV7J2dB0hU9rSajsWIK8Pi99y99NWJAR2jma4OvAV3PbD5MziKUswnvI4
pMEL93rZ3VUB/tP9IBkI7X0MGdNGD6/xjBpZ4gtfAUKSDNPt5MS9fW1johgfyJ4KULXF3NG7ht5I
u2fjgGE6JeAUur9qEutOarNwT5Gu6TsRA2fE17kymmlbdhFrBk7cob9mtMfxqyCP93TnUKJM2jRP
aLZ57mcwhTQ1o8T7rxjs3/KuMth3/9Rr8ZKqOP2pkfLbD/1dDoYSgM+RTEJBbAv5N5WAb/3isg1h
I+K9t1gs9nu/dVKs4BcbTJ7AbAFbUkKG+JtKYGX2WS7Lued6vpREZf8nejBP/KwHo4vpWezdXIuj
YAL00655FbLUMIjE0ffnCt3sWOMnRaYA2XVu0fRaO0I7P82Vz8Bs8OPk2RxoOtpIhS9sB4cbq8aG
EKiRF56HW3unPMe/S+a4uTAHKJ7qCs07ml//1EY9YqNIr9mc7ZuJqkalW2Ye8XOnjOpF9gQmNeVE
PucoDfUVskF9qZM4uLJn7bz9+jrUMITfwEivcb6uHbz0bm18y7Wnn3O69fpb4OEHzs4ppqMbLPs7
hYDcj3V2Afvb+AcovdXTZIFiITvXGOyboZe44WkHG09AlIigJlR13DU+xjevVfR6URGhPpeWvhFK
A+1tB+Ozi0l+vGDT9zkttZRHoaf4KmsAV+AwAAaEwAMnlz9Nzl60WOsQjn624exf4olV0fEXe+uA
Nv6o2HbtHBHBR0A1GBaRNb1IyRuNYBfCkG38F4e6KZu7KFhM74CQ2z7hSjNe+65IcRBo/ZyYHQqv
FHwbstGx9V6aLh37EL4g6+kCkLTZaPI52n0UxGvxudi9vG3f1x8DtdOTan37bWjsZGHhmppXOyZQ
YA3BedKTtZ7lXHAu4COJp+C9tpnlJJ7itIfoUzQOH99ba2qHqntx09HfH0KPkSyQRNIKiRp3Rkol
H/UHFAHVUnlPwAZ5e6HfDd//tRAE8rHYuqgimFHx9+jo8zOONefeVVPp5lUyXihBxZfRy4prX3vJ
WAx7yr8UuTIJxNtYO8GLX+cUDu+9HzEY5Hcpf6QxFShbINB2+BrvgWyTVwPK0n2AZzHpnbdGF1RY
VFZwIJXulktQzfz+mRDBi4wFVU5mL3whtGh8Tqvs7NLnC8AhzIkcwERicbzzYrS4yP2jhuqw5GUR
R8DoyNJQVrb1IQ3ZW5+GoLyJxoKtSNdHJs6CZuQFRrOs/5plNT7GfC05bb1+bAJ3rzgAraIKqo1q
5D3qGiZ/YPvVWve465f3F1yeKwKKM6imNdVnaT3rZLsltZ5e+3FL1zevbjwYoW2wQ94AUzbvfIwD
V++/0fUIF9mPhmudpgKqy6YdV284SX7Ry6Ryqk3kqrwR7UmOvHaVsN/MeaZyJXm5vrimal5brMMj
fhqt2BJkjn0fZ0Owy63VEZxaKXDgyB0sK2zluk+MrYKvNbMhhHlUuB/sPpuNl/ejBGY4xBBm0WDj
oHc4WEwg3GUG896bQGGIYBbTEcXcuRPXOV+9FY/9RB0Krn69pNJczw97HLO76TESXUCf15dZ1fx3
MKcQk/0gRihhMAQ55LXBDRFgWzp4U8EK5WWADlGCi3mftk3xfVkc7sjMhVwSVoLt7SamJ1se6mFc
jaii1EOYNLlGMJv3E00auRy7xZ0eaH7ou5Gd1qvFnWaFEJAFtHeELmIT2PSWen8I68bx540jjRaX
uoTxNJRVbIWz6rDRg9O6ZMEcvHAxMdhbFqOmLJl7hlE4KV57e+iiPZMu/f/ZO4/uuK112/6VM24f
HggbqXE7BVRkKObUwSBFEjlu5F9/JyTbT6J0xOfTPh0P2RaJAgo7fd9ac133vMXbZHDyzUxj31P7
0Lzs4lZ+SRQUFtihGRaZm43XjoWQwNYbXmy9wfa5CnkAp5YK28or8hQ1y1zi6/baockMEDXFshGP
wx6+JCWq3UA18ktdLShR9GPsekUAvnylS8j4YZiAx2drleCpj4K7xraZQTqUqVwwH46DZgr6RgjF
1kprDBhKAs1lMyWqvTHGBlgEyPRew4pxSQhncZX1+HVXfZpB8QQxr98SzISJCz78m4BefwiaNt4l
OJdeKdfMd07YjfZGZQo8rRsrfjPqcbihgT7tq5ytFnbuwCtj5Za9dnMXkUjmF3XalqvMhdM1abAL
YAlkJL8UA/9tLDaqk0/rIlTnN4zsGI6MIZMnjjnA9ewTexKrnLzbxylN5Ek7BHiVqEdr+25u0rMc
RgRmoKFZQu5b9udxMMOxXeBiVpO/0YGJxHqGJEQS5VRPh6IdHfI1lSstVzCr4dUkZxR2g9ROs5TZ
/HIWRrTvVXdLft+4mXsDUWmdVmdDV4DhU7rgougbZpPJXhXU4rsrrSgejHCgitW6cg63IIiM0yrF
J3wbVEZ5N0RZc50N4iIyaS9POgfBgfjLK+oA9nVht/Qpu7F1jrVwEE8RJL9WUd09cAQcTwh/uJlD
3brvOHUi1TVLUuiHAm463xsM0R5FNwN/2KEKQbVS6RdSLpwkRC3mGqe4CjyI5Cq61616KaOyXI86
LuUsaUALoQjDNdnjlVoDtES6TDlqeAqqMc88SORmsoHG3+W7qc6yDlyiyNa9gaXTGdX2Ri9S5zHW
XRVRFY6nY5dgxqaQUu17y+CtHozkaWR5PxnwmJy3uvo0NE59hkpgalfaMFbA6YHHnHLmT3wqSfr1
BFPxZEI/cplqVvveY8h5mtywrJ/HlvSAS1xZQXjSYugiKzktvKpuHgh6Ci6jSAtAdKYBym1tPO1b
muBw2jkKWc0BMZ5ybJrWIl0Lb/9qsvO3rB3G03qOkzUeIP0yidv+EXZCQGJvZF24lWsex24I7RWt
8q8uM7s6t0lnOlODWi/8iGrppSD73bdFN3C4I7+4F9Z4qGRePMVdKzyzrG4DineHVG3uWpbEdUTJ
w5eJ+qjhb0uGRJ4qkykehoHYWsbc1HhaILU1UovoBERmeDScsjvr7GYH5rBdpbbeovqmik4BsuIo
OEQtpFj6FZ4eCYNSUqV3REZOyrkleFVUsIT54JQ7VD/3QcLpN6Qqtmr0UnjF0Ka0n7IMLn3Pe6BX
QC5Gy2WlcIPZDxFjrAqLJXyzWC5GojMq49IBRn/huE17XVJwZqEvegCtSdR66Txi72n7s7KhGFV1
4a2l1tpJQfyKrxljBe9vIoeYsud1nJQ9+S9sPzY6nlHUBRl2/kodFSpvJHwCYooIHh4bY5PSVLlR
m6Y/maSh3isNP9hbYXnGDNTv4lHG0m9z93LRFG7pNdHzanVRnRjk8F5FZp713lTIYU18HYTPCGXE
oRNJd4kujByCAAVPmzinZRpOt6rMArR8eXcXddFDQlXKM004+CvK5+FtX7nUFuSIqp6W+8EC1Lwb
1ZA2lxs5G6uz+B7aJhlAhuQqkFPH7qxmM8GAYiTkbepVcKo2Iu5YHbOIfn9t53CpB+HcVS433ldj
cx0kpY2vtQ6SNcvhsHPI9vLrzAVmGyrQHIv8Cl5hAU86wZkJRFaelGISxkolSvRkbES5GRD7GAim
3PHMzvGPogMxe8SmnfXuZNGwjlPLnHcRNUW0x3a9cxuqt9mytQIUR/xqP2FBxP1ZelmeWOtYqXGg
Upn0KMDCVq003Q+mrPWoGxGHZtv6CaGv/fksncq4ZX1Lz9oiM5BikqCSX4CCNjyZmuVVl4+hdQW1
35g9U3GbVd8mbAuKQbykmq6GG9cqCgaQyl4wtbT0GLLIEi4wnhaplOsJb/boJRgGLiXbgDNsZxUz
72SE6IX6ooRImrDHEu5jCIrnaqYKWq3yMAKi2U2npiQDpi4i/GguSQl4WczuYJRZezJqqK6pTowX
mtnKm2jIDzU1nsqZR79G0XTMZSm/QK9Ut31bNwetN4NtEzp3bNSGjQ1HBo2WuEz6ifIHVoMUp+OY
h9mBBO9B28TuPJN9RrBPQuulKNEZ6tZ81Rlq9TKmeYbkiejfni4pKEij6HggRjCfph3qwy9TP8oL
BXHGUYmIh1yHBI90L05b3VTdVMBcaeKODs02V5jcqF1Y2zoy7KtSy+4rIxujkyKr7eDUKNRnGhCo
BU02crHDu4CqKg74nhN0tg7AZPtqUcWp93HOnzBHN2kRXJS0hNDeZiREZLiCh/s5EoSkG40T2heh
XtUXrH7g1FhBh93vW3HWj+1OFFgG+VeuZhCtqiHVX7qx3/V1MfZ2kx6yr7WbRuwHg5MocFf9BrC3
fHUbLf6kfW1+6E9yQWGg+aK/aquCrQKVgu8viNOKhr8qy12RA7ch6Q6ZPRPzc0ou2+JX6b6gZhXi
POydztg3jWUEkyc1JcrPEjOhqq0wsNdWXYjm+LV2C4l+rg7oW927PmrRSaSE2q9ImQnYtpFf9aqG
dLQ50ANmvEYRSfGtHtNmF9PreWzR/D2XZj+01xJildzMiIMH6RWWZYinmfNEujB2OLCFAaL/2Ag5
i9C+0G5y26geSSSUr7wyxbsz9xhv0PHLVVsze3hoN6tHNRfjeBpyNkJnmrN0r2xNCS5nRXZyQ24o
wCwnLJvdxF9sjqKsNGvbRBrlasz35ePXs3Bu1donCuQPwgi+A9u0BJUavBMqxZkPX3rKDjmwltKv
SVgQJ804WbQcUJDD/e/fruUXfddM/3ahpb8D1hNcxse3y2k4wdUZF0KizFdckUO6boua74exJ55l
TJgYZ8PFLDCzyj7+06uT/uu4ZOYKxIaYRH581SplQvk3jfDik0q/sQbU1TSkJvaPKNnxJnBVq7U5
BChDzrHt9xfXPqh3uHcUQrqK+kRbZBMf732gmh2ALih3hFvx22m4AruBf6bfFIR+577QLG6+F1N5
Qmw5e1S1KToOfoQHZDtk/trN1w/0X6HYJ0Ix8Cp88b8RinFwbp5fy+9lYt9+5i+ZmIriSywvEiVJ
EC2LJOQvC9QCs2UoWSbvt4uzlQHwl0xMQyamG4uGC4kDCjMmwr9kYhZoPk13EXaZJufaf4bmEx8V
K9BrcN9Q8nO4HKbcD6NZBWutBgrtR+CTdUKAm+uCuXoA5SqK5pCouQ0NPIV4GyVbWwI9Mk8h30Em
CXPAvXaLjX8SFV5DN3BS46ygFqFiWlVaGhMs7Q7BnXLbpUk7BtvUic045rQ39JQAZ/5r0O0CinKu
uFWZRusZJmsHDSU61frcRMkP7QDkQQRs31N6ZOj5Ac3qUtrgyEkWF3mhvfoImSxovdJqUWlfJzhE
NWONaQTmEyztLnKPcUw8WgtOIFsRf8UxnwYoVZKsa2YFRM3EWcEL4cI4fw7j/46aT0YNOwLes38/
alBVtE38pf1X+f4v9lNd/vKj0PLbz//VHuCFV/GIO0i6lvGzjIU/R5Bt/8GpG/kfdphvhvG/R5CB
U5Ba0ZLNg8hS2PQA/h5BDqZEvDP8T/ix/7Q9sHQnPixTSD3ZlrArWboOy51/vyeZtCLV8A+pu3Rc
oLvvxGkfxynYJ4ukYyh2eaweJHhyxMQPGtLfxJD+dw/v4tuS+K+iyy/KGETy//6P+/M+DFjQIjgj
mB5VDhTrHz5CaVpwUZxQ3ZXNpJ53wKIRCTDAZEUtSR38RIEyLLLgrKpChrEuAEXoj4JgyDkijY8u
Glr/VVw6m5YzTGXTFF5AuMLsV0Qj+LRgqdhXX8SY85eITiyilZI+JQQ5Ln+chCBce7qVc7mNc5Kv
lfVkujtRAtCjimadkk9YTKtZbUk6UxpK4L6aIjIyirsJ3GHD27AbSVLIDbbZunESduh2YuB8gjI5
MwiBmo5yhgcY3FBryLVMTynKXQa4nddpiJdGIaXAch81Q1nL0H4mj4No0YRaomV4aDzJFXY5eUUc
LjO/H3OPfv8V5I+bpB6aNRKZdd9WT1jc1W2cdRfoIk4SrXiZCYZvk9SrrSHbWjMfY2jbZfdffMlH
oW7ThPrkpA5fChH6odXJUw6wJkmrlVdZkovNmzg1jmGehN5/F+P/Lz8ytjdG37+fVzYsxvHr8/eL
sfbtZ/6cSxz1D34FVUJ02WJZcf/fauzYfzC9WAjD0T8yPdhMM3+1GlmNVY3ZBIMA5HXkh3/PJSi9
TahxrH9osPARu+Y/aTX+tOMFNId0VGNh591kB/DjOA5pVM9OVXY7Xe9gTxEiQ1dH6BENvs5w2f+b
TXFKtnQMrDUiFvK7Z/WLaeTD4cpcsoeZX3k+oFEQtX+YReo6nN0eLOZ2gGSztqfcWmuxnpFSFOe7
/+BSrkMzFYc3j+7DpWj59JqWm+0WBEK8BTAJ6AvTCAhKrf4P7opH6RoWEmQL9duPz3TWxrRihiIV
BFIO4r659hucIl472t0nBxY6zt+vBF8foME90dnlpSBu4MdLjX3bpZnJA3RjmLk9tUqSv6z3sbd8
QECQ/EuIGEvGuYc4ufw2Kfxbcxzv4C8ubrDS8RZz2vxwnxhpgsCo2narlMIi02yM1oUm6tN/+sXB
AdN0No3C0g3H/nAVSTC97Oug2zaE7MGh0wvssuZY2/06WboJn9zUB706T9RcPBJ0gzFdYqdYbvq7
AoNJs82ItLbbhhNIT0I93mxDf+fUm8N6yCHWssX8/Q3+/BgJSNDZjZPDjbjgI/sliIiZcYyyW/KT
QKEjH+LLcsv176/yYcH+el86K7WLk5RtsrEMxe/uS3QBuwZKXlsj7vGYKcppuEDj8T16I/ypT+7p
V0/x+6t9+NJwZoR1aGbd1ukHbRWUMci8HLUzDX+Sjl0iQdP05fc3+NWA993h/esdcrZA1oFLghfy
w1Q2RSnUVXyVWy2yBMUJkd2FagePpZzJYylDQDX1ld1PjldnQr5areocICPsurAp6cm4/bob4cw3
g119GUfqZhNihpUetDWkgGmV2VDNNDyYn0xM2i++f0MVNkHxmHsRSHx44xwZWiQFMYzioRPpSij4
schZN/u1ohjgaaRGyAFEK9/g6a11opae1NnGaqk5dB1w3XhhFbpHdG9/rvr/doCbv/xozM/LCAfp
/tG8kbgZqmQza+nMRwu4z/SxiIxofa0WIngob+kVJp46QLXwS2KFDmORNKfIe/sUWA8F8X5BBwsJ
UWwqVJyNFSzNwiEVVw8ndl16c07RU9mDai99cpTINrRNWDaEL991CE3pjDjAO9Gseo1Q7A1ShnjV
U2dkrzMeWoiIJBrQemoD0yUl0TyJRHrbDQ6ptGIyVpMxp5sGxBG5zu2xdO15V8ckdkyCMOIxyIJT
quNL66Dut0lBxCTdnvd0Mq5ap01XLvF2O6Di7ZHfXGx+/7b+PEAchD246U0hXARHH17WURLgbLK7
g6AanSt4EbGmqHstHm8AsFdrumraPx6SXBEVI9XK5Qjifrii24y9485pu22CYK9JqJ1a+MUtxCkQ
UxKSXOvh93f489pOMg2zDeUESlpUln6ccGTo9gXfTbuFr8yhAF7cPiwRLjl6M/m/v9TPr6lDtikV
SvwZy7nswwgKOyBLAwaorev05kmp1Nq+HAB4/gdXoeLMNsUwwPN+eIA5RYscaQPLndWoDV0aV9mh
iXYufn+Zj4U45jHuhgRVh90iTJqPFecUfTXuUldux1ErfeT2ycaiceBDvCvREUo0RwYvPrwPvBPO
PfLVbSkgWXzyMT5I0L5+DLYwgJM0k3zFr2Wc7xaMui7FHPc2KhziM9cD3oENrZN2IwZQvEhQZrEn
gMtdN2r5lpWDfZW2CUhAU+3P8nk2DhgVgk++Af2Xn2mJiMD05rJn/bCshEJRlCAy5LYIu2KvNuba
VTvEwmR3ngcSun9kUyTPUFB7Wa1Mx67Cq2vFqu67Dp0gu8jeMrjY56kz+vM8PJGIp3t13FbXU9EB
eWljcCxhNByKKTsnYPOzzcWvbwBNEvIQRDoLjvmHVTjQGjef4Fhu4bJehY0NC2YQ4W3ELEa72k58
Wrwq7EyrZcVq8gN6/Gcntm9kY7n7rgoCb0SpAMm3dC9RYJQ3jpjfZlR5BwM91waZ8+QPaaKwVrTA
JRHNfLI90pZh++Mqiz7luzv4MAqgYfKBywleHFqdQwDI/tCaY7Ec+P12Me0bHcW4JFGBz0M3kyCb
P3kLjF++BSSLUMl0KFZ/HO7OxFyC0UpuE4V2zKpDUfPCturCFpISm6u+AuMf70FYR1+w/LVdHwJn
1FHkGREt4lBudPo5PrV+rNJYHeiu613lEdahbmHVwUhPQu1tKjSNqdK+to10baoJRh/FvUeE2Ozo
9KmnCmFMu7ksn+1evbYmLhSKryFZrjQ/eeY/b90ci9MgwMGFDf4TdBsAoZ0GCRNCnWT3RQD8Icl8
ZSaVtZxN45N94i+mbSji1GXZ13+ljvz4hsostYiA1+S2Cot3F78kqzYIO4FV5ZMrLWeTD28SV1rc
rvTxbJSzP16pDsKusgOTN6kJb1LNCO8RHS4F04nThDmltE1VC5pFYEFQ+v3k9ovVFxmVjlEZnzKk
8uWjfTe3tWFc60GiUiYm6QOz5sVo11eqCN4zu33hyGt9skB9rNgtkylUd0roms6B2/o4p7u9Isc4
5pXlGF7Q5GXfM4Ezmgra4UY/v2FSuIEiPPrhVLG5EWBDeiIMfJXdyu9v/ZcvEy0AVhYK1/hWf7x1
xCe9SU9TbtF+tL5aQcMF5EF1LS5DsN7J++8v94ul2cJmtXDTOHtzyP/xckQ9pCHldb7kqRm3YaUF
3tw50SdnxF8+X41KBm8Sj1d81EsnUgtLDcPvljNy4zn9GJFqDUXJCsijHjAMeiGmGF9BqUReI3Qn
qgEZ1jTlZJ6tz+bInw/ljkUPTedQjrXe/AjJH6bOJGEy5cP0rUo6jI0roJnPpn4KvTDXFG+RAW0j
uwVum3bqJ8NK+9UIZjfEw2bfDi3gwwzdgmvS6ew3COlE9FLZQBBXqN/aoyQ8B3OnVVqWV3b8gpWC
pIoNtVVnpk/vJIX6VdtR6g3KNJz1kRGimGrbDt57aMrX378Zv/iYDhhtSGy0dBc40I9vRkQIzGQW
Vr21xqCBTIeLRsjahT9vxp88kl9cCh8KaQYqzSvH+Vj7AVgv0YLZ9badg/xdGJN9OSPcIl3GUv+D
21o0CnTQlpLaT7NaVVRzWzmi3pp63Fy6JD1symnRjjZLMMTfhcaLn2vwv5jEuBJlEbaINMU/nhvh
lITE2nAl1HWhH4AeuybAUF+zuuH2HXNK5GU0fTJ9/PJRcr4WlmZpgm7hj99aGKoF1mcT3g0WbC83
x4G6eQ4UXNXlJ5eiXckv+7BCsNNQaRXSLDSYsX68mJOKskNJzisiGtTyAMxbLPwQCWcfu1uReVYj
dd9iT555tdEPyoaTYzeuZ7yCOUnsJoMLCcTs7gOIN3d6RW4w+PLU6Xw8STgkaEBGz0QTK2cp3Ea5
CaMMxaxEeQZflluClWOBdSaZzkSyM4AamE5MJXK3MS61eY0pnrihkCidG6vTkbwTKGXqmwQdsrU2
3CrSH9xBi/M3K6FYEq4qTjDRyRg1JCU0cdpEtzIrtWkPPdw1t9guc3Ig1Eo75DNGoy2Mml6em3nR
OWei7abg0pLYJTf8uzLgaWtkOq464aaFX+D5C88cu1hyhoHhJ5vOrLPrXgFIe2gKpdxpi3JnNYWN
jtIpiu9yiWIEhxTO+T30wbBCxlUi255SFLbrvMJ9fJr0HCdjz3Ir+hFSDm5KxoVJZFDZ4+Q9QV0U
qNQd8kr3q9xcNlcxbptnG8MYTc6gHb3ZEWVzXZmYJ4nBlMl0gTq3vy5iAfNvgtptX6lAskJQ8X3Y
7dnEjpvaGd14IwhSrlb0eWd4chL+3iIXLNdZsJT/VEWna1RL07lNojrzxiwvUZOJCLVigjV7lzvd
JXXeTQcO4D6o9OwhUxz1qi0sfPVEiu4UNMhro3aPXTZtilpuxsgurgKbIqqIML/iZt3qIh381E0J
Kun6g9FPg6eTdZ6kpEiYnU4kY4KgDjPrqzCUYU3HSfIZGntryUFduyKGDefOqJoHQbIUJJ8TSVLw
i93iQhPdRECb3T/PtWXuejiXS1ziClHVHZCXtaVY9YXpEsKmqUV8QfN59uDdaydOnkVnWNLJn7ch
Bcg4uBshrm9NRUO5iECDvmCwDwDreWOSdmwq4PFmrBKkMNjzZZqNe0IqyCqaJ5N/pMeU6tKIDO2Q
jqPuz2par0eyGlZJFEAcs9P8ZDAiH/yucxE44gqb6LjWBifazBhZvAnMrh/o6Elntq5XQZhVT4Uj
1dMisuEftbXlowVu3i2lLjylBSjhULDeAkQ2902Gow6J77g31FjfywnsO0WKAwDfTWxWGmmh00OO
IfWhiIOdbYrruJseMAXTSlRdCnVd8JADO20Ygbmz7zubjGqlxvRsKjfoB4KDDIzYRxLqrNVEKHwP
NU6OxJ39iHPDVdwo/UUdNs6V7GgzDoY8bSfwSdmIj3lSijcJIW/nGCjbY5nj+c+d/l3Ilpi6eIAn
5ad93M4TzIa6AH1DI1FtcBuXsdvepKWDeUfn5bnPgeKNvl1zjmAxZZJI6DY+wqJOz+uBtyyZCNwm
iWmvduGEA7wtwTjPzgl/QIzNgECDrJuTPHUmhIXyEXobGiDYaAEkOH8GMvGoaMZGTUL89wqO2Wpr
K3r5ZbRJ9NwZaaZDYXMau19NJZ3tU0WxMFqlNukjq2zqTeVAeRalV1DWGJ4bnhTRW0Xmz07e34CU
Gy/Q4BJ7mhdpvB8S0mdNSAPnGqTHDdj8AfRYTTEuiqX6YqkB+0nqu9XantXsBHJi86WVTkgezBRC
QBlMpO/jKK1r0afBu0txv/PYBeQcvhFWIFx1sE/1Tv7eVDjVMPxI7Qnrd+NzRDOPbqFXj3jRwZXB
MNu27FhunEkkj73k90zEM2Kt1+vDXHKejsdC7NH1yXuqcAsYHOHlAuvgTYgMt36IIErgnxDpJh2V
+sHGDLNL0HVkWCBaMj6wrNwj0YCHYZfD4FuBmbd+N0sGR6aTeZACBaMLi0csYcO1x4Kd+jYl5DWn
UrdBn4yiZJdXsFhWLa6NuzoYFtO/GeM8ccMBbiVhboAoEQUb+6qIsuUdVIZD6CbRNSqZDO5o04Gt
4HEqd1jFuUV7YRqdhPrMR7XS/q7X0aGfhfA5j7FTO36pVvNZ2eLkEYi+95VRxVuhxoQmtTqwQHYi
NQLlKDriwK2eKN3pawpn5jFsGKrrosznzdwBCh7KUeRb27bDY5ZVvU0eUWQeGUQ1g4pvlyJ8fUjR
4xxJdqxemj5sLsXcaDcy5nl/RQrP2KW3TsRDVeBLnii8mpeV2VQv5nLCRLE4V8iE6yTe8mTjnTnm
/FoFJJDWiPrwFVI897J6aaeqeegjnuuMKvlLqYUAD+cu4rFicw4OIdWIbee2yD8HaR7FXCuLX9IN
jyPan4r9LonBr1ATBGz0SsdoSEd90ILpVGNZXvJG6JYrkVPXcL0jMqsdYIpyVZeIJittMo+xWQa3
FeGS55bZlU9WaKV+2wH5QwYwBxpJV2wizc7Q12Hr1IepUfEJgKg4WTLldxg9x1tHSZgXwyDeYZNM
/UpVwmMHfG9GaGSyAy9wgB6FUWf7Jl2YB61LEccnxTk4EAjIXwh6F3BcOGStn8wVooaZcU4Zq5D3
00TRmphL+WqHwvQCNNh7rWmXt7yLFsQ0voLrOI/6O+QRnU1YFB8yM9X0ymmb6tlIIutacWcoqVUx
RMfJygsk/0ixHrKFN+lYsrtTqzG9ipevmxQe59RMtOCqFj0XSiGvura98BWUMjoKyVNz8EWRPKJM
cDshFSq4PGANNA4E0xxbUq1GxallDPzGck6v2LKPt6hw5es84B48oGeW0VrJo+ndrijzeUFHfPGK
eouEqmsROQLhuoSwIZI5x5+nWMGViDhy4SyQ9bTPexJ4uHfepJn4PqZeS/CmMWdFxyxNSs3LATJe
KEZCERdxNt+1St5Qv7eAFxaeK9v3kogEcFtqnnh1PtTvSplodyLE9N0PUnuz+gTiD0OvvmS2mN9L
PanAbuvFlHpNYnZvOpw+k++MFAUMfjwWi5VcbtWBDKbVVx/nrGfKldsiuY1tq38bK6e+bIOCwn+t
V+dtj1ENh2h9qbVOeAwsDHFgd5GDSgeYi4wW07rD+C6Ixr6vSRBQLxvFkczxZZqb+xIuxzs7avuM
M3GwgZNKFA1aApu6aWuQGxsYzhO6/PY8yCv8SFnW7776E2uWzVMDFyzZz3YYX1hCVhsIV/K2qXo4
EnP03oYl/0lWVeUHfWW8mG5obkSF2bFCGupjyiXOAKzzVuN5rehoCj9FmbVYUnOkrHkzXrAJGUgi
SoI7PVsiG5XyGqncWU9OOL1IleCdtmn8AWjPOfFcB7WL+kOSVw2XJb1XHaBeQHRh3jDwDI5qrJyN
llIdMZEE11agw+UeYwwobZzPK62g2VgT5LE34/bQT1Pmx4zNMzUcmlOkq8UhjFAKsdVnC+jS/qOE
+uySeb0HijhepWVvvPYkdtexqm1ZnfiHIet1YWlL0Iw4GcdE3LPfBlaqjuWLOyx9ppKYdSrLmKtL
m25ZxIa0T8rp3sGSfKUWEfaAsdpZZVb7Lpk14SoGtukM8zP1v/wxzYl7YM3hIZFSGjLRc8Lx7GkS
pNmkqdynimqs+kABTpeLaiO7zjzJg24kN0/PL/kDFmuaFTddrVhMdW541Uku0pmBfdEBgVhRmF58
ToF4Buxi3YH2yXZxbN+NiC+3lEsj9oFs5Vb5Eq1QxkN0FjsUbtCp7wOCPF4iNRg2vaOoW5zas+/E
pKgOPYNRVhEZ4ymlwnCarBM2F+I+Eea2MMcSr1jCBFwmnE5DiwwHlxjw9z7t9HuC2HCT5u6MaiEX
N1U0Jt7IHnZjMndxa7CmNdO2L6eeb8nsscFsbPaFq6Zt4NqNY/U202rSvQoM53md8BrERRbGRI8U
FdNaNUUrkRMGPFakY9JAAI1KskZnW2zoCRl9TiZ4wiHCuTatyecyhXLazaMBMcd5bmOCChmKG+zZ
xD7RY2NDZnfnuTCDW8AbbDNEv8HuohLG7rTxlQOT009zwzmRE67ZQI3WkZmlq9RozGNemWXpRYOr
0bTI5v00lf2ZRVhzwR5NSRlwVnGo8MaDGzKIhobVs/BbmoJjaQYndlGfD/2ZG7TJQw7iYGtqFOAp
reHJJaGIkkYXK+OFGyxEcorZnOrsntiirknSgzvE6pVpk7mS2OMuwJHeOzI9Q9ZansgCBZwUZUZz
FDdZMcgWRWwyrSyZ7DR86w8uPVPOOc9NWSxgJnP26spaQnCLyFn1eOoeQOHAONbtF/i7byjJ6yd2
rNlTJoGdJSjkbu0MapTRd+G6tbv8crLYsWRTo9H0dtvZC/EPEE2ljjvoO318UIxyELhoVGnv7FRD
hV8IqzwqA7RzDD52eaR8A7+VYAEsjV2WMQmVeMqfcsK1L/XayS+tmDryKp6YQJNoaF8JFVBfClxp
r3WgzpWnE8F7rFEBHAglK68nnAHDQ8OOh+8Nsf8Gux+I6q9e7KzCQjxDcH9ktaR2NmcavnpMb8a+
DGL9hv0xJ1NSvMQhTEf5ioG3fcU3QREBEHL+norFZybnNnhSZaK9pF/5JZi0xgtZj8GTnjYcwkUQ
KwBw5wCfhlkp+UpHq0zoSmoW11kNSR7SLRRfMtwwDW6EO1DRQL3M6xHpHRucsoD5FVkdRjuckcET
ERn8jIufvvGh2KemLwg3rsgGJ2zN7yWfEo4Ncim/QKVlc4gZuWgSi0KexLPZcm5Ui16LvAHub4jp
R+M3zwoxznsxUH70I+FOylaZli1AS4cUY8ZIjkUSqaLwMdiyacU8x7ekzCx1XjZ2wVPf9ERMh10M
iAz4VP6udx1X7WoDkuUgDPfp28M0eyUkppv2ZOzNUkWZZmvzWK44T5RbDBShZ9Sw80gzW4oCsNWK
axP9GPh42At3i7Ig5oCZwiquNKpARx1HvLZpzdnEgd6W1+aAooKvkH6rNwQ195faJvWQplLT5ESi
Yui3+YTw48zt2/69t6iNrjodwuCZpWjRTTr1+hYTRHGf48W+TG23DryqctQb4DZyQmIqgKmJjpve
6b3KZ2RXzqeOCzLmKWeNhUL/rzQzj+9kgQ9XTjT51GV4ir3S8vfnQpevMaeXeMWHdU8n2cu3GNhc
tnW7BkRC5xJeABoq1kcvUxk/K4wcZDQV1P8OA1RPdcV7yI7OjESV7FWroYjS0FvByF3HZsNQFxy4
WYRZv7y8UwMyzpwOWZU+wx89Rr1BmOiyhczsAodphjbwFnSzvq6zUj3Qk252Q94ZlzmuoVO0TPHd
PEfD7aCL/lsb7L/S9k+k7eQuLCjdv0vD/nP7/K9vpJzz5/ztf//n5m18lt8rUP/8iT8VqK7xhwkI
l4b5IjSh70yP5m8/iLVIUPEo0phCUboIMP9SoFp/IEzhfy2KJHplS6LIn34Q3SQXjY0bNiV0m0tc
2T9RoGqQNH+s8zJzm0ysLipw5G905JaGynftOLVVlL4uS3U/1Hpz3ys0ZmU2fXFw/56DoqrXEXkT
qzEvOS0MzpmUVf/AJry+rkoigtVGHrqJPX/t2PMZJWOUW4FhBdt+Id52wCifO9su0WaXar0TTgDI
0jRJrL8obHMyLoWIUz1fKUWm2ftZa4DZuWJWS4qztd6B3EznEhZZ2lbVmVM1qo3iibLHSIwj0wJl
duSViaAeFqpswKuhaerbzIHMDuwT86Z2ILzT0ld0HN12bTMvyk3EMKqI5ApjgP8oj2g9A3mbJncN
43zWDnY56XcCE2+dwoDQSJ5pBYyeraPbk7nv4tJUAyLZYzu5CSaF/exKs0HT+1Fpls+Y45zX0EpA
hMy6hN62/j/2zqw3biTLwr+IDe7La5LMTamUlLIlSy+EZUncdzIiyF8/H2sK090DDAbzPi+FRlVb
li0m48a553wHOq0uXBDhUBOf1Uq8LJr4FsYD+QHzjlDaujW6IiwkoPNFKGkKH/dCLwoRr22x+JHf
Fseawf9NNflU76rGmo6FpnyEON95Q0Siqd5KM3Sy/DlFMOCHNRf3ROHbI325L0ULUqKYZLEz6oAO
ZpkijvVkcF9zlYNTW0R+8nx1j54OPnGeX8e0hjdYjY8WQWXOehGQPEvdP0R6Nt1PvtGhNIYm4kmp
rFOqyhecsFtRsVGcWZh8pNR9xlZSzs+rP48wEzXmWv5KNQsLjeN1cOi8zNv7HBU4Jm9izV/cyqQD
JJ/u1rGVO0he1zXrMfLP01tbj+datM2xnPIuovYropTP3I1L5951nW7sh359zNIa+oNZvnC5BwM0
aG0MDeXLzRv3vnbX5FEGrbsbtyR7gMCwG9kBlGSXD7awDVr+xINZUIYjhFDQ5akCtqXILslcDff+
RN8N+qd+8to83zeKy+WspRlnYu9/5FingUA7+Yef9eqshmWJu97RbnQ02dRRpl+JlbQPjjY9O1Ou
nhtOtIPe1agOeZcfqQp0GRp1bgrt4mi7xqEnhxzmifdCth8GM9intQOwINOCg3DlV+uU9YkcbBsl
vDt2xCG2KVflH62Fw1g48D3SFG0x0OsxalvgBTR8LKGzchnBHAThTRshwpjqh+HgCRyq8kWrkhMN
xnJXs6fbOZP26rBfoHRCFeesd4JQ6+z8m6Km4X1evbAwJsqGJV5JjMFo8ZBVywuH9XznuhOf+BmO
RIRBSftuJ5eOXoHbykFM81mTDYVAsl1qpR3NUp9viyGk91zZZfeIWaFuuBsP+dYY69KAkfuM+ok3
hkY1Fz9GwvrhpBsQPMAUmOcG4yhgJAvRJ+LBKtddIqc/c9WDl0mEeCy47odC8FhghauMna/U8one
qOtx6tnLeZ7y5mhOcpGgRHi0VKgtLodwz3db7tpRTt9G30usszLpsIDNc/a9FGPAZ00Gm5Kt9528
YiYb30aHp8XcYIrrHtVRv8uaoD7I3MfW0mvAHsyWP1kpKUUqXDqmsK0USpoIkKkWO0zkkKFIwuld
b8VgrVguoFUxV6+/FDjkFy/vFAWQ2m8+Uq9oj/g3uflQLz6dJ623r4wDZQQ9qrhrtPwzGf0hys2O
HdNQgOhxWf/cY/pjN1PPqxWtNJo/Utjys69M6hACorDUnlXt2QgA4nqWuABI6W6Mgdoz3lHvt1k7
9IyVQR+udUAhz8yVvd1JRZdZ0jYKnOui37vJ0rI7nsYoxUt7hc3ZxnydZt9q+nIYtk9taSfuUw2w
hboZbnEkfanupiS3ymzAhcsIUUfPQPpNSHv9Voa4QFSA2bu8gcdyjraogz+DOT55aiOjjqUljpY/
/XKXgpCSrmuxaYmTXRl+VM44wHaT0U3fSWvbcaFN2h22gGzvi9nY6iiDmGIk1gyI9vuEKXE3+ss1
l375sGo46JYc1nOzzF6UN8rcqREQscCmFE/sEQ9ZYKudjgAfBkWBwmew69/2IOwq7oOZt9YKOnuH
8YYncVLNaSpth8rxwdmlhrzNPoXTJWAu9pc1097cBsdeKWb4PjgNutgu+gp0JaLVn6WDTKJr1hTO
hqZFCDB9BLuaO2ngm+OPIC9oePfLJertKojGqT8FGgQLAInfOPR/1rnXxiuZ/b0+djThLOAvNMq6
4qxRlBZDfjhrZf8pyvW+mpL5zoA5slul04eV6TUPJpPJxVT8YBt9KfYUj+inFVfgUcN5ClISaIFo
GgAUKZc8yF/LjoAnBCQuNQ9O776vq07lNRbVOCund7MtyztaMADfwdTbwXVbdt1SGBeegfEw5sgr
siy/Z7cK9qpb3wk5Vzu0DN5lBdLSPeTjxAQ3xKu/DNKPujOoyaim4TEpzSRk9TheYXYIDnea6109
feMu+g0b5IuqHzpZHAYGoezXmrKRsC7H/qXy+VLrYFOFDN/ne5htE45FUUbopeh1o8weuRsUT4HZ
didAqutF4LHcS698n2vKPHiZtry1c/HqLy0HxmQ9Ay9pQpGqmcorn/e6m1cfZoPYUVOedJrt2qUt
1lvCJtCa/YiAejENU8bTstqhsJaPMUsWSH8uzjjocDuZlZQ1BL3/MurmyhqSxnhOU6IgtIbPKH2y
7Pj2xVQWb3zsy+mevlj/R+9tPhP4LM/s6E4ucl+oVUH6NIPZfnSmpHij5/SZCKEkqplebbMdjxYY
Q+qis4IuwzHhLzpj0f+T5hIZKsflbjT5sb0mLn7N0QPTMwu5RGtfL7vcFbRpp6356VCK49AnV7Jp
64z2QRjrdNRxAxw95fjvshz1t1lXf4oumR5W3dKKWIhMHItush6c2hWxAfAcZVnv8K472QJGSgRU
wzgOT4Re33o/cG6SxZAe8tbUGDFM6O6OPVbf40DRxvZBBfxCW6sOdt8b3EPXGQ4fmcadiPWPwQqN
kHBXtKTWM97UjcunX0ijFL9GN0CZSJHmZQZjpwCySKer9UnRtfPcuLn5x0gLgsSr7bL6BiqhTp1s
WYXkZVbMEfxq9Uev/CpiOzA+r3LoTwkvT1w8GnfFxn2kE+kOPXLyIsFxoI6GthY8zq7wPpPUg8dt
jt5DMDn5q9MNNjj+3ImGWlb0GFrkC9turaIBNA0bNqu9DZY95OHCX8VVlaZPWDOhocKboPtE6+BP
NbHHcXlo/BzsszEU+8ST0x4bEP2TfF+HaXC1A4CMpGaRXeWvvM3KV464+RdtSvoz6e3kqBdeftId
ycSb9O65b2hK2uWYDijnJiH5kpp5sdwJjQ1dsGbDOdA2IlyGzA7MtQrOZj+IMKsV+hLtSBQqi1Sn
aHAcniYyZ6+6v86f0EvE0R/b4A7y/vRg08/4k2ZDKJPeCAMwQmBAzNuQikxX6wt4oxpUi+OM8kdq
8IYFBGTPQbQGnYWRruoWEecFn4c7wsXAI3x4ej8lzbrur7TU8jUSvuJk9XFt8EEc1ESTmwuqkHoh
9+paZfYGstrVGFbmZ/IUyCFj1mj3VaPyNwqZmz3rl9qO8IdUp3mGyFWgffk72y41Hy6mrF/1RCVP
RNmpQ695vQ518CxrZuOx6eePpsYFrWUejvJpTe+GhpG0akQ/7YBn1j8M2OU7yjzMg/Tr8lK0YF6W
esqiNsVk0WlrBf9v6Jy9NBr5VNkOMr2DpYrOvryMRWHMl7qhIsI2i+Y4eyp9BAyVLDffK4b2QVHa
5URBqvTeLdElXZNhAQ5ZsIz+bp6BSI2fjJu5j3Zfer20n9uJXRtwwHlpfW8Yj0WQ1QECxyLWO2Iw
Wog4acRpT38ZeIqS96jyKzQwrC3HKXOdV9PP6zlacbd4x4EKM+MD+EYS6VqRpJdcCEADPMJDEZt+
yobXnEUXlppHT0Y2DS2gMK07zmNg3FRP5Vdt9Nrmc8BbOC3amShvdxp4JqN5svILZJY8TMzZ+6YI
0f6jNyWujyEfpuLAavPHWAZJ/obPHvEU2e5+2jrKfJqdHIz9vv/V+l16dOeaEdyYMg1X+uC9rAVG
ktzl7RwHOHP3UAnX3zqD9Z1cKCCouB+3Xqcf8D7O59Xsp6cOdsevjOXtTcL4O69djsbNliByMsPq
6MuuaZLYhMpWT5gOQKgfVCkMetSK9mrbPTh5vsefI1NkPClFD2VjFPCFiEvWbNdiZWLcmSvvpHWN
iFou7jfctMF+KHXzt2Mr+1iXQ7dLSt5MFGH5O4/49iFPgeQNrcNyKa9dfrxjJj8gPgmCmPaDpbLg
U2+GB/Q2A1FfR8k3zeXYGyxIynlOL1iX0DbJy8qY56bfw8Vy4n6hk4uexkone5hn+DrrLA4qjvGE
Htf3kZmerJlXH7Ucqy2pKgoipNsALK+mMYTbSUVlARK+TbCoN4GnPUzWutBvlh1ZgVf3qmT56KSN
hcEEfz4Ohiz76jrXvk8SCk2jrk+PCa1fdjluRio4TgvYmHAdQKyC6RQcOnJ5yiY9uAqVlrCycvdY
grMgw4V3G+m6PbNVevQxWtDxNZLlB+L7m/KAImpa5FkGu96/liwxQ1XrZWxUib0rqsB6SwPDY7Oz
cXvqPKvftG586y2vBNbnH2xETn3XduKTjdR4pLmEPUPNutzg4onb08HBouhKDJfSQn3wUjcia/7b
CawsFlvY3mzUL0TMOwwSVMf1n01R/RoLsT1vs97GVCCUFItZVuwSo9xVVHmcixwEcDkqgNypjpiK
kLsVnylMVsMGkU9t1V9at2h4Wgiw0BrvheZg55cqTctH9Addj2ZbzX4sOl1cx4l5u9CFGfWb/KP8
sTuB56piVsTrMS18/Us2XNGKqRDHGm8cAa8eTt/koQh0WE4yNZ1ZERY73S+9M7oWlp+lo5TR7TmA
tfJswgZ7WkuK+vCCf3BfYxRbmnyJ7LWoT83cCQAdFE+8imlbEAt5b4G2f2GU+gH4rA+9YfLuMrbY
IaI8g2ObnRK59lQnz9oQNWJ+D4z+XtJdsMsK86XReOVhp7OB0g9+KMkwvmbKqHcW/egRaB4RmjTd
/qAgju7xtTTvmiW75FoD8QnmO9S758E1vonHMv8tTEdNSq9E1ppvhFUxrIjG/hwdNH49HayIvcGL
Yv/73XW1tu7ThrzeDtWD4Vt1VN2tbn3zl0lPd21aGBF+VTR5HbfhTgkxIFAs8tYbbMmBlVJ1eUCA
kHtntKl7Lura4I6jnENJPvwGQsIh1mk5rcsfj73YzqcmR+OTUMeuXg5nE3KbXPNUcdVJIn5UnXcP
dr97EHg66QsptZYVR5kbO9dcqyYWfmVAMtCzjiJ31z/xP/hPZeN/m6l5s4uWl4efZ+cAif68OByu
BoW/SdnN/aEEUR8rd6Yf1qOHwanUmZ1DyUfdeBk4kkKKG4mLmJsW2DVpuARkxDAmE1N0gGwm2KMP
uGTskLoHXgmuGoQ8YrE9eqJ/T/31DDJCp4K7009lqt0nwcisUzl9XPQehhUx4RClCZYKjopgKfJf
H+iguRj1sTgpM0zIRg+peAqKcesc5olPFhJMqnnqbboTEWa8E9XK5s6DZXPg7oKAiMXhAS39NTds
0KaJhl8FoGqYVpTkZnqXxnlbG0dVcDkbnHk8NVOqo1zAUtVL57OTSfA0awCtKP+gJ7dd3svUQDmb
FmvvgfreFZP1kcCDfpY+9iVXLXIIi7mVXw5ugmfefbDzXWcIPb2nk6RHjNKNAhKlZt9Xg6+hs+S5
ybq5LI9g+rCpVkD6VwuvvZnLYIbBbNS04+gZRYmcjwZ+yD0O0+73aLTtm4OJoY5KbV3/UAmWqNBY
Su1369bDg6dX2hHeB6YPQOnqCIxuuHglVyRCh0UWqZz0G+vxGFvB8sGcxUcr7WiQKgz/gZxhcr9O
2fxHy93vdDCWDtOrNp57ZOinVdkAHHMPJ0mX6/Knr5z50YSSuV4H5besULy6PaCCbo07k9URFaOL
wWhzw6MLJldRZ+Y4mLBQdvu8M1kus22/GvngiNDhMDjmifixpM5PJgTnmZxLu0/7ZTryOVhiLMsG
lyv/Rfoub/isMZ9TvepCelYffGNMftdshcKiTvwQQ7SZ4ymuS+1Omgw1l6pBWu0nkd0xQ0xqn7pD
i+Ukd+ez3fD+gQ+md8UhTaTaRKKKxia0MGaa2jV2DZcbxjsJ5nizNQ8vQ2f3d33vU/gAlp26R7Cl
wWHpiiRceC+8ua0KrKvMHf2H4AvQN9PP6+uM23rHxzhBNEKgZo+H7/Xemrv54vH09KHeSYAOfZNf
VlwiQ8SBFezwZadMTAu7ZSpIiILjUGIS4i3zRpul946TGvtiORfTkSUYuylN9QytEHoaoPCwOuG1
qWdn7ibEJ73sXEqqdJ+fhAZM2RzTT4cdaBrhsUpVhKa23JZSqDK0+KDFa69oy/NGLt7K5IhmBK27
SFjdt2S8hijTPy14fABzu/q5K10wqd1MlhES4pNKhflaFEzgkQP8kvu6Y7Cwbam8ouAI7yg7NCbe
IW0fq1UTrxogz7OV9egy9Rr49wMW2dey0/SrXsvlYHb0wHB5Ha0n3MveLdASri+DkQQ45DLzgzKi
8oxjUjybpoUYqsyZT2nb8Frd1Y7fwG2HgBrlzoiVwZNAcKJZogrirwrS4orCP3GeBINVQZQxwapO
rnT4SdegbKchLSJVjo9rOtrFzl06M7aQoX4QJ0/PIGDLsKmwXVX0yrwlxsigtrqTH6F0DNcsCPCQ
pEXev86uA010c/6mrc1hxiMVcdnJYz0di0OnSQLeSKN3Q6K8k5D6FNPaUV46OMgjk72hX9q1lT+n
AtQyb9m8jjJNUhA72Amvk0l76sq+uzqL9I91ZqQxzU3dQY66HVJPsJlcBznd+1Vt/UK91TjEZPdD
Z767YDmQezixFjY7tt5loGW3JStECGNcINq3BVH5sb6fp+CPJgyuDkadHN3MmUgGrQZbXj4aVmFm
cd6z1c8M/7FRrjqRNhRnV/NWSUt8FcFHN3hoAi9Ebx7geQbzvTZ45YXcxEfjKyMWlJXsgfX8Tulm
CvGRczPwC2RFI6nRyoblRcstcOHUYsedSbmbxoN+yEQ3hmJYqEwbsbGGbdnQIhjQxZZZyohcg/38
5LTMsvRhv+WVvYRcFVYK4xVOQs8Y50d49ujARgC6t3FMUd2Uk+XRknHYFARycaFgXL5oXk8NCusb
NFY4vEub7Y3SX3dAva80APPvdWCqlloeJAX3O1OUL8FowrDmZe1oTZzb1rpVw/0OmgG7b8rCQ8os
jUat0qPG09q9aZT2UWIhxV5zAzDDVYFqjTCYdcw/6fpgZTkk9KJ/7ca+eISFf0w088hgNR3Eaot3
TbEGMS3tF5wVfa+vTMiq1/JDB4x6p/z5dx0U/ZOc+6e5NSv8Wy3w0x2k8oF+Ze2B9PCCg8PMTj2U
7YsttE/wAfN9azYDLjZl73LWYAg9gf1rks68S2uw0F2nMKX/XUT6/2vr/2VtDZpXZ9P8P6+tD18t
PS3/jk76z1/zT3QSK2ZudXhH4BWCNPyvxbXv/MMFY4IjBTTFhtn5l8U1u/K/F9WW/g9y+ghiNLl4
BNnN/8ueGmDbv6+pcerChOOL6a5hE7pyt2zUv6ypkWHpEGv9CtU/fZNlpnbTyBqEbOsv5vtnpIBj
gy3tl18bvxau3/vZW/YjiQZQ8H6MGdU8WbJeTuMWfGgMdK1gC0MAUGOruAUkJhEM30sCvKfNiE+0
W5BC2yIVJKH1m/ZXzGJ77VoVo3znswtMuGPFc+rdUGD8RwaMqER7u2sk136s7pvTue/jUTPNaNlC
HjoBql7UD8toQuLegiAgak/DFg1BdXWi1pMeQ5icf5h5wA1oC5MgxBLEIV8it6DJOKWvrs320NxC
KJCqs/tpC6YUW0RF38IqhjuSEdgCLDhQY5tEy0yyZd4iLktP2KUm9UL9AuR+IluUUxKJybdwDBu9
dWdtgZmu6nG2bSGaYYvTyC1YI7l0xBVZm6kgdGNv8RuA1Szfvfm3KYjmkC45Y3Ci7CsnX1NsAZ51
atKYnyo6NuGempTPRNqHcMBDssV/Zq1Xx84iSqK81rgFW0xo2gJD4CT2dSBpbp/qWwms4ZJX/oCm
ThAbvu5c3Q8dQH9UI4E5huqCXzNG5yfy5fbJGrUptKxG0Z2XiuG5t7TkGeODc2eXC4eSVjuUckxu
j1mmy69DW8lfSYDLB1E9eFG1VTa7tp1Ro1hYXjIR0GwmaXSgR9Z/8qRkYVNZ+N8qUzjHyfK7Ny8v
MFYVnqhemrJx7hwg4mz8Krrhmr+MakZFrivVO+Zn5t+Ioitw+Hlgzga3VWzv8N2b84DozgTU6s2Z
ulHMlb3feKjLdEOiSLUUzALTo7mDnN7elF7x7pnY4iKVpLTlmMSQ/mqb9K2kjlWdt88GWOOr5dJI
Ym/GJVyaxXvXJRiZ0C5wWtGrYuxrTATxpFvqkRM2p/inTBvWezY8YawEh1XWw5GKTELhDtQi5Gd6
cXrdql4W0hkfw0yvimZZM8c69McjHB/+P5lQj/wFaiF5KppbAh1HOhEH2DQTX5Id2jJHepMujybu
ixeHOxhV9qPgD98v6XLzqq2wpG51zL8urTgjqEPGyIWfQ+dXfEED7lUPFz1v8C1wmqup7t4YMvJD
joS/kXswarMPR7f0sql6YezJr0uPv51+TnEwZqv7ophFPSZzyzV4+84KoFL+ns0gX77CkvOUriiA
uLMcN7SSzH+y1ZbogDj9XW3+wsZp5h9jYbM+cakXC/PtD/6Xv5od4/TTQ/n9ppKsME8OxVFjBF1q
YY0zQrmRdvH+15NWOBO/28pqmsL5BZttrmQAxDRoH2RH5/WOeZpoDrmAF+RK81Wy2mXBWtve0+Ck
9qktE3WjYwmQwsCsYqazZx87wQ91nu3mrFHIwSYukd2e7p3pc/Ky/Nrorcslx13uqBsxb4le+DfZ
a3Wc8UTidAmc5D0wUQ6lU2f4ExLFFxI+v6MH1XxfpZn23K7AelYXs2afYiKG1B7Ef/20EL/b5zxF
TAYrnzQTs5HwwxYm5mXxbOdi9KOd7FxQ94JMGF+euTkNvUrx1K/8g+jim09SBVtJm4fsxq5jk11F
vzzO2vhD9FhMhdO+NzQegulmNeTfm9OMHT19zIROD86UHeti+HZkcBdAkN9NGDkb07up0cL0mh0m
d31Jh9GNHF1RxkIujcyTE5ejxrZqoTUDu8xt4hyDL2mBAzNyw71h2kOMLYyrK3iHl4afRq7XWdwN
gfbkNTtjFdA2V0Rj0p6txksejUlTD4YyKcFrU0KG3DOzg9uWW9OOsGNa0dktEoc+CsG1c/LLPos0
SgmbVIWiN79Ys7R3fZZ3d8U6j3FjIvhAh/ozGNORvrEnjskqLMVsYadMkzctNX+Nmv9nmSGkrQ3t
r5WoJiAOVHZptbVE+L1xP5uDKcLOddvnGYNaKLJi/cS0gsuQ2OgWl993E96UYu7OgVcewJdkrFZW
fsC5a+xVj2OmkEsJitD46S7IjngtT6Va6m0xah0lL+FI9+eOXjRqPvRgxkW9dnsNkaHXUYRU0+oX
+tK988CDT+iOkgdHJG+6UcPTpsNjNpZva+luXe57X7lJdIO2SP3dc7U2MsryxwSH5/eyaBZFHYKi
TKun9XPmQpOQz9pYxHa/EyD9I2UJeNgF3T+UinFnWQlFBMlzX4+f1AUlsd6w6VfZIGEPpiQIKccy
tzX1OszxKszm0hou9gVZPvFYDbHuJgYC6WLH0qRgBkOSVhzLpuwie9TQjQ2z+xods4yxJCHzMuJb
Xfd7rlq0U38MosIQv/QEV5fectoHWGDhF81/IAq+0Qlw0Jc+QUPrQMJZ6H+ORdSAUV27H2znZwK0
K3T5GGIIbtJftDghZ41WNJGyv0j2NDFDgv9pe464eViDf5ZLv80QHsaD0XaXs5wSSZDGRL1HTS1+
FlRb7ezRrr/GxCu+pmGozsGAQNSkYxK1QsNJ79pyX4782pRVxbJO+tWj/OKJlmHoGFnPZGVtQINu
8K+d6OQ71oDqXZqGdXUnDEgOE9YOiWyNaDODO1dPOaGnrMFTkBATDbhwFulFkPAzzqOZGBTc0BB1
NYN+3vtpX+t8JNKXiaq2BxcvYIhGrjCe4E4MkwG3jCgLhA5nwHZkNAmXz97pNny/5BhUc3ttaQg9
28TTY0wmW+1wn7wEIIZuxCLok8Gy1TTkuxrtOqW+c2JSKJHD2z7OFaVIlXRaulYG9d3Upvlg1On0
Uw65PFJq3r+6/daRxLswws2M6OzJMdJsjBVgQk5lzRRG+Ek76y0vsM4w+2MLXiXsWEERUVwS4poG
jqa+Ir1vVx/eCGB2HBL5UNJidj8kzbCvLPqDehMqySzLBClnuFeEyeEuHeiKwr7tr2/FMLQdK21B
7lqym1iN0tjl2Vjta1uHij2U9mFt13uVZxhvSGLukLa35t1RPK7bUqwU7cjJJfyHRRJS74uRPhOr
1N6sKbgaSFxf0mMz17vLtA86N93PVdLtNKvHWEKxdQREm484LLgtenfjBG0fGg/LQxfMCw479A6r
UwclFTdSa31eXMu7qtw0duQiiwNgn4OLMxo1eIhb0aZfqEMHa+LIw4RKg1FezLHSlTrnWDrCuRgT
fKnJJU/7m40TIPK4yp+W1VXYJYEukcjTstKISSPdgpK3q3HnzZqbb3jKrDK6Q1nLIn2y3IJLtzmP
EjvJKOne2gWalnIkpD3uzzLQ0QpQdKpFnSi/c9eLw6jC0iCtSyde2L9Eyu9Mds+0w2Fy4dye26h2
8a7uxlRky5+s9AnQ7SigaM3jtgrGAv6k6YHY102wJRVm+Zx46xobyzpe0wIRh6WOfY8f/le/Wshk
nXvLgxb1cZ2mG/WAJtqdUzz0Xud8sJ5awsJs1g9jNKZ7WXvaPjfE15AuZEjRGu59IazI88mX2Irb
D/6J8ZF8gnkhJ9DfUkaV2ExICi0acp+PgbWv5+K3nNKFEN9AVQ1t5OcawRaVSdfDkloK7HPY4hIU
QY7KrgJDaOcHKgx+BBrSkVPad6vFoI2b/dMzpdixvxyuVMSEFRtYfDgjUbI8OC8py9a4MLahn0LY
6UMn4/LplU5xkbIZmeMRbS02c6ehCJ51WJA67iKxakS8pxJrYuKPDAn2crEJjT/RW7u+VoNe3Y9Z
/YcLaIopwuxnhONpixY0SYttK/vT1zWnvtbXn55wt3dWMk37ucnFfjD04Y3xxY1R+dRtwnMXMgPd
LMr6HqwCfQ6VtLLOuh30kbdQ0KXmRr64s5zv+s5qLmsl8PYhKlcPZYPdBtCClX00/chOJylytadP
mKNADwaCklwNETcl5Wqffqrz4qCRzrgRkfNfp8Hr3larhj2NRxiTbWJta/XG2/q+ddn8aLYUurPl
0ZMtmQ6OX9Fbvp7yLbXebfn1dkuy5ymmXGNLt7v9FnR3mixHmC4k2x1+84c+ZSgp/grFN1s+nqzJ
lpWf/o7OMz1vSXrMwFuu3hpRVAk3iO9sy917WwJ/2LL4ilB+uaXzxy2nTxjsUg5zzT2LDL9b6+Ix
zabuZm0JfxrtmW4JLO+cLf8/bCSAYmMC8I395OKXRF6QtXutgBxQ/QUR+EvK+H/V539TfWzPAOPy
P6s+p8/f2b91V8Dl2X7F35qPYUC+tjnMafexdNe1/4nLhrv/D5Nog0NAwPX/BZZtU2qh61zkTJf4
HYRGxKC/FSDbgMkPpYb8puNQiqhb/ycJyP5vzB19+wrwN6BvE8ow6Pv9dwmoNJJ+plHXvRKn0U5p
0qj+riGaSejfJyvupQj2dWlx2aRfoHpe884JPoAbf2Wg2p5R2C0nNFrrB2R99Vp6Wn7nWB4uIOqu
8VR2jetvXqYxwKXDzDfdSDWmlKSnUvY/9aZP8GeLvLLquzLIxwMTfFFcPWjdXJn6yt+TnG5OdbLA
rSnmPqwXg5VITc+pAZ1rD2AGy2wRzE9lRw85WzmZXCrGxcs4m9NhcUV/Nil5+lyN6t2uJya7AMdc
JVsPw3jevQ91qYfMNi5Z6fG3NRQGf14iS8XOM4fsbl0yddS71t7zg9KuTaElpK89HJHET4YkHAIT
RQSGwWzUgn1yxcecLWFBiVVmvgp6t20uxxEQVNZheabfFoiXt2nuGww3+mvl5MFP5aBKq0YRyDCD
V4XJMRY6Wq8l6ie70Mh3zIN5Hep6OM2IEaFeUP+BeV+e8O3k94FW/Q6mnisWoKaYLtPyrq/L4FC1
mvgYSy8hOuLQLdcY1Vdd5UO8Fr7xtaGie+ITlOMEZv6FV2mICVOqX5TASfZTOa2lfedj2Ksr/900
Z4iBHrs2lomvdV6/9hq/ddN3YJkyKQDOaU7M4NdiHck9CrQ8fOdsI7lWVNyJjJ2VB/Wzh0zt7oiP
4v3kifzZi9HdE8MlRIgCVR5RMnoqaT0PzngrvKjROH8POtHrBbqRkjNrcyO92aVRPlIPuz4kMtPD
bGUJnVmmxhVGVw6/C63IBPjtg11UUHtqzcqfpTtWFwcG0CVjeLqHJYthLEvkI+u9Yd9gVfkz+XbV
7IDX4wwucfsGMHqQ0aVtHGqvkBdGtPxIrdh4mXC/YRdxZfqZkXoPqWdzjhC2m3S3zJ13Z6A2tLt8
8vQrQp++cwcM6LQHmnoT9lg7d6kPgYBlBKBPAoImYI2y56zQvTwy00zsRWYC49BqzIFtbQZ3At9b
wYbSxr7DRDfsA8oc855vyuvd7j/YO5PlSJJzO7+KTGtFW8weLpO0yHlCIjMxYxOGAqpiHj3mp9cX
xe7LrtYVL7nngk3SqqsAZGV6+H/+c75zUNOongKei9miY+n8g5baYu15qdwJBMVT7Whf7uSQPghD
aug0PyAZUWtYwoYJbpwFUoOaV12+IEhhP67FsfQRPSnPDREoHP1b5xqUFzK7fyaVPx2mIevCpduF
7ravuQQwRvevsrCti5b4AsCf57OyAleBUaAfj0Wv2c3SQ2c+sB/uy1XmayEdd7hvSYBgpq54Mrsu
wM1msMy9IjV6S0nZb720b5+BdBRggHKwX7GfaAzJQXTUStLeTia9jD0YP5LL0o7QbCoVoNEelkbd
jRhfO3xqjT+uMaFPT91Q4VbuK2MTOqxZ8ejxV0IG6S708vriutXK8L36MUo09yatdlfn1nTfc2NY
FoM4OC0fa5Rlc9hHfsblvneLC75pbW30hmI1XXrjQ6LS8i5TnflomlX8jhOKGMXc0dn2db/3xij0
97kuxcMQV+ZSMjJQFanfce9khC76Ky2U9WmMsV1xeOpnhR1yiZgWLvMssjgUKrkKrB7DeGV8obW7
Z7bd+R5qmbnPVOsuIkNlSwLiJm5aP9jW4K1XflQ+aqIcAWWZVvPAkDV+z/SyXE6aGHf4/O2rGCvE
bxZ3HR3AZrg0IifZinYoVxH1soAEpoYK9nZ4yqmF2+BRD5au17l3Omt9hF0OIglgduVDWnizCj3c
jcC18OWkkHRtbIXoJY77xkNw2tE1o3034kpbDH1ID7Frtz9iX8On50TFTVWuAXMhW3CJ0j+CKQvW
GOZSKum6Duy60uplCd7szZyC5lRn6Q2/WUsWDYO4VdflEfZCc5nyeZU7eNNFNyJ5r8I6qRZN609r
G2/BNrOZJLmheitFA+6qFaH9PZiVnV4MJF0YExPOTLz0SU9bMDn2U6ihg+Aw6F9KKF5L2yinG1h2
iTxZuG+QH/lsWC6WCseDHhIlw12OY4oDKwC94ET2e5LS4+mJKjobfp7jgimMjz4LbHTWicZUjnSz
H82d09GzCQfMh20SGVgyqLHYZzK9Tbqx5/agL9iBG+460enTBTfuSIJb3bWnuOxFGxwAkC29MaOb
h5c4VWO+0Kqgf9YDtzpICztPQNObxwnqyx3nJmQDfNpKaNZtmtpLG0RAJVIAR2BokqXDe+8xHs1s
JinRAOxG21waME6mINxLT7slqMfMynVBnYzlB0s7DzwaSt12E3hNuoZdlC11zz+RRk62hava/SyN
IgnBwuhLesP5QBGXyICpBA2JRJMBEVOcn50Cp+b47v3+gxVvudU63T1OnRKfhkjTb7UqtbOjana5
mUMUzn7SRxs2uvQrBh9L7OtGm7ZeK9p15YjuSWVhewBB8RFPcbMPsQZSkhnNcHw08nZKYTsNWqAO
EXMci53AvqkgLy7TTD7CxOh0cH+vcD/MNygt/QkKQYfhxPC7FyOKtF06dc4pK6P4YEbOprBivCIm
EAvXfh4wAODVy9J1RM3lQlDv+Si9oNy2jVfdw1UwloMqoVxV/nePJcESBTfcom8xc6E87BT0+VNo
2/2xdJLgtZNEzISigBbXerWyKTb9AQ/vMczyfGkmsXhIfL6FxkjY1YACWrixdddxqq7L0Hj3FWND
VthQksrilPbaCGBkOI2+YT+lVcKCJLZoz6ZxdgsOX26iIfHf63YctvYQ1e9MKYywktZHdvHdXvRx
u8HF/44ZkNiMnhmbgFE1mafGtA0/tNZhazFC+hdYBA5SjrT9BulxaI6igKsOxTHrzuSjghlRDDxC
F+lTrLn5A5eq5JhXHo96x2AgivrEi++LojG2UgTlGbjKJnOtcksfc30H+AiP2eBo2zC2sw1Jp+Ak
oNJh0IzbXcDUiFLXx+4FQWvYh+SYNiza69UYxw7bt/5dUcy0BEnlYMbojem+ZAu0TJzaOBTs0jeO
1w8fred76UJVWB18nNvOIkkDfDwu+4+VU0zDZ56E5bsLGJomXPWRBdJf8Y38yNqs2sToFMVyzLV6
PyrdW2Zxou0COrxpgq6SjPSoneR35WCyj8EvD7kqq0LyRMEX1hYTsMFEE2bmkml35Ly+SeJ77r3L
JtJTym/daaP7JU/Q3jfwRScBOie3zdCjVNu3NP0HUWdn0Yx0rrYNaw3a3YI18MZ6wdWjXmO/vlJt
nlgoTCPSj08GpMpNIvX8Vb8DTA525uD7a4F3VC1YQySs1Fq1ZGehVhUd1zbEeF+8VqFe03nXihm/
p18FvkETLxPeHaNvjM+hFOk92WIOhM5M2f4k5sbPcUYaDyQH2pj+hA5/1GfUZjgoF1meyuxRDOR0
7IPveFFybAZPFo/9SOBXQKAYNArnZM5NeRFjIZ1ovCLn3GGFjqlFl1EisIcE+UojltMQsh2H7yWE
sK9e8h1yR3Be+T3Fu0YIcTOaXblHSBzqhUGQYaUrLzq0nVfdVSX/Nr774s3ik2fRVr3hK4LVlAgY
LRLRNhJOSRKyHPKv2teNuyIavL0LPoZPMMPcWbTu4wRLbFGx9foiSaF8cjRTeaTaoV+zCahvdVZZ
ixhzINulMrvqPUYooE0jImzYtzs7bSjMCtW44tZnYjjhCmP2KsNwEiU7t07tNQAS86jnCgSKjnMF
Zxt9BGmItcsdMwvfJV8Pc1lBr0VnvyhYFwOIxRKBWhkaEW49TZY6r9ytBxe6jNJmfOsd/x5DMi+r
TrPyA0u0YNXFWMeWTTvpd2MZEOpqlFphyRrYtTqe2wK9KL17j6cwS3B2G/tYzWZbRdfvYcji+DHA
ov7WcPVkZlLdecyn4CFzJkV8kBcbn3u8pYGM6csxs/Cs+V1f4xEburXbYk7FDlY9+H6mNyvs3PG2
ZbGGpaiezdfUKweVUT3XYW28GmCnXvMiePYzoZ9sE8QHKxxd21lmCTkslyhCbacfhczKBxBsKl/5
fpmLO4gj9pXS5A+B2x0X40S2Y6GFOuXWoBkjrJGBDfwJ8Md9ko7pS4wr8cmLe58EuzRw3raGuWUU
ap4QcPqvDoAhln8bQGYWlJjfg3wT14hHq6HOCVG4jYOmXwGxairI3SuKSPpvE7c+bvyaQ+d1MYyX
SngJ1XIyjW51APRJryY2iaC6zLXyNGNtCjiwbNKjfThN8QkIdrTPLCnOQGkYYAdiHa6ufUu9YnoK
A5TeBZZHfjiWQsVad5LxJeGowFyFo205xWK618aCLQNU/m0zW63y+Z5kTbyv6olVi1Hp8PFNrF8l
N99lhLK6y2PfgOEErJr5c77IGk59ciwu1yC8ZjTLhF9hrHoIBSqKs+q1aEji3BtJrCzyBy7DWGXw
FIBvpyjwbkMXuXuBJDJ9aexq+osh2Q65Iau4iLTU+NLkQzk8Tr3G4peGTAbe5tLqyhL06LXCFNhi
rXroj7wktQfPMaCFb2nhzWVP8z8yu1OhzTrxPAXD1sc19pim2fD8J/nnP8EY/6wK/BPll9pZCqwc
ykK4laHuOH9BCpfV0MepZfTnQFPOSpMYag2z428k22uwd/3g3cysbRebBytxNppdb8iyrD1Bt2A7
rXHKrflRt3KKoQn+l/XPv1p+/va9uSbwaJe8K1XXv+o9mdFhIPPN/lyW9VmU3BX9XdT9F/XGf2Eq
//wiOIpsAuh/ayD+9Ys4NJUy9Hb9OTKp++E/rpZuclFs/i1J/lMdfoyzKIL/QJJM0ygHhPtnhIrx
t9/0hxNNAEMBmO8ZDu4U1Me/O9GkAV2FIoq5k0SavIkRLP+o1DX5JTwfHsUNgj9vVhN/1yUtGkZd
IWCRw1iZCSr/kjWN+qxf36c0h9ERiDMNT9yMfZ9hLX+2pkVuhHxjqPAwVLhr2I4SxnRYch/LSiD1
jMT4QQ6z3MBaC+lxZqyjjXWew06VsE21q3HC+kuvSN3DNAnbX6ddgd210fXhysY+s7dGTG3tNZFx
/UKZOdRT6H8BmScSjuwNTNVxU848Ul8+08qizfQJcxaY+ZOMXcHDra8n6CpTMzMpCrlmmrDqdQdf
NlxiIAbWq/ySDQ6Zgm8yHsXnT6NGg3N3HRDVzRdhOce2Rs8xnZWB0GSepEk0UcnMveupDV9kXXtT
kFk3QlEmseAip1s82I3ooYzj8TqEenOuAzO7za6jfC2GQgOo5w2BA/RCJ0XpxuUtdUo8OkFfoYgU
4y7oXXKkZR0dOXa3LBFJx4RFVGycHG+OqUIi4g3RVYMALow4uxHmSypZyUVWnT4YJhxwGdrvAUDH
e2qL5QpSsHVpzbjed7QYr0LDvITupFYwcMVaG1l+DaWWXiyhpWcr72+Ozp3WSVPiW+Ugwk/4huXW
ptZviYKVHI0sA2joDtWtqznUF20YBXdcO+1zH+YW31s7tSe9X1dmUZz9ss5+xJ0rNx31WBvl0OOD
EKZupis/HZ+tleGD+XO1sFq4in8AeXuROP8WNQrlskydQ9cXLCkh8D7EtbJu1iCHo1WK/hIpvcK3
HX6Lqc/7IA7Ur3hoHJGmxpUDfW7hwivmSV5q164Ysoe0TjIUr1SdTVKvy4ZXZOnL5FqncXPWiN4t
Iz6xT2x7KIVV5nAeYTCvysEx14bDd6oNfUAA3g8eJ0/ADks9WD3LOC+YtPM4xjdB2vOID18/jHr7
lfLv3wetnV5Fh8d9ha9R3gSU6atn2h0SmB8jv8MaP9sz7CAueaIkxOe2k9bmN93kHS3ctjmZiW0f
R6A9ZW3ZoDZMdVdQ8PiGDkhrgdY04cGOQ2MFVTitGPY7e1UlSb/l4h5stApCCaWaBz1077pOVUDk
XEgEVeHFSy8GSWLlaQfVhPfgatDJBbQ+ZkJ3ap41ngj4FG50JuhEqY92BzoNKwFuiDa+hFZ9r2E1
M8ZarmRq37h7pOvcKz9VKcQ+i4vn0cJnw0L0PRN1SgKHBBDRQfMIOAT62Pw3NX5pAWv2Ys5ITa3+
QqwZQ9Ao/V3Zd9pdT9/42ieguIp1+43DUN2bZTZsNFTxZZoEzn7EYPVsA2iFPC4UwmUN9I0lvRtr
B8GVjYCVSbzZr9atyOptihmRi+9haqITgRCQGw0GUbxyuc8IgakXn7+dUSMXZ+u+L6NN0sfD0uYq
dPN8K72WnhPsacIhwstUtqeDbLhmQzpt8yaBR88Dezslg3tn1x2ARKvf16PtJysEyP7a280zhh8N
x/noQG0wwpwPWKHsXseDpM0si8pgLr6Mfm9lJxBt56z2vhVV4axdd5KPMbfCDVWUJC69yL+Mlhfd
s+/+yO0StabCTzRFxodbEixbhLXevKuaH3muPl/VZWoegzRnBDcd3tI6Scwus3/mS9PLyLG7CIe5
K7yoQUWKfHyfWqqVO5/zmZ1/c4rGYXyXIwEoAJ169VDVGKd0F3wxbeX3BQZBIPaSe+klcHy8WwRa
FdsSm8te6nT6Qk1xsS+TDqhulDcU95W5vDWx+FEW6LeBCSKvD70UUcEzsGGAC/cWpZtnhb+0iVMP
DM6tg9hfRq62MSaQMx6Jns0IfYiPeI6cObTPYToqw96NXd4cslwPW54tWvWZaDEEidCOaWYYQoby
+6T2Cpy1xeDtkhYB5DTYtXsdeGA/WLXPRyTpeeuhVHXOqyJjdQinbFQLag+dbw3vfjJllLChw2q+
sBe9W4pbBeufIYEd+6EwKXmsRl+jZjrOyetWzX6kEuI+TNv0ASyzJRb4tsU2THzeuHLqw7fSs9W6
IwG4M6Ig/PC49Uta3Nlm44du7FNg1YR/hF0ih009gIuuZNLtra7rFpic8QdwtP8g/s3VHNhZf9d0
Sl3Gwax0WMQjw/OEyQUXCMzoYUGxUkto36o+qlqP3ngmY4GFqHeHdSW79ztH/tCHsCUDkvrWTSMi
/aIl6XTOdLEnu8iaKrNcyBfSiTDhWFUL5xXIUiAZdJyi22ectkvF/WFcjST2WC/6vIoIdaH33Haj
c0KaSr+0WI8xX7QmLR4umfGrX9nuM88RuS7Ze2xaVpwa4o8ofTowjTDY19EwfCZMNTaHUYDHKcm7
yyAYevD+hdolil1F7Z+V1W8Q7pOzlZZBwLu4sUn+ymzC+14lX3ZTJSSu8wf4zWQrQ96WBxZWGZa7
kA9rWTTV/VRZYBVVDyFnYVJ4kK1HU+p3ZRr2bw6Jsu8+aIZ3zwbDGlnsLxe+RFciL0JGvzbi7kIp
BiqOpWrt09ZHdT/WxMQWFsBkIAXQxXdC68t3GQy5txwnv92XRmNhIY/iCulEZPFL5UU22KXCam6x
zfYNsqxV4Tcr0z2fOQCMramXYKVsJny+c7m2RK2/wXvz7XUe6cmwMjrN2bapHd18oqtbFllimbOy
wHXs2ZiSrBDB1zE6NkyJKU7k5KqDETZEs0tbX41dq/Cz8YYTaTkt6YCz15WOpQ2CebOmeQMolKHK
q9GqZqXYhJ9SrcMZITBtrAYRl3slbPIuWZrXb0lNTnqBY0MZS5qZitdkxAAOWYjJE1p4NX2nZsS6
83W2T5bpfoOJIZ9EmGcfRaCKjRVi8FxxxMN9GLsEuxC9IJyILGb1fSR0cScnW7x3Tp3iWivx2JqB
MwFns0brm+jZEze+YT1LDFeAMDKLMA6cDiBthVnsAm/gfyZTm3g7ALjjzUv8qptTe8ZHJ2mPL3On
fGc6b66OxEW3jAcTpsvEBXId6H3Le0lXhJBzYXzJir3S2oc3oB3woPivGE/yJxyFrtpYeTgcW9WO
zJXk7kCWENLNcK7sY/Lo+tRGr1UuzsFIcCnMOkC52hrDI8ulsZG0xEs67/H9rAKZsYZ0iA7cA4rV
Fp4RiG2Fk6gElNHZ36gcNeGCFGXwnNujYC2X9YjLhmYZhLdUpENBDgLy7ua07mn02Ztxir3ZJpE2
lVa6aXW9PRlsAN22zr6TJG/JnbauoFEG6XnRYVFekVesnwJcCd9cu/A3XaFjwOFvE6gfIJf2LjSH
ZB9wzcKr6jtIOhE5QJvSDDv+KrGH5QuGT8w8WphytFj9XcHa6CX1h/QRgSzc6pGjMR/47almp4MK
S8/uMakzuQx07ohZHxw8Yspqk9dVC25Akgml3zV5VZ6Ad87emC1AGMH9WZel6a7Zik7HRDPKQ4/9
48RPmJ5MO4o+/SlqSG80zS4rq24TSCvfV2lgrcxkeilHVtpLwzTqj4AFzcWqKpZjelTv/z0l/5NT
MvmofzQl51/RR/5rXMsGGfof1h3P/k1Ih0wPrXIYeAQyx++YUc/7DVMeNzDL+okLNfmlP2Zk4zfh
SHhIQjiILKS8/j4ji98EvzD/tt9H63/Fu4Oc8v/MyJbBd0GAi1PLM/9aNt8yrUVTOGh7GOYDYJ8U
5kVMc8ZMPzQpzsF8TUeKGukbarWuXyaBaZxcKM13k+vbZNMp0F6Dhe6+BAaW+4l0wrvUYxDpAbhI
TGkwjFdD4fMezqf8PXN8a0+UzLzHv+sStGJCu8NZ403LJM5Y/iiZumRGvAcBj/dWD213r3cfWVHz
mWGwfG6wf78VSdRpy6lL84mBpAQEmzbZQCk0gVVu1wExqEGiPC6shrriNXyL5FvIpzjAtJBBhR4p
bMCcOEaY5auBEyAlrDrHuizOFn9iK1ObHl3AAHYYKS0ZU6Dkxda2knPBBQ3v4cmKReeteWBFpJfy
1LUwWyTFZ6nK8q1o9OncqlFftlaqjoFU/SebwPwN5hlYYy4z45G1VHUlVR58mKHJZBybxSLDbc0D
qlzSm6Xj+/P68wQj/oIWWhDX8oYK4lfWi206RMnZAwN6pbN52pRjsxpVsReihxJEnfmyy1s6Fexx
25uRuBDykDBNrOxzUCAXrSHzLq5jsLVo4ubBGjFMR6BW1nY/Wjt/Ko0UggwbPaeBlhqPU3uE0R9B
o1RGdeimFN6zHlBxwKqgEidPz8x8WWtj+mxlZfvQ2jCH4tYgeA88w3gFNuG/wgya0VxgIXIoa6d+
wrNLitalrHO0l/3gT6cpMNqXNBlLwBAyq0+9X1dHFlHdD4n5hUaxsdGSlQJlc9/ZebouMX3AhIH6
iOWG5c0d42xtALRtk4/qp6kVJL5DXj1D+DWpdnknsJ6mM9O6KhdJZQWX3JO5sUOWjW5csqwXM8ii
q5wcvhrAp/rBwFq8aavQPhpmzJAQtkW4YxTGiTri9jabrtr1xK1vQZjRuwbK/03Lg/pAvl5+x7Ah
6o2rs6ZfGFbvRWtSh/KG8DP1bM6DQnuNA8u9wFmckX0eqcWFVFPyaZcFbIA2JL4QEPJdSYdFb5UZ
+SN/jwm5BBVexBCrO2WM4UGQIZFro+hxMPm5jVtkDLKZgEUNrlXpc4lNgSG+4teNIrDvqs5uQQ0W
WXmOkVMjysIzPuWvA0gj8u9pIKXNyzOwSCB10kU6/1XkBvzIxSA7SJlYJuSgp6ccFSxvuHxqzYSz
GiOS39GQcBt7mHmHkNbMXdW7F8OD3VfaYlpaFsPZaNfyYUj59KzV0KZvvs9qF4YPtyfR4qyDVGMW
uFXgu9HggHt4jAwAo/ZYEVeI9LPNeH1qsK1tbToNFqpQ5G4Sytmk3yVrz8LvUvN5ufkKL9QCmlX6
BB6XcRWhQo8vIiJ4I1d2yTD/YE+KLF2KiJE7gFUqbde39bPNFfqqJd7c6zZPyBajchcArC3m6Tmb
5+h0nqjLNhuvqBTmvp3n7WKevL1Rpde+trAf/T6Xk0a1ZLoWJX+RFuM7vQ0RW5DwDNIYPZAJX2fU
7+IDayb+JEurtu2sBkhkAXfWBxyEghgmXUv3zsIAhsEfM6sJs64Q4hilxQ+twZhVBxgg6j5CiJCz
IkEwlWX7rFIAT/bZZXNaj0gY+axl+LOqkYxfteqOzcRr6Df6Mf4pgBgyIVyuwqfhpzqCTOIJGCwZ
wglZDvpBI/Omz5oKNS/PjH33bh/HlwbZhfUQy8XxKGY9JtOLhy4CdJsNoln2s3ADg65bmT/VHKxB
3k6EmNJxm6Qz+mHWfVCAKhxIh9oC6zKLQyPd5VsAong11YgJxwbajUc5CQ81tNiIH6+c3ljBqTs5
9PbGxWBv8jYCeYskAPXHxAwzS1WUcW01J9e2NjfdZcOK6jz+VLdUYXQLb5a8KkDTNxZVrMswsqTX
ZBbHXFl/iSLUD0kUGEdAq9VaUyyflqUz0GvcgdHOqCkbg0eBdXtFr0CxqmY5bpqFucANxjPFaRin
OqN+mqACLzW4iORqoqtTaxUfCWS+GtULJQXpD0NS9tClvn91ZmEQ1ybJhkIfMX93R8nssUpmITEd
/I9wlhbNWWQ0Z7kxmoVHd5YgQedny8ZyD2qWJyFOc/Jr+oszS5e0NHI3jQd/KaFVcIMUnz2jxc3T
wDZM7TBurHGSm7YX6Q9X+fl56tdqFkv7xkY3rWcJlTNGO8VNhK5ahVl1I1ibrqpZdrVmAdaZpVg5
qPDT/qnPykKppUjaG2/C9CwLPb1QRcIacZZ2o1nkNQx9Lqm2V7Pcuc9mKTj1LLnS2lke7o13p6u5
Hxta8pDNIrIzy8kNi+yN+qkxcxzOejMmnyWu6nwz/tSjnblsZ5aoNaTdg6P6kZxeNOzdhkfkkEzu
Xksp81z9+578T92TubGx4vn/b5OOH7n6FcfPizv/lt93SdL+zYF1L/BN0lcsTQPMwH/g+M3fdOzt
1G2w0bHtuRD1j3syG58/7Y5YKhksmy2XtCwW+f/zvz6H/xl8L35ft6q//P//BobrUiDmqf/937lk
/3ovpl1O8ojH0E5pG1xr9y+e9or+6zQOBveYzXCaJfBXg/S5gbICK01pZVNh70YW6Re02hT+uQBL
6fDo0TVOxqnByf+QYkHUMlY4LtvktTYNoFx2nt/Sq9FaHRt6UaUTfWUh5n2xyWr0zv7c0FoBQ2E0
BfAXwoz4bTaNSjP31NmV+kyC/krcRyA4mZpY2qErNimWSBYXVbAqzWl80LxpMk5wniKyMDjuGEdn
r/K0ZUoEnZAPRko5n9IZzEVNonyXVl5bXfClJw915cs3lU4Wp5KqqDiu6y4uj1TThVyYR/mqWYzT
fInRndaDTE3gI4wrFJmNEM5nNvh9UuXuW8VVdKXJon/HMhJfJj6zm6IdcYdgsZhv/Sau0MKi7hij
pkYabMrSfYx38h2wa/VqKovrMGwp+VlI7zMdxrOnQ3TCmwwpgn/4d13rWpTQRfqOolxj3cSWXA7c
u/h3qDG8tjGFUkt9HHW4RwRKFwiTMlsUbVHT1uG746I3nG4HKDG7tAhEz0OYoTPUY79l0zdepTLH
gwZOhRt3RPsLIoEW7cI0jr54PzjXOMFXvu4KU7vHPscSzHFr/HaDwbW1yR/DSRDUpzv2UiD7LCEd
hgWwpsa8sx3ISVqRQkd0K9O6L+ygXckyJcMq2Ep0kQHFE2dHt4pau10bZt5SnTi7ocgNbKzemnap
HUNFHP1qeofyWm6gyWpbLCDT3g7N6ZPruNiH+NIeJn30z8R6ilNBZQzYmUkjJtBOLpSfzdDZjQls
64//5l5jd+Gd5swul2WkI+GQNuwknXeHuFRBnx+4u/RpsRIUBMdyw9aPBwdef4wXPdHcaa2HyMuf
/z5R/7kTld34PzxRKTtpP5Pxl/08UgG/6Y/9PDEfIakRkYKKtFle+EN5kL85gpNUmuzEPS4lHH6/
n6iW/M2wcRsRHbJcjGYz7uXvJ6yN5MBCnZCPiwnnXyw4+fWAtT38I2z5AWhakkeB+ZcD1nKtsPZo
6z50hk+snYiTuPYUEvEez5ttVAl56PRvsdYzN1Z4WNmGeJRSFF2zY/Haba2KCmzuzoQi//Qy/ifW
G+dns8qfvDd8a/xwPIl0053LV/6qiQzKGR3wze5ewD0p7iUX4ntgxZz1HJK0EBgtTAXD1ux1VFNL
GTCtaWWHy3KQrf/l5blxVYB3qnpdjiITL1OpBWc2QX3Dga1gu9G0S2Ns2pUUixKCpO/LifH8MvR4
SsOY22jejqTxtLL1JGedb1CWjFxeEJWqn0JKoXcFhVQxqxknrVj8qRREp1Bcthnb5QEqizHLG/F6
qOUjp3tIil72nnWh06l9kgX9b4RWwEdxgqdIPX1cfcvGTCfKS2vforPx4FEpzs2Tyy033U3nQ4g7
4FYHt0vEAx59jP/hSrSSTGHQI3LSuOwH2raOpvpQwcnbtq2lPiM9rO8lhegrN1ZHHF6HEif3o8gj
Gk0lCWPwcw22UboMB63TVpGYOHFTZuRzRSM9XYThRqM4FSGqNYqbZss33YLrpkX49ldTkoavJuY7
sdBbp7/TmKmvqOSsaEU4qnUfdcMpENOD3gbpfT3CeR0mCXtT9a4RbLxEs3GDY6GllJxyFod4AU9m
PXJvAFLLW4frmhYtL7s43SSw9bPiSu7YRivrKQ4QmgdDi+6nqVrbwEc3lUz7x5GheJGHaLSDWzpb
nGH5phRNmCyN2m2XinTfekKH3w2WX1IHLLWFNen41kmI7e2p6ZdGFbhXXvXqSNSl3sSgVw6BYcmD
hPx5CA09pdY+19PXEvjCYyGK+EfVG4Rdk1YrHyoVTVgkzOFkdbr4CkTobtgLVGu0JQIaJvV21BvX
azOiBWTB605FT9WzoCmTMvxIeNsvLLMelg3vNMh/QX/TBR4sPGDd0elVu2ZZIxm9w3SNSz7HSkqs
ZMob6xY2WY16NplQ7qKQtzQEA3/Td4kalxN7s1eHP2RJpINnqQcDEwOr8WEGMdj/eBy/z9iMu4o1
7YpGkHrHxhixsYlj940n8YQNgmFxb3ZuXK8KQLrUvDRsgWkzMlGShKOgZZtVJuDOSzq4CMLLcZUG
aQD9UdH66AwKOcDW0oYezNo4SioHHbAYerrvsGuqRWak4SlIwMGzgeXVs4l7LO0uXseqI8MEC4bq
Cc+3P1lV9Jhk077GQVjmp7mwkZdvqpI7B+UUzKgkjeFF86cr9CpWCtw3um3nphYxlAaAkqDXzNmK
pHD3CUsKGfbTN9FNNCj2yt5LKC7Q+wlHrEqDWAsnYf9Gkt0D5O0B+YAlDH16lUR1wq6BRMHIir4W
7zk17e3KYe+N/xOHd3dGjbP3g8EaaEHOSbCjgBOXnUZw9wD0xq7bF4Fb0GXHIUL0A486bpzCpbkg
Csx7hLb+6tak/XG/gg/ChaDSe5sPBqKiFxKdBhOgbWouGt2qrKFFuBwHxyzEa4pFI82euQhVBKqt
hsZusBN3/qxBadAa1ErMylQ0a1SCK1S6MtrIXumzhuX+lLPqWdnqJgeDvhmGl8jskyf4i/mjN2th
Ac2B8Bch2nM8c/g6Kkk+46BBQIt+immaVbsXFY2p9oodC7ltmJU386cIJ34KckFZu/XGnnW6eqK1
ecyM/o14C+rsrOdByal2AxIf/Twa5uBZ99N/SoDNrAaGEhaW6Lv6wbEKxELfcMOr4ZjmS9Fl0U2M
A/hZVavggsGxxAgGtzpdmiJU78Wok7Gz2XU7MM6I3vuzXhlWsoINYAzdXYNSjHhOOCtkO+jNbRtj
E95rw6x+Oh0+BTQ6evc43xETNWpTK0GOwtUkXyKQ+nTCR2Bt4tGisi8xh3U1q66cDcM+npXYGSfO
P3jTcc7/X/bOZDluJOvSr9LWe6Q5Bsew6E3MEYzgJFLTBkZSIubJ4Rifvj8wM8skZrXU9a9rU5Zl
mQwEEIDD773nfIeHPKMHsZoEEYmrbgEs4cWgnZsunV3zrcnrTdbS8G3p/dJkoQ3cayQ72nfdt5/t
YPiAV6kmYmhmnGRvets2dl9Sm3bF4DtwVpvR/kgXrz6mFAu3AXBmjlq8WLQzuRFlZt+MRn0mTpQl
R+bnaPJDOtUk1npMa/FPLdlPhbHxBe7UunbS60livnUoHPiDebRu4HbTZCXZZ7hGZifWmE2tDVnJ
dM0U/5P4wvhK8FBzpyx7vHIkuSxrUllpyMugf+mXJj0eZG+j0AXsl33Jc74087lLpb1mQkmP33nr
909L67/FSwZD1rfVle0v4wNpx8wJzBaJ4LabDBRstBUDezcp6FAQNjvx0U21LrfNMohADsdMYnqb
T0TOMqtI3+YW+m2G4cfeQC3tLw3GtykHUnOwlsvogy0cPxfeGCftbwxy1u8n4X7IxlDu07fZCekT
tFnLNrYv7dt0ZanBb8KMxHe2WNXXaRnD6GUgw4SC3ws/FXMaMp/LrzbyHD6TMY61DHTg69At9JYx
j9+05rllOeMpWsZA0dtEiH0X06HcR44PV9rKnoh6/NIa4HDlZNp09NOgPqX0tBciu284FIjkmJJe
FoKEMaoGEv+iPCReYrpzFjXi+CZMXGbs8EwWvWLXtvdRMPCyRiV9wcIJ3bjiETsnlmuSmEDTb+Hf
JYiCZAHxGK5vvwkXjSSd1+bZDxqEk2o2ghPNJYx4ti0xKKP6CrbTm+BSLdpL/02GGSyKTP0mziQj
A1nbaMweBT5Zb+fGnJlbD2+yTvUm8WR7oj5Zb8LP/k0EyjwaldWbNBRoLDLRYFGM9qniTcAIt2wO
mF6dcTMOYYwDApEMsqrc9j+MiwK1ehOjOosu1VfgeVdxsLiTKjdPLyqesnHN0l7QrPdHgN1Bc88w
wfvawFvZVy7d/VWG4fSFtKRloO815b5pFeoWIyoIRI7NmVdG48XdPoFYe2sh3ilOfo2tMeo8HMql
cBIyMiNxrP00F+sS3tAK7x0kqJHJh62vXH+yAJn/t6z7/ynrbCmsXw6UP35nkSn1j1XdX3/zV1Xn
mX843lIzAXlFgiptmmh/1XWe/QcNf8QkdL/eCjSO9HenTP5BxWZZZCEi4v5zDv1XXedYf3hUfESv
AAQ16bR5/0nnbNH+/1A7WVBFTToufEMO4jhi+fc/4EB9s+/mhFnIwffJ06DSwWEV4VD6dY2GsvzH
ozi+yyJCkw/iBDJxe1Gy/3iUsIPJZldReKDPQ4xrLwICLMYQEJ0GdFi4IBBzdmTsFWddf/n1sZff
6x8HBy2KwI3LBmr13SkSfpyPNvOhQwQXMINX3A6bfjQ5rhTZPYDp6gkFTB2QLkO+Gs765Pto6LLc
usq12RebKDq7lPB6sP5ruzGaU5dV8U3rpwvjHKU4AwpVb1uQwJeu9cL7ws2Hzf/gJLyl0sf1J7mR
3l1BAWHULvQcHBpeoNvRqeZdYWCqTbxhemxsQdazmXkwmAtsiaYY6y9DAMJRQs/j+5FRfOtSZdxW
pLQQBEHkfMBsnPjzLD8yJszwZA3mQ5F0eodPS4MMKKDi/Poc3jlE3m4CHwOKidjQ8fCj/HwTtI7d
dZM3BIcENedGCQAJI6Do/VIS/fpI75rBfx7JFzbprrxsiIT9+UiSTTCLJ0fq7UgcJvxWe+36zUlp
u7kTEgLCr4/37iF6O15A99mxuMWt4C0a9oeHyDLbsiwIBzv0UaLuWFHYg3dRcP71Uf7N9XPw8LCx
waeBOOXd9QsUywU+Xv+gqOJ44aSvYF+TQ9b6D78+0FvD5IdFYTkfSS+JhWlZF/6xKKSRaQXIWv2D
xRDoOHuttY0D7pkJm/9mKnAFkMHjtpAANJuaXvrnOndJfEvN8D7uyvmqkJLN2+QCIXWXznltJoKA
CpNuKCTg8FTl1IIJ9+ZjH1EWrqmpEZRF6TCrlRNxkLF20Mj7VnJoLbf9NLhzcvj1Sf6JufnpLAmk
NU0up+XhYAnkO7tJaIU4l2c1HoYUzCHJsCRLRmF7JKom21VZi+jbrl7JHDc2MiNAnZs3PeQFRuje
rPWOiBZ1zZ4Pu6Eu7U3jluKTiVPuWgaT89UbiuKTbNytMgfrgxkUGFbUkNOhB77+YIks2MVzAgAD
RyJOPShlZZRM+yzaIfaMvrKc4fbUUvLat+SBRJvqircLcM46hHcfucnBKMGDVzIBPEpXbN/alf+g
QpkeU3hQm5KZNfb+KHyJaZ6tizaLjkzR+5s6N8Fl0CBxzhhd8n0funJboxReuw6NZLdzSeHDlVkd
MlWh34FfljcUGwR7GDdoBKdvEyAW4odiTQaTtvcydOjwpG5sreesdjcQ5p07Gdvioe7a4pMXxdlr
DciLpGERTCBHVVyGVKPsdioEjJ89v8w2XmGpgwwCpgpTOp4BhLhoETN/o32wyiu7SIYbInuaZ2J8
5JNo2q2Bim+NvPa7QWrYBUkPjbgoibaGp05FAR8id81mm1nBceyN8roK6xDkQEl0Q6QYpRheCQ4o
xckf4rLN03qNfoudVDVALSvsLzJ2h5WD3eYYZUVxdsJ6ejTyjErcZN95bXYGxIipjy323ohUUETa
e4vhx7GbHftJhW57S5ukJbZSdMG6odn3kDm7Mq65I3oMmV1j209VowgSiS1jA+sPVfNCdn+EE91B
zR8Hfhp6AyDrIkQr3S6O7TsrLLota1t/1DkS9Ikq01+p2PoGxqjYKNes7yaVX5JQYimnl7Ppo7wj
oYW6MS50t1aCaAgL0I+IkAKnwRjhFIgueHS/xihfD7HW4j5kD7rFZv2JKviJNNmStJY2XRspaGct
Q39nK0Xe5NgNMHyzYFXRC1mzeaUxuWA+mOzCPqDSZYnq6I8VZUpEVTVeGX4U7IlXKteT4cNcreOJ
LzOGO5QzzjrO7KpaKdEgneVlBApo1jQvI98tN+mwABMj19qrtjWuJCDLszaAWSoSA5+QCom7Lmk9
YBOT9NEQWGl9AwSaX8hszeZqmkznSFhnfjBtBlBexePi4nuFd4u8ds66rUXbAgoR03bmcCFYnrR8
Qfkafcbq2n1zvXb6bPdqOBXIm45ZjzG3j2rnrASzsEbDmJSh6I8d/Bn8tHQ/u3wiHHFF9l9rHmHF
0SbdmI1bbAsRFUu1Mj46vSh39kL3F1lUb0EjOOt0ghAb2F2yN92mPCckX5ETQs6IBDF3TssOYOri
k3oLDoKtjfLXcKH6Na3IdmHaT6+9VkN1LaYo34Q1m4K5p5xQFcm2tVX4myTizWFCAlxZAswsiVBI
HzSpg56rASCqKdtYsZiuAJa2n+ZgcG4sHlRsS6LpNlmoySen8dnDc1EDHh1BbAM2pZeYlLydWyXe
x5jkjjNSdfPBEOwvCE+Lb7AOsTvp2fIBjsEXGgUp3w4f+cKrFWxmhJvd0xBoPqepnW0yMQ+bxGBf
aMh62ueZaR8Hp8l2NYyCjxXD1WNDcsi3Gav2IU8d1h611EwYny5ujgdvJvj8ME12fW3Hc3jyWsWb
a7A9c+3aMD7SirZEoHrOnNHtDf2TAXOXbW2x7lhbRzrRzYxDAAG3M/M3VpC3nyIXq2CnbL5JBlcR
ZpnmlAy60itte3O0JjsUGlYQyxssHMSnlVC6a/TQxD+6+ZrGSHhiryKB2aApYh+pTr3L/WqiDn9l
D9x/THrFug6A8ZTi+QN5Lx0LpGrR7MPSkFcE+Rn3EwcAc4zXYTWHHnx4OcXy6xBKMqhCN9b0fnFk
hMhW7pWwmo2iB/tZ+PKqzcx0T/5TtW9TC0Mk+0X7So5irxsWBVN19nVvN2QP4X45FpnlrmGyxcBN
wnhbQemmVrXWg9YJtMpBbr1E3AJaDeB/xFG/V3U/xXsuv5e9KMdv4jNNevTu5M0SyTiW8EzpNQvY
Acg44akU1OfOOLVEouNbi6/HwRqxUry93v+LLvwdujCwfPuHndDmST/9L0aPiZ6un4rv/+d/nyuW
wn9ooP/8q78Hkf4fKDLIjCesgo06s8h/lazoPnAAY3Zny2TaFo6bf5Wstv0HozcLJKDvMqi0Fvvu
XyWrxQcGjDpxH2NqoZf/H4k97HfbbeiKOI6oJ+Witvbkez97MqmhgwKsjpJOi79JU8O8F3EzA29N
6l3VpD4rZu2J59bwwgcvDkCxFGV4MlSCQ5eGNcB0zzxXwi33POSk1vVmji6MAdODXxe0u2PSvreV
0MHaRH51Y5ZG9z1VKKnHOAIlbzWkARU+CWaoEC6VcIBvAEknHbKx1dqMhBr2mtC6A40z90NXduNv
zPbvChyugOMw62QNgO1g2e9pAynTBSardX1kNkJlB717T5M9WFtaL+fF9/7hFrn9c1P8o77mXenx
djz0NUstgLbFfF+/WwYVZZRl9XEwlL0ao/yZLn2/TkKuwa+P9E7fvhzJsy0TBzqFm4k26OfSbe6g
u9COzo/IftuNRb+R0Qe4HzCIyQdgMs6eLKTw/tcH/Ten52GNZ8DNzURVsPz7H+q3VFgISxmXHDuX
Bt7KWHR8rbA8uelGCU/wPz8aKVvIo0wfIsP76jQK/CEpixRymBhkdilVMe9gJ5jscPPgN6WcuRSF
PxQ5y/WEccNBPBtbPb2kn09tBMIUA7xMjk085vbajhk+b5qmqDb+0tiIoV3edMyfz0Ob9Qf87Lre
kvrQ/sfnLIXwITAKJAwei8rPXwNXvzcVHSOOpssKOsPt1JJfEIYPgYth8zcH++c9JCnslu4ZqSaE
3LwrlBWTXZto5hQL3DzfVb5qN9rgCcbIlcVQmRKZbrwS6PtvjvvP20hSMpsmk10XDcf7XlpG/ZpE
bp0ey6HpmSLxaw52NwyrMoF39h/dRA7xFnA2Aop0fl5TOMsa+cMt6yTGYPZxkBwTBtBoWCdyU2uh
pquIrc7jr4/1br19OxY9Jy4lcBNHmu9+vLTQDNUYNhznaR7MTUV7+5Qndv+XGvMnVd+PqwxalR/v
1T+PgxowcFlkuF2tn8+JzPpWEdeXAI4jvIb2OwOwlTMRFxf2tvwQJwlb4RF9PIAfFA+kEBRRfPn1
ub67d5bvQGuVhQ7aheWK9/cO08QsaQhXOIY9wZhwrRoG5LNBjWRPxamKfOavrj39Zj1/u4Q/PKbL
YS2WINg3S28H2MbPp95HLuOIkKTwGFv4JwUf6uTaznRdo4vbK7smooGCh1T3YRojbx0O3dQfyQEe
v5lu3qiXmoidE4Eh6MYXDWOIwfQUzqlx9+ur8+++p1z6qAiVAjAv72WWmbQJaPQM4yBsz32eps5R
677JA36i3B1cBHrMDFdTaniAIKohuwAAAwxkQ0U/0jV1rvA7hkesMvZ1YLitt4MpWqXYEwOv3//6
u/7zrqUD6NNrpr/BcPP9VxUB1O82HxKAigIEfYYrk2jAttXbXx/n3VPPTwcUhZ+MsRmIFu/9uzEx
LC6K0SbHaqjmuyCZaXqRLSyv0AzKD78+1vvl/O1gEFcs3o70NYNFPfbjYz/5rWydMWU5J6FgE/lh
vyF3s1tj0KACtOpoXY8AWM1u9L7Qwo32zOD0by4sM4blSfz5dvVt5LaCcQY/tP9ecZWr2rB4MsKD
11E0Hr3cYjHVwWjXx6ir5ztkp+JZxiEQLRhvaDLrOI34Z3zyKxjnVCRRH55Icp5udR9Y3YoAvZpQ
L2DKoDqzYr7kcRueYjhZ93Nuh689ToaP/pTPlzkH9UTdrtwPXjOSgVxQ4PRKsOC2xWDdkyzgfnDj
Whw07otzjGOVqKQ6MWCiDvMdAb52R1x83N9Qk+innJDD59lgG4dIGDcaQbbha+FTep7KoimIOOvr
8ICTymnR9sTkDtseZfLKqLDGr8rGcp5izOgviJftx8G2a9IuyWGGtQlH4DXvtTNsCii3MfyuNL5g
ICoI1mBpMVWfPHcxi3fVRvI1qrD746Nh28j8UIBhHpIg6iAcus5+cOh4kUk4tt98DxRYmTbeF78Z
lH9fmSn3G09/lO2yKuDwuF4MgCAtaycuYu/LjM2DwMwgunjL37ZMZvHOSeCPTTK0w8pDjvoQVPZ0
4T2Tf2yaabh5u7yhO+itVcbirrYbom+r2csJiDYj1z5ZUCAuGWMToJtznCKNelutwFFcKT2zQvnm
aHwtq4w7shIjOdp5bs6HLqm5djRpSK6gFxU/wJp0PnWKmFwM1qK8XXzj9HscPmcgsu2CO538i8ZL
npUIoFSHSk0RmKwgn1coz+UHLFn2o19SPa8Mi2tb2FbynEeFtTMJsH9KZUN0Bw8N/dswKeY7OdAz
o1wnukr0zXiTTKhoN55jJl9zV7M00fEGQSJAWdjLfVgsVB+/Swd4b7Gvk81M4DUKv4IBDOEh3Ese
Y5lLNEygz0NKL4pdoj7vCmmgdFwoD5subrHVp5wAsiVa3GAAuMG2WHbqp3hgQAE2gruXIIiRsjoe
q0MHevcax4fx4MYZF4xu3XSJjDw9ZX6+DWaUJYjTxxtiSZod0AsTxA/854bwO3prlbqLUJMfha/K
K9R+S8RSnmxcqxUX0y7nU9cI94D1NXyItLetnMWA55bZZeJoa9zV3k0xe/ssmRGkk5uDdzq1v/h4
CleQeveCVHd0i2RgCGOcUclY1tpEcb4LRpwsGPTBC3JVrY9B0t8kUTmdUpNmd9zYu6GLK8i0NvJA
o8PPVAzBCtp4eqLTq+gAZjmQgIWnvoRcael8UfRNL5j8btTS6ETCPW76yXfWvHDIYmmSRzekqTa1
tXWV49QUXUaLRZfDPgvIwCGcja7eLFwE2yS2JEF838bTMz73p5o4rG1KtNMGIDGyOEQSR0P4n5vF
RoMkvSZYfqSVGHa19bWwndMMVgtAVHIduwm2Hsd96Pvwqiq96LNGxr+NnWk8xXnBAuwse6TCmq7d
xLYvuLWaOzPJ25PR032aZ/ecec3k0wMpaA8GcH0bK2q/NyAbD5NZwSQpwz4ECBPZ6cmsnMpchUbk
nTuZ84WqnMQBBErW/EjIt70bhxyMre6t4EqbZnPDRsmJN4O7KD1Jn35UsAse0dgMH6ZKsn+oWhDv
K2JBpksGNn0hC3g7JwOTnxbY0MecpFjUTQUHZRd9UZG49+Uw3DNmnLb23NF+5v0jV4itIIIndVPc
thoVi8eTlh/R2LIVsDIoK2piL5L5qCuz0m3XrvASlqJyWME94I3gRYF3qFNKH2Tz2aZgm7cLmALt
O+Jf6rWiXXnTCv3RYy68MVGGXjvNDGEowuSbbrSL73+HCLe4Muo225VpJm8FHIid63XRJ51Gw5Xd
kaGchMMpBemN7xF+81c7HSFyyhICB+QvZRxLphEnu2HfvrIGUBpzX3BjpuwdKBFy4y6flLctJgVg
kuwBWrH9F4Lh/FftjBnA3dK0HqxCep/GYQ7mvZAJqfEdudUww9iPEaxwqMndvh6NxoUKhbSSJne9
NnTjwYRlQBmMBEkzHuvU99ry/W09pNOp0fbFKxxxCUJGRmsnMM8In0q2MKWH2zAP7vKwCdED2aFN
8Z/GDm0KRcuVBJq1qfPgxI+Ka1MCXOElTJAZWH3nZZxFe+fh7D2SSk2eXgWE0ne5Bdy0xLcZRnI/
QOzaub6GjQ0s5DHDpXwb6dbGBmmmxzBtrAtXMNnY0CSaPjT3vZTc2EF5cWkfrMMisG6jJpcH5Gj2
OYgw3qqazIhQNuam8IdqT8+YML259Z+6hXzBQtOs+xZV6trXFSHRGfxXMoRLi4nTgJaRSC2oE2K0
rzvhVzdihk6LGahyV3VrpKQXZkZFEG7a53SKS++LJAbqgVOLrkZD+hWoTyc/TkYwfdeU42dtD92d
dgxAsnYdoAFHgM07nXBAtUhp5DUV+xJ2hLUj7M3qlJuT5unS9WVIi/y2dqW+8dtxPNgNicnrJPAP
BSG8x8EHjI4y3r+qAAhd0g6PiRP1xfMSbAPAuw6aT04km53rptlrIAvIdbWHhhi7I70kUgs+em39
teCjt6qp0LsFcgad2xJ69iTQ0OHWNVrCOuqOvSyyEL1uiANj5IrbG/Yz6VkV8nHZJdussF4GI2BS
ANSTEJvAJv8uiqYLetPq2TPL/kRSIPK8gHcgiqF5P8kp3KAU1bem6NvnVGWs2U3OW4NFQGWRXvcO
7GL5yCyr9NoX16FWXAmnHOPX2MDpq5OWlPbI0SVlkjZeGzcuLyORYtfJILtHkFz9s6MS/0vUBQBc
Fks58BVg53SC5VTkXrGmI1IeDCzwJwTC4PIKt2f+ZBLYmRUg9f0eI3zaLFLbITPX7KJQ6FuTt9F5
Q1fDakI4Qcg8+FZ6PDhlKi7OkOQbgj95Z6C9JJYq7zpiJlmcYsIi02Y8mOGgT6bCBL/RjlWxnE0g
an07tUhmILjqKIOR14hJd4j7EhkZCZ2z8ZDkgdgFGcjOmpfC3ha1PtVz0r3U1EaLnI/YaoIcXhvl
J19Da7mV6SiJS+zVFhEZyLUPrrDDj5O07CfDqo1XC6/COfSxpcpyTslW4WNHZwweSd3sCR6T6mtY
OwnbScEssU0e2RiTOxS6WNyz5t61yd9a4DQzy2uYh9xUxUchS7EScNu9fsxWqVcSbOv5OzxFoF1L
wGlOJhhFsTnZeB6xYWbJFMGnxl6VNgl0wZg8Z7kVl2uDOhl3u654VUYHvFXWrnOH77Crgj21vLNu
ULntCHX01lnhnqy2IB0m6ZmoyyWMjkwIZnIGgWPcziIdzatJFtB8zae55oPjqvP31tRkq6KY8j3E
hfFD4xJJYHV+dCGf7dWomRQ3M+kibt9bp4TG7ralm3VK1JQfAkF7wBp7ov9q1e3rWIvnTJNOT43P
W4eN0An/vAOnIml2xaDbs9Bjes7McZ+BX18x4hjXFNUuvrPxZkCmBdhrdA9SQeUWRU+4XFPDxyW8
i1FYeDuarVhp5sU7X7fftTKqbW1UMwO7ZAFCBF/VZBQ7NdXula7pHcwo9RhQgp80nhLX2VVhPLFP
Ca6xzJMT1nwZivmmy8KTrtzHWoUXllwaRnmCkE/Nr2kTfUS/de9Z5b5mNw0WkOwXkWB7g4C08jTB
PFK061kttjTDlI/VEvgiKut5DEw2ViRbbvzYIh5K6U1gEeje1UjmvWHFPPWl6GHPWwVdbbzGVATR
0HWfZnt+GeEKu2mHS8LLSWGegin6JHCVwTFWfnbCcAJlZJpW8A1tBorbvkk+j/0Ii0rHZ9k8Cr/v
cLI0wTZukw+eHcUHlD/ZWjV999mwlL8dAScfemqYc9cp0DwEZPCYT+Ik7cT77LZOiQKycQltiAd1
TBqX9uiQLuUEmVfjvhpMttCI6h1AZOTMQVYz1C4uxnuJTuKbcOF8now6p6FDLF3ri73VW4N9hVyb
kBes0MwXc0stn2c1GaGYNJ0HGheYm45RobmjvQGFx4qupgNSXAAm3YFHJ+QlYz908OzOI/yw04CT
WqNKIcwFNE3ddqDkJNZorch2/uJHWfjahi4PIEdlxMD0nELE8imkNpZfURZF3PbdhhxacIzRMtOY
qi78QqqZsQ2NhhqjItU2TebxuuEd99FvwuliEJ2xBhRibDVZ1OI6NSRBfTqYKDs6j2VpaFN7TfoP
1Qk5RP33dLaGm9Sd4BSZ2bwzI5Wd4mwIv0SFQZM7cjzz3myl3rpSUYkgGRbPzGpdedFxv5S8gSY3
L5Z1CzW1Z+uQG67Y16atjuzt+WhA/gaMCgp0ZpJ4wjzTo74aXP3VzQtrkyi2fysnrm+lAhxj9uUR
dlyKJ6RSRytreZG2dniyY0lTADvrhTQHegTLpObteH3tGNsJq8MxdG1mNsRr7IXnFJ/f/hMyYSAc
uJT9lZcGe0/K+QAoqn5qC8iv61FZdAl8e7gZGMtuDIpNZj1z6X4IMi4mDldJopFudm+NYkKHGKOM
lb/pMvrGeZHU4IwTwqiNgK9YxEN2gmVZ7t1Ctp+qRHMCSconso7Mdy2Nl1uZ5ObnohP86mUm+M7D
qI5KluNtxpxz9za3RnRAtmQ9TRqxAeflAK59qCVlX9PHNQGgU9rs2apR23dd7qlNn4WkZiczXRGa
lywGnUl1IjAvV04vSZENRVFw/4vZOAdVVD/R/Ev2IkvpKPrzVaAUeiYzDzQtGczSwK2iudrpbBic
c96QTypxMFxVKQPzdpY0r8I5O73dd0ZSIhRM+QXsGYIEENf5LtatS5kElp/vF9fhq4HamaYIZdZd
3i3XJO+Yspn8X36r8bryei4bTcr1kqVysUqz3AMa0NsWtdjFA1B5M+cDYfHk8O1chztAO0uCddAv
H5in7ofICgwotD3J3zmGFO3V/mYsPfG5EPwJknl19Mrl31aaq2US2Q2azPamS88HkcCqAkmAgSE+
I4dygGxr8rKQjJj3scH22iRDgidyKfhB5Ievs+nQVEq5m+yZD4VqWj3RSkTmxeu8f9QWxuHAHMJT
H4fVUxiLEchmzKNjxDzCCB2ZTRIbewprs3rKvBYXUzMaNmCmPkcIp/LQvKc44AxLPI0LSj/K2AEj
tt8HZWKdqVvUJ020JtGv4PpPXcVl6tvKIoAVcebbA2u1WfytmIv6CbAfhx67tj8B8w+PmpYr2FXf
aJ9myHWRoCPHpB/fnCJagcX3uZNtv47NhNJD1y+l8IN1wDBv3/YqPAnNr6N1yMM+8gSG3RTQsSiD
vVY9mi8iMC82LfBLXRA9rAbMl+vZnc2rPLLMm9J2w5PMbb65pvKRm5LlcI9Uk+YHY1EUqctdMODR
P8ta0lIAL0AAj49CYIVilbvEm8VzJNL6iVGkATs0rnmmKyWJ1qU6xbLG+hg4XClwHcYDsZbhqxeS
ZrkK9HIPKoEAlpiG8IQrqgjZB0zzwfDQwoJup+wjSLr/7rvUyaRHmOPnlgyHr2PvM4Vq2ZArWql1
tI3ZVvBmBCR4Ntu+vI4H3T0kYvC/1b0TvibViN1VwgclLYw3k5MMzW6S3kQeaskd0AdN+CV1pSzJ
poUAuvEqGtybvE7IMH9rCf9X6PBboYPv0P3+fyMsLk9J+f1HXf4imecv/hI5uMDLbZdUAdtawOcy
YH7wty7f/AO1OOMYaZoe+1Y6/n/L8kGoS59GvxcIXhmWQGrxtywf+YNcgBiMkQMGAsgf3gEsfgW0
eD9UYJpAwcznLIp5IhrezYOmwHZscrRQEIRYj7ZyuhCK88PV+P1Mn1keIo/FQsAwB6+B+e4QjJCW
zWEwH4hLBVbprwhfWPkul/Rf1/x/cJTlRH+YU6owGEeJePjglV9b42s1ftfyN5KBf16rn0/k3XjS
SyqH0p1DdPOdJ+6mZNPMz78+CxM3/buRh+9jwnQY8ljcGab5XnTS5gbwt75BpWqU6qVi/DtsWRCs
Lfva+SBD6HfgLFg9c7Rediu63dja49al4tlPYz/sE/TCH614tk2SRdp0o7R3Bzu5lxv2osM5IO6b
6gCdlK3HHip3GH7AtMXuyyNh+GFaWmle6qVXrdvTXq9oFvgEWGPbgHtn9jgr1BovbQyumvn0JjO8
+EJK4QQ5ratWbqIqCoqO7YDIvSuBPZ75kIcXI0ZEdhGN4bJ+51h/BY3R2JBgpqKiQ7M7AlfGo92d
O3i3j3At801co/VNvebFtQqPWSMR5wDv+03rzUArrPbsZJZ+HMvJuRvAp+wNelbbCokq2xw0l3ln
Ojui2DBsjbV58anwt2RRjaSOjv297Wk+hBfC2ZvTaVvNvjXR72zNSwjy8FDRHFhHVRffoXccXgIN
1KufbTKK3HD01l6Pld1I5u9D6Yaf4xolx4ZAtfmR4aS0YWyZ35UajXzNGE2/Gg0KX0Dfuf5IJCbZ
h6Ornbu+F3zQcoFRcVwqynSMMXrB/E3SxccaanDD9DkwrwJADGXp1Wu+X0bLRntY5lLjOo2c77rF
RjdMuvuWLnLP2foewDf+MlqS7LTOSD7rbCR4aaLxi4S3Mffl4HxfdsTBKh6a+ZA2WNNThntkRIfQ
0zvB5xUj3yMdvexUBLL9mBgQeFFSeleF38W8kYdwa0uFmx8L3R2x1ekxKu1+E6ha7bABiz3+65mm
kOtG64AQpK2P7JeNeO5HJ0nT/kAxxQGs2V03Tar3hCFkh1Sm/YesmrsPug75j4nz4caAwnWXRxgS
ScjJToy1AWAZVbftmRzf+AGXE52hGW4Kerkbi7XzWg8kNx5TxjS7OgeAAt04AdXfKXZD+LcjhnOJ
+LDIXMcVeDV5Y+XoFuMoEnvTUeFz6Encw6NlhNfWENBjzmJGWos5F/Y2jb6bKSZBa4omdw3u2TlN
tWrOjbEUN8XcH92gdm9Dwzb2eEntW49c+vPgSHKDGvZHmH1xTMpeMH2hAXFslMZh2435uEYmGj5r
JpCAB4ZKr2yjM/YV46BXJ838V9pbet3CGbtSnhk8x4Ewt1HXOLANoW4DINMB/eBguR6hyHDhzuO3
nFlNum77Md/GEbNKdMrToSCb4wxJ13mgdpi34YQ7i4NJc+97pdpLnOyffSvs8Y7L+A5tqMAYYOXu
xulGtvVe0tOopcv5YmatPjXEkV0D5x6e0K2WlxJDyg3ucvuBIoCZEg58Y0vQhrwarGi6tXsKw6hW
/i1M3vIJYemAgWMab8c01tcjOY1nc2Q73TaBvMpqqjCzkf0alKX7ocb3vNGIQwAI0qlb46njAI25
LF65BeVYzYIEb2CDmbcqkdJumP9XQCoG8eokri5WcV7FIOD79Juc3fYAZ7rdEoba7rk1GF5iq9vV
U93udTUAS2zrpCWqIsa9K5zmKscdktJIauKHmR1ftCJ3j8+UYeySlg16iZHifOLbRg+WWc2nKZua
K2YH0zqXYdKsU5wbcNuKNDj67Bh2mFxdJoJRcJRkGO80tcQWwD2wjDhLCk6ADKw1XULK3EDoLWw9
dfyzqowbf9rhGTW2XtiFUBv+L3vnsSQ5smTZL0ILAAPdOoUH5yQ3kEgGbjBw8vVzEPVmJtPDJUKq
e9uL90SqJLPgYAY11XvPJU1rDS2c6zCWM6w9dkk3Mq+r70PVtixjfXaL7puGd0r8b8sq8A0W+Uzk
nusG4NX6X7Ca5p2J6uT8fc80lEmOcw6RxVuTlcZ3mAoMHHNq99+Nz4R8aoDgIRpiw7tssUzp2Pcw
GugqjIxEcWu7yy4YRSMY8naL+4tylGf4HUnqbSwjWiYzyyGZ/dFZoQvTr7vJpHYX+dJYy9rmmaTn
ZkPtyx+1aqFtE+AHl+/bebOJzDu6wpS+Vlw+9UlR7Fu/k3t25OE2mQ0dIIterIeKNqY+LsV+2b2B
sGkP+Ma8DN8+cW5emOkB7u+MxbPur3yazuxWY1vDSuMnl06G6d7QCAFbMS0bg5LevkkYKypx3OI9
1gavL87SxmAv4BJ/1y098jlopeIH66MzB8TFOfcGgImX90ltYi2dmXc5p608uXeHxbY0q47DJjRJ
zsYZiT0i6Z7WU6U9kBiApEsbufWegNxVurRBulzEP993hNmyWy1qxz4PjRJZpkNqGrAMHOgEX3t7
qtH6IJSWPQ0+ZA4pK/oQlaNtbUCbzEDoLETv/aPlY9f4TEC0lF7K4NDtEQZbp9JnHBPTU7oRZEG8
GRiLtlLxgGMBz85mnug1Iq52y/xI/kr5hh+Y+zYPTebMTzxI0Y0Ta9F1m3Y+1g/GOI6FeDSpldx7
tXBeWgrSdtURjkkSjoymf3Z+ZqiNN22bzbezpve/ehlqj8WC0Z/bNjU2nub85z5l7Rj+nnR+7GiJ
YadbyriiH6I9RGHGIkOm3hmJuiCy7DF5lV3j3fplT/4GPJhn0U3Wc19r1nOK8P+KL5Wzi6tY20zk
bm7oLdBDJN/lco60+g6gudyaNRQzOMHj1ftVb20m84vD8dpckJhSlnz4mvSceFGDfBKQXhLI+rrk
QdyNcBrPXWYoW+kTE1pMrdgqoK20i3RiZYBzTGcd++jr0DOiAyN/xi7vz/LsGah8NMujrvCs8xlI
4ZXbyHDLGCOCaAiJYsW+L7vWq7Q4kJTgvPghQJE2RFoHupKPIaFC3P4ZwXLWlHQcKhpg0eAL4hIn
9vT2bCxtCSQP2TResShMB5N45mu3nmey8GyAiEy8pyeSXWxSf+Yh3c7d1NB0y0Dm+wSZd5mbXoOq
xJUvaH5ZXUEPcZhh+LgDfcVajdc4kvh0A8Rv925V0poY58LF/UHEOUB7A/o/36b+4NeMKVeh1TAA
a8lvXEtXlg8dSrRdx4JDDcRA6NywzPa6om1I29PpUUXTwJkG2OgVGpIdcl/SG4kc1R4aXWeHDTGD
itkSJIX3dAH1qOHVbG1yBOd3babXY0AGB0AXwpD5k06rdVsoOlPCT4zv72IIq2DAbQ2D/h3kKA2U
MSnFSrMWzRBT422COpQpF3qfOnPdM2ewpq2HSxfgK+mPwA16hDKF7+Deb3uUPCtJUMWt7jAOga+A
tWod8g8PFnm6LVkTcX/RtVq6DvmjN5gF4f+WcxUGDQjefaKL+QA6gWhsfKbLGV278YgZzrfjK2NO
zGbdJcW9OWb1ltm13M4q1vatXRJeL+zJ/DbJySMOV1b3ol9S9LJEO2didtNBo1rBzYyhM2i/vAom
n2HJF9ExCsuJo7jgNLJNrpesnHbU1DvPq4dtSRtmH4bMjciHaM8R/9TIwyrd3VIhxgyqiA1u4+nG
pBexzhqn+OFK7Qc9v+vRbMTOHIdiqduqA2QL8oLm5GEo43lde1oUsFrtuRCLwZgY1og5PnMw70WT
qN4h+uHfSpoq3HgDIRmZYOCgey0zdlvB5nYV5wtFxaKqwkbLis2IUBF/J+NonQHs3TpJjrKzFH0H
0y+Nv0VdbwcZ+MPFf00sJAHP5b1CFz9DVEEQtSrM+DxOHXUjZaZetCiTK77qBVwLxTCud1GIGchk
NrmnskPXTzORvX62BxjcBVoMKGtDVKB1Y3n1fJNGTn2vyNjcogBwmf+NdbFxZsfZjm4drsOapN4c
rPWurzK25HqenEHNmmiwt0R91XNxTmqhCEBc2X69GcpIDIyIujHLzhv5nfLeeB0d6V0aftfiWzOJ
OO+rFCOiWXbDTThP5aGd6DKnWtzsWg9JhFkUxBxkGOkgbNTcxQ3kkO9WbFXDuo/n6doy2vRW2m25
67BEvDo19RWMq9i8mjy/fQW25Z6RFCmfw8nFklfJTjzpyxfSMQpFy9uLg1HK7jxOPOsyLpr2GS6U
HYxtNZzldtSfkxmc/WitFKlBbHBzy64Nb3pXFT+LxtXXZMRbbwxTSqAwML3ODIiEF3VLO93BL0Cz
s5cWe90GLOKktdajkG6xZb5v0Mfu+/iq1KZfWe96L2bpSob6M0FeUT7vEGul67QvJhBfeGTXdUyi
86qD77txppqVLM3TgHArwsQcV+f28rU9m9hVICMVM6BIjzg4NW+AoDxoOXMp2RIrxCq/onHjEa7J
3Coz1HMtUkHuBH1dpsYuBjebynhf+k7xUGYFDsM5Nw91zQSXer5AHwFbJlNeR8JVM2hFwHbJ0X5N
LSFFq6G2D0bneE+tBt6cfae3ZxczrEwtCR/phrYXfBTzG0rF9G00RPmYVln1ojo1unulwWBZJWGV
ZPCxFtgugGwSk2EQ3FpESsr1e48yqx3Q/l09pGe92f2KBo8ZHu2di9H35Lmgsv0hFVDdKSS3ytGy
q7nsIWs1Qsv3LZKjNVOh8iLrSVJCPqnaK6b40VVKMbRKrTxttp5nVwh+HPRpdWre8f7/bAk9WnV8
0/xVBzWGaWlLuHPZdDcZZgoMt3n8NNaN4MMF1NOQRXjbKFF+F5r6hit4+IYq6n7u0HPtXPquG42W
6z6tZlZ2pYk1rxr5Rb4LaA99WH1n6zlx9nhnd07c6bu578lv4okPNK+09jHwVLLL4KWvCFyFmQle
OAC1HX2nBY1RkpVwZQsNUFw0ug9sdfieoFD8tuTCbjAPPlsj0dq6IrWV/4qJaL5q763E+unmXn3d
l+2EqyXsyZVD/MJ1m9JLnyylfY+PbuWXnrcHlDfW9Fe4KCJ0n90+th6SvoT61iW8sLUPZkhSU00x
8XQ2WTmtiM0b9iBPLMjZ9ahm56xCYkbaXutsVS7Dt9LP5nVOY5wUL5FeOZD1AeRo7GLMmuoWtmG1
jvpB3knoblS42m1RFO2h9abiNkw058YlrAhan2NeGXEvfhsR4eBlOqht3SVEtxJMfy3tMb7I7cy+
txTSJpSMc6h1r+ArmFplzb5gud32ihzpuR312zDsnCAfUBVj7y/3E7yl+5YVd9WNi3PS7/V9nXcP
UQcoe3R150xE5bRvh/pb7Es3SAk1XzOmGElicrWAdNr+glLOPRssRBtNVGXUv6X83bVpn2zyVn0X
iH9fG68lS4lc3zj7Xuppqp8bqgvPvSFMN3RLBh62xnzoTG2c1sSr2v5VkhOEuC5lRUSyqEtl7yo5
YkX24prxOj7oB1n4xAXZk7+Pk0XNTwvrARnkr3FEZKjDVWUeLeozDKc/XJtdg52bBZZ6m01ShaJg
JrL2UCS+AVTOCDSEKWe8//aLWzhPBYqatRXizaYqzDe0O340ZsIkV5/IpEz5vk7DEHSj8+ayBRmJ
BLNr/ZYayqFzRptI6zzjh+Xnw7lV2mLrVIJGSibr6yg0gt7Xwt8xbtUb+MTmbTP6v6vR0p4iXr1H
03TreGM3ZcV8rB7DTeMZS6aFXe51f8TLnFRy47QRnHREyV8YFT52QTHwubaDmw+Oh3ns43EAw5FT
69XBgNFz1Ws04xJV8kxWe/bjxRdK8w+dXW85mm8g4seF6BybXNzRHqmT3DqYSvItdXTSq6Rwx20e
qXzzeYf31KGwm4Hct03AkceKdr1xiGQfDU4s9qKHMbX4ZKS9cam3ZBl+fqhji4nHWRkmtj2Irj5H
POpXk8etT0QF14GsZXeR5e2S651ScvLwQmwYi33Z83B9ftBT52cawhD04SCoHh+UpFQA1KRHBBMp
hytSqvlK17Ts2JNaX5zfsY1nOT9eaEYYLnZB6xhVk7H4z0ppdUCEmgiJUiXNWau89JCZdDShzFc3
ajLoIOZzfNnl4/jF8ZfBxZ/mhPfjC2hGOFGXGc3RYGOKLBXjqW8Cr9BowEtO0KmGx8+v5+KbOz6I
MHkwF1+bzljg77nGaPC5aH2gFW1L69YdYqqIyBXhVW7iip8nc1z1nT9uy5oi+fNDn3p+hIlVEUoS
XrNlpvXnSMW3rdGITFEvTZIJDZrdEsO3NIJdTSfYAq2NvZpigqo+P+ypVx/oDLU5dxZmG6OvPw8r
Gt8p3YTDulWanxlF/+igOAkih6fWd3l+Pz/cqQcWozDeGvhXHl7jvw8X1ZVuoAficE1rP1RmtWfz
Dx0xdPUvVpkPpprlgQGTbAK6sVlo9OMLOs//uZfO3A0/mvdncwq7n2PLs6kRwYNfAr2L4836W0zu
V9AOtOI/P91TDy2EEQc8lcCD+uGlcUU74wWo0eVH1q0NwPJSRSyxnx/l1EXlFi7jKzBcH9y1Fp6U
zipYet5XgZ7IDtTF07gyLAAonx/q1AlZCAeAl9GVx6T49/3Lxk4CHh5YUIcKkOpQfnO88tv/7BhH
KylpbKbDh7oOEFGTb1XvLa/4yvG23PzjF53nD2Ivj6JNlNff5+H7qTfUZlsHitr1Mup088wkPACy
xpC8xBorDBIlndgexixAB/UDBr6vVrSPr57AlMwIhfcPAtjx7NGyFfLB0q+CyAC91IICXg9GVpGP
mKL8Ub7c/NvryvEIOSMrHg6Ue/zuVWyrvAnTT1DIkQLFmW4hSbhflBIfn0XoJgvNnNbuEkp+9IL7
kdGS3pJXQdKSs9KoMlnjKbhwU2YZn5/OiSNxEp7tQqbE1+QePSZ+kyTzNHllwNKGaklrzskBe1B1
+vT5cU7cJsO1TB3D3FIdvWe3/THrdlSRCb92y2BO9G2dv2nw4tJMLoKrs8+P9BF57sFX/+NQR7Zu
elTO4tzAKgRXZWNJi8DSwf0n8wlLVi/nx8mmHoM1H9abymq9jU5YxKvDlnUL56Tdpkx/92ZDG62o
BQ3wwkLwZXupOmsF8XLREM+XYc4+0KqkQCzKtIh9VbvNTULIztw+H6+GsqODPeHbXdNmgzDsJPMX
J2pBRzx6/fiCM9fTeQFgdR1/7PJ81oQvO65pE7fPPim8V0bv3U2Ok7wVc+eedTk0JQRVrzVe951L
Hhkza+fg4AtKbCazRqUyxMSPRcjGqHUIvywLAja9yzmksVSUWbVtEImvqoQU3bBOBTrMoUSj1Zvu
mZZq3Xq0Sitgtj1s2haPHsdJN7Tw3IvMQsuQZlBDR9brjR8N69mNxg2BYLnP1TJhtvpzo393F2HX
50/AiWfNxM+PgoNvFiX/UiT88ayFRV9RfUxcl1RrLnrDFwfu+hhEaY1InmS84Qte2seCRwgsypaN
gweCx3HBgyeh7wdVlIHvtWCqk7LYVtBMLxyh2n3oRe1FTOv1Adx4dP75qZ54fanm9CXeAM3Khz1H
TX6pFneOxD04TS+9Q8RQxbznAaN6+uvzQ504SQQerEb0OvjfcenIXJT95tTJoOhrpiIYOmratcTW
YjWpD06TETbfMGAnjsSkaf/5wU+cJ3WVAIz4HqlzbD134fbQdpIyaMIy2VeDfIgWr7eXTvW/LgMA
CfI+YeBle2Uf40PoATURxtE8wHL0PE1y2Jje2PEWCfGvH1PKDQRTCKPYfXzwiyuw/13Udzm6gm7Y
zA6NV5FeD4Pt7Gg8/fy3F9DSoaxS31gQGOzjz1aU5EpaecVp2YUIsPPKkhkiM50mX3JjPz/YxxeQ
g1HaUBrYDLSPP18V2pDY6QrOTLMeYqE9Y0/7mY7iAUHgFzXI8i7/XYJwKLalDqfGmv/uxv7jXS9E
nExSQ4iBLXEr6JX6pU0KXt7PoN5x8+TmV9Xo6SPC/0HGtrx0x58XS7kknXPEyiDK2ldv5WQ8iDqD
2AWbhXAH89+yLZHmUXgvEU5ALZj2/r2c2dBWcN+6WaB13RkArMCysuvE0b84zMeidDkMW0OxACbM
44ZC7+ljQgh2FvSauRjCIW2rkS/i54/Gx1WEoxg6xQYoB+eDSR+HzCjT1MiCWtDRotODprT77Urn
Nq3ghnWEp5IQ+sUquYRxfXhKloUDfTuM2A+8g7CYcQDENBN8Gx/7kMMKW0uVITP3mdLPkiF2MxEg
ssIwR4odWRaKsZfu7tuxig45c+TdQFk0T3Z1hxAXuoBSFAdLWVAtJgRkcc6jbwJ5wBFof/HrT94Y
wB88cQaeoeMbgyQhzplsELY9MJJNJz8900b6nJ/fmI8rLDcGXSUtJbJ0PpSchVXxGYnKPJCtC9K7
7AM9Mx48t/2qajl1K4jkQ1UJeII97NHT7OZCKqCZuKWUQMgSxofR0cfd52dzagWCHE0bjsAzmh3L
Nf1jWZjBFo1Rp2WIh3C09C6fKQyAaOqb/Dt6/X9fRbNnRCbKJ2NhJB3vUPG+O8QQ8IpOWfhzuXZ1
4twWdfj8+Vmdenk83nYXSS4bg2Nsx9hk0phLXp48sb2bbDIYsYX2T4Yt5a6ObO/HkEPYoVvYfPGp
OrXmISS1qKvJs/uw6aF1qsfC6rMgIk2jlRoOimin0ieVzve8iF8c7dQDz7bH5GFnZ/mhSQYMAQkp
1uVARSrbF47t3g4mrszPL+YHXgv8I52L6Jp8jgQy56N11e/MsbNpuQdeN+hPSayXOw3F8SpMRZ8z
m3OHx9TwynVXtv11Ncnsys5dsY89NJ0zJjYGy6kCXYnHHH8GeoyuS7/a3Ronr7zLDps3E5bZceFT
h41ug8vlazNajAna6s1ofRLThNfAt/aeu5HuhKtihhhSJE/Z0DeH0C+/xSg6ZmdxXw6FdaCL5K+c
SVPkuHAen1/IE+8aM21KUEjpsAWOP4i5y29IRsrtQc4/1Wy0O10hpgxz9CvT2+fHOnE5jHeNsb00
aqm6/36vTegTOtlzlPah8VOn4bABVP7WTLkMXCKUMWk57RcVxomXzjCY2FHR8MX6UGL3dT6NdVRy
eqn9EicRNA5UO8wx6nklcGc+VvVQbVBj9MG/P1cYZf7SkaJAPF4pLSL7ktpryoC92hUeP1Kw6/yW
bnyEszV6mgjp/fd1Gwdc2gCkhvksZUdX12Ha2FhVGWh6VK0Jj0GVIEV7OwA9CAqHjfTnZ3jim8Px
qKGW3HaKxaM3sAhrK4beXAZjHzG5sACn6lVZbQSK2P/OoXzc755DwQiu6+9TUyTstoVki2b4pbwh
JQi3pts650lnGF8sX6eeUcELtfgQlk7/0TPaI4mTM52BoCm6B6gevwB+PxAqWK+SqLr1MLX/680R
CximCxMQGeOT4xfQGJm1mc0sg9mc0fi5w13d1RtFH+CLA51YmGmp6zZ8I8oQ8hGOLuKMW08P2QLm
kf0cjePem6uHLx4JwX/jqKD/6xhHz4SvpVlqWRwDQb+xInJEnYGose/MzgEik4OgTiIda9RQK2hj
afRYDjXBLDaz2o7MEZp/HWpImTDptUYUcMIwADbghk5EW5/NlhXfmn5EEMmEQwsOsNwXDeIsdrfT
GhlseIhtjyGFPmJWNBaaETEsxt3sF4itpAFPoyyaeq/3pIuygRqja5JGqA7LxRxOkNV1PLrx3qib
6ZBjGIUdGxeXvVb3gZf5Dwno9DVXONsV9IoW8LSrAsSJ4K2HWW3DLrYRC2fDRWmJBMoRPPXPL++p
Z5OvuGvwnIiFUvr3HQR9UrWTw7OJTPitGts3L1bXltB2oigx1RKv9fnxTr3h1NwUe7TvGQgdHc+O
J0k4/SQDsqaWntPVYGaHoZVfFK8fx2oL8dQUNP7oETj+0WEAjsSiHn0ZICK/VSqp0Qx6P6rskSH0
JYKUdWeb36JafrFlEqePS5eWK8rm+rgg8xUYLDXY9ETKaX6JR9JjvdrSbjG66PkWzQx7nMou4BFk
fbXJyfdguC1ZyCuzP9io/O100A5C77Sd0VpyHSIM5YFTe+adTLD99LttkKA1jEgBQdJEG781HHov
7ryJjPAeNniz9ma7WuF8tDJchdjzUn4P6Af1C8+HcZO+py+NWPBwdPHvi9lex02bbl3YBU+VsL+6
FafuuAOAFsotbQaxhB//WXknemMXMutlAEBsYrq0mgZ9nxlt/8WTdWot+uM4x4VRr/oiL8FeBZ69
RP3Qb1iT0LL9/PE9Vdo40PqYKzBvg0r698nolanKCmxTwNDJW0+LZVEnGC0jMi5upi9MZycPRr+S
PYuPu+14E+HULEYy513RYof0S8AJ0H52KEDRUoOX/vzMTi0EDm1/vhZY9j4UvzDYhZOiogrqtL4F
iEbgeDg9l3n9q03QLMTOF1fSOPVcLDNvNrBICNzjOc3cEIPhWdRp6ZhDE5lN48yb6+Fg0ovflEKL
A0tVOL6VL+4SPYyDKcLUEBF6felFXrbzS2t6dLEEYc8II5BVn1+Pkz+PBZE2Ev1b/3hhHMaw0bKY
Mmeo1C/hR0+x2d/nAh3Jf+M4pKFgdEG08aE4aHptihV6vICdqKKb077JSRs2ZVd/8SE9VbYuaFta
LMv/uUfvoRh8HBxoL4MWz0jcIHEd5G1d2iSZGdfEeT8Uuf9Fo+LUA/zHIY8L1nS2cjR6ehEQdLsn
Z/CXb+WI252zuuy/2HOIU8/vAuKmFw1um17S329mO3gkdoxuwTJjTt/aWP2GCbiw2Q1vTfs2Wi98
AFJsdblNqsVroBmLMrNG9Afa6JnY6fg5rKBadSaOBVxt+Izitr6PZh/8ryS2goRobze6g/fk2aya
AK0aBFNaM5LVurQ2S/O3PpjYWeAhjEr/lpbdFVIctSWe7ldCTMOqmESy7YrJvFeIrvnYm/YXT9Op
q+AvTl1aHDy3xwPYPFdNI/EnBLOaD3M7G6tWt54xj5/TM31uk2n44oCnbvHizEIo49JsPb7sKjWi
qaIYCpIK5kCvulrt3ukEIgKus2oWTfrnL8y7duKoIEQxY3KCvC5sM4/udKRNOVPSvAicYvbX8dA5
91Zs9GspJvs8LvP86T2+IbVQTr7bBbwYFEPRzcCpkPTttQG03heX4cR1p9hYLNDA4dlOHG2UfGfy
4KCIPAAdaW1j0nwuZUzZOKVl85wCjybXOf7+xYU40cRElUDXZ1m13Q9732i0ZxX2vNHNHCJlFZG1
Q5Aqdk1YN3uYy2LFk4Jy0gaDSKTvemImg/PC+gpFLE6slYsvHDkGzGwGbebf756ONMIp2qTAt5yC
UXn3NSQC9AXaammfc2XcQ5uiRsZiBaUsp4lsaAVzVHgi/c0gBn03TSG4iXe+fDvrL5TFch8PPFI4
prIdoj57jyT/14QYmyW731pOGm/RClubWpNtEDuVux3jzt140blZZuI+E3K85rXFhDbxIjzHXuef
5br7qgMF+2Jjfur8mYDhQXeXCf1x44h2W5o3reD882y8B1OKFtUZk+fE0OLd5zf91KEQXqM1wI3O
Z+OoAGHoBI98+SwBIY03qvIWN9+osjM/zqPnz4/1ft+O37Sl+0uuFV1GZIx/31epOXk3FAmbgx4Y
z4rc5Amz10wiTEiwCYzV3Dg3iI65aUdzuDJNLbo1Ww1uicjVXklwLu8/6H/xDV/gG5Dleaw4/w8l
8CGn4vINfNeb/PknweE/f+n/JiuSkchyuYw62E4uwYL/n+Dg/xfVB7ojRnNLn59H7j8EB+GTnkgx
yDu9lO5/EhyE+1/UEmyvaLZaLl9D8W8IDsdfEXIuHNrkhF7oyGg+aFeljiG/iDPAB5FhzxDMLXnB
PHd6LEgNxuhAGMwfl+fmn2f4T3r68pr8+WRzQBcWM18sfvnHjjLYx5iIb2cKxpFyV9d6vH0OcT+f
H+V4N8hREOQv2lWbpfHDx7FlUtdXdjz+k6o3mGN1m5U1URCuRZ6QNiyRS7S4rCrV7prBHR8/PzwZ
EB9OkzaliQvR8kzu8fE2GGQ0tJvJbQMyW/MR/ukSM+TGWKERSlyMJmFGIyr9Zo8PAoqpApK5QCgT
KqWGKes9HE9Se0poe2ya4wTalYElyZuHbDeZGX8W91dRrEWuzf1qVJiDcRI3S4iiN02/6SxkdyL1
ALliRwpiCw906DoVxE27esFNPO0X+nOyUpEx0fGoWNtWNFwJAqpG4wFNnrqqIRg+gDrAUSlgRQxO
o968okh0fB5EOMXNEswo8/4p70jJa9JRXoQGyAKceZ6xHggJu4hDnfZ3MqlXwkb4i8OY+BcNuJ4t
FXl45/dAiTd9o/TywKWSBYHMOn83ZPElpgz2NjAel1Q/7F3mw1ROwHFGIi1tnBm0ZXxEZrjI8Ne4
xBmWOSmKjJcwaaQtmUWNgzJoFmNCI4LoJHI56rOsM6tbcFuEL3XuuHcqYgPf45QM0fZPKRy9pyqd
nXvuDrFL7C+30oTX2zlj9WMqSRKJXKqdZJDTI8LV8pVceu5MxXobOAtewx3gEolW+heOoSVBVRGb
NOCPe9Rr/sqk182zg0HjIhwj64Bnz3joYIw+p+0gL8ay9C+KgmJm46eVla6sAvfOyulmHQlyTnCn
IrFpkARCQUTN7pQT43aBcg0Goax/WCH/GGUIBNcRXIQogB2K2cTqKjKveZ09rZ32TtLlh9Lj5k7u
kl7YpQDeGoHAm3g4ckUUplQ6F/B/Xdije80Is7sICR+s1bi6IjTDBmkc9b8ynSQridGW3pmus2gY
5bdkrPonxh3zpV/1/KeIjNqrgm+XMXLG/qCpqzBbXnatsq+1iNAvy+dcHCv1V60fF+seO1Gx6mNJ
bleWTPspMa3ryOJOhEsolyXVtCmg/xXwiTquK3Fkb27u22vyj1NYuyMEMKxVYXjn6GH1g+HzfCmH
eHo0+ZDuAeNiQqzJ5wKl2v4k78p4INV92JCUA2puScNqIu5j2i2XenlEcwmSbqo5+xmfUwTbkTth
OXhILIPnn0xl9ZpHbniWN9nroDUdHPi6uI6833AToWclWkEOWRMW5iFu7G/ABqoXE9PKU2TybGK5
ypK9iStyY1n5Nyt0e9CvriJKweahXIhWY8yNwlDd7sLKUtcKvvO13w72dTeFxoNMGvXa2U75DdMa
T6uLPb42yaoVOEnOU3gM96O38Ju1FGyWJwfiYyFLIfMTk4Yjw8827yfnxbwETdlod+OkZLsZk3S+
pEvbPCu24XdT2RogrdlSgOw1cJnnabF2Bj0J2pJQ4PUYjskelzTZDjlpkDy1WecuDPLqxUgw+kIM
IO7VMUV11ToYu81nmq9G5rz2JSGHP5K6s14THFlZFPRilhYyy1mTW4R2Q3c5VaSGnQ2R6Kw7PNm4
cwnkejSAAqxLp4vlyrBHZIPV7Ox4Dm2IlzTlgUePLUtTJ6+6EswzzkD/zNKym1ZvtNtSz+80u7uy
ClXs8I7ZtzPMu5Xtgu6t7QgEcHgF7xJqOD2+IDLn+FCY2WPD4HJLzHi37azpe+IBlLf67iehiMVB
k9EPEibiQzwzD5JGpy5Kcs23ud2PkHGj9qeB33QbJc352FbhDrWxgVs/8zfGVMNFce0IEUOUXFkz
/HSQuP20rrERO6l3pmWq2iQkW84r5YfVAd0NKmVtBGeq440okoyeZJHnvyM1gx6nhwh6ubGIr7Tk
3STdZGsWmn+eQu+4pEU/4FjjhcXybZwnEzr1zvci8lKWADmj1w86BOagcDEWq1Z423IgUA16LK+l
XBAnOkJFUyv088FO/KCLjHtRhP6O5kpzYUhf5FuTa/+jUcPgrG22pSgXZ+4hG4+2D7DyEqRhDPD2
Q3CaDaBVSb4fGk7foEvqO/iDQ6faTGHzQ5RDt4/siG8esbjeDidpv4pNhJ2pdKo7xrMGltas2aHa
ikeGcBrYOG/85pHIshpENp7LcbEW5Vn2ikupdNfO6Ex7WO9gQploexvyMlCX9JagQiRul+oM6mxn
C/dAn9HUNxOLCDCETJnkwvJeXVp5o87B4sO9MHXzgGai2Yg45q1qtnDxqpWk4bICBmyfKaceH+dB
pOt6YRcwhAqGfCN6rYTj68xvKtdtum3F/KBSVWLHb/xgnG3/UHThdJNkYt70YVedZYUi79TMcXs5
Wb/KhyjbNpawbt2GFnMZLqqDqMYJrStvV2k9M5YlcWCwxbSxfJG+uE6ETV6fhp0VTrgy/V7bVVBM
EMoWt7mh8S0HDnVIEgGTGOXkJtIi/wnKjrHPE554kmXjg9ePZM8PoXVZ0vmDfT1od2RFeFdGNU9n
S8ZXTsiBD+ekcurilxVVV9gP3At/RPe+toYBYm+ObgyRTpxdqmY2DoppS7VOYqc+z+dQvHapO1kr
1x6Q55pD3pzHE1D2dWqk+i+FkzDfWOiSxo2ekl85V5W/VoVW7zsjt1+HvCN2k5DE9MJqo+ZHIVKH
BIHG6pcJnEfi4au5kL0GPIRYaEuJCkUbJQnbsd1/L1OjXLf5sNQFqrrFcpdvEOvLcgufIznXxkW3
izM5dXn8iviAfr6+8KuGGMx6pHG4Gsi2xaDshc06TUr7ejLDJJhjqb6bCrQhiPgpW+4N3L6lRHrP
jnwPmUjtRl74JlkInlTtTw8GvGJWwhZ6p2cNHxzUv6Qu5jm0yEkL7xRTB94B0jMu3FBX4SayF1pg
nBQwtpV9PYOfuNNKpV79PhHxrssSgmkjJkHrgiIv3ljOqL6PqmO6FSO2wPTP1xlZdHX2T/FVJabx
gFm8+akAeHkb0445P6NYuknjNBGunCjnfswqyrKlYARs0VsEVcZmfqBxLy9yyA+BpZNbXpQDi3Gd
RumqUFCvN7Hd8HH3C+Ih5ZKPmZgiuo4KKg1pO+oqmt9/hV+9CG3BmoRVtSzK5FL8bmGHkYngUp74
VWXcsAzKn0I57II14oj4ahPR4kQsRKui5ucszIl9bGgdIZ8wKVdGpXkSRHI97aPCmc71nhiQuOuH
TbT4QUuKrVd0psW6mZbyF/fQq9uOOTgSToHGDsKrYpx+YzRI9uMclqSaJD682gGizUSeKlkHSuSY
xvzqC7WDcWoPseQ7sV9asrSPmzu1Cb07irQ2iDQCN0NauEs57Mp1lVY1RJ6lvBeVt+m5Md+aqcY0
PkgudtfaX21ojOMe9tIkX34JeRvwSD+4AbtSlAWYyTawEir/NRYk+9p1SGONWtgzk0VBGPtc2TbS
xxs3QnadNjaggbb8FhENegd8oTprRD+dy0FVL133f9g7r+W4kSxMPxE64M1tORar6EWRFG8QlCFc
AkgkXAJPvx+qp3clskNczfXERPSoW6JQBSAzz/nPb1z3Glco/Xmk4v4AqXmHUy4fdtFiMfOHnfVO
RQh6UwSD4bR7I1tSKFpMdCfJQjOtPL02et46jiJeMGvgjccsCNUB59QShFC/5JK6OcCM54PErhMe
+2vju2R4u8x3mPWQi/gG0kmQDdtRht6vLB3M4OEsLJrYvrmYR4N0UtWnG7bmeTsBNBGa0FNB5RKr
jiBdlimMr7ucfNkDkgosBGOv/i4zEdyGPqm8UYcRW2youlk1nfcROwss9V0zC88sXHivuBwtw+Nf
0SivN6D0ToikNOLv9RRkMt82ZTTtatJHuJcws6PUCV4J0Rr2mGYlO8OyXxBpPOLN4zBsplwyvDHZ
9DDzLwdlu18GibFGNjvF0TRL59mG66mRkslqOOJhEeKgbBUb08U0N8N/+KxkK9knEWZrppUiGtcl
9aooowsKSNyntTMd4a+MJFvC366XHcbGvO5uSJT/ycDwlKykxERQWrkEuDsteyyKUOresSZNsWcD
wyCXmp1mmb4kKfhDM5Ge1UrhR4XGfanVdTU3txW8bfYUZPYbF3+upwh75ZVrZgDhWDlviYmWVwUU
m4u8xxV7ID0JWXw6PCRks6Gy8GzxrByinw6dmIPhoonHhJuUketh6LbTWy8pUnPdSycW+Dc4eY9l
CcZ+Rutu+EKV/VDHGLa1jYNVSODPIjkvKGk28bz8h5iCPt6YLcOadZxB+BzgxYX2kQlni3uAoyWn
MTW9MtO8InIi5RsnVVRvNZswHmiaUj7Q2F8ZE0U+7TQh1C2NSBu67aOJ9cgajwlv3Xpk96zLCIdk
rWjcwtSVX6e8L3Yq67KzfqC6MouRNxID6m6TVn7/0GXiOVD0j+QSyS/hKJxso6YlLmW5d9FiZXCY
Z24+h45xh6+Dc25xcNwWzpCdxfA5q3XodeK8IyzjRRMe9OJOFrWhLWx7xbItdk4Xqhs60fBiakzM
W0aafl9U7SOJ8O2jxs3i3NTsRt3S21VpJNYpMSnj2p2FxiRejP3OmpPyHCcmupYqcEiAzoLb0lH9
g2mRSIWlcv3iLSnNCPCmo7TonjeqmjkButpqH+0cQKlphLzCbR0rhthlN+niKtw4YUdnFLsugvra
m1kjLQkVFiYo/GZnzs23utLclXImA4rucOVlREMzR28OjWxA5WwGaisdLUdoWrJdelMAAFTazRNU
6PDCGoFZMAuMLhJLqkM2BdWFn3DjmDlOZ5Vpe+s6rIYHRqG09+OUnYULAsSkUl6VBfhQkNEmM5Sc
X0NW6bzNwll+KfzyZtCB/Ip9PO226SUEzLrY2YwpE2qXv7QylsJ5+dTaXaJ4Qghkal0z97uYnJHg
0GWp6mV/NwnX3hA+IZ+9RmM5qsocOw9mdtt+yEBGluY10yYNfKrd5tasFE+mzilFTmexrJIKhXZi
T8cCVhkZHmoE13GwqABY5duJgDDwBIM3PYCunV5DVPIUEkmF+6DujenSTUA8nHZqbk+IT+Xw+qBF
E2sfFynineiCMY7K9sKloBLMOS/6mDTtEzxgJAa3AVp2sAZw5NYvQN6c4aJXSAChMU1fVUhU0cxy
q9Z6SihGxsW+M0xAr0ypi7tGQoHCW54geoZ6pHTX2KU1PQ5TeFvxiJPRFKR68Y2Y29uAODNLEFIF
EByZ2cB/hUlmVE+OQ5TzCmJkZ43bCr/INUp8LCgLLPQoeEwF8MVQlZkPiCAGXs3T7LgAZV43Nt+w
CiBZzeymzxXWN6vYVuLcWMAVFG1sa3T0GNsvSM2ScLAKKTWIm5kz/qbSBuxpZrY4x+LyJ/zmdEjq
Auy2qlOXXCrjh2nOS7kcGDw+UVIsNUvk+9+vJokoO+kCDVW1Fd+Zlqgu5JL4jkQlvAi7tnmqLcp0
0gvA1KDvVhcjkpLrwaXTwhy8Y3M37PY7mrX6WScUO8psoosxYJ+tx5RbmHokTJr4iGLrUfQWerkS
KMenPO+wSL9Y3udGLdswwqWW2EMBIhllATVvofhxDtHpmEGnuU8X1Ju6ZDkFaNCerZBXwp379nvf
4KOeWnFyHZAfuLPU8v5gXoQbETik8Pk68YJ+ncrbMAIhxe2puCvHARSJVKmNDx3s/nQ2WEuefR8m
6XXAlg/uBIg6GJ57HSSGx1ExRuFFE1GGNFNh348Ku/CoxOfQJy3y3KUdXqd+bt1LH3+yrOdBIsEn
QkiY1QU+s9WFZ1PElsszSCkPv7SQHuVOzTXF+WixmxH78zCNlMmyAJ8za2Hfk8TIZss+9oQ7nfyC
hAaXfQaM6xMkOHSAliEWb4ekSkfM5ik/W3YTuabNKXZLbuWuqTXFSUezU7Kw8ZVxQEFrwaKYzKF+
FrYBQD2CGTtZTKvQUTg7mB5sbMDlLYc9L89pm9UBdwPkiJi+2k0e6eonop/scuknSCw8aOXoGwVo
81kGVO3GPAJZDO3AzTTZ3tKBdVSQKPRo+oOkx3N41wwzvtMjeJktdJmdV67XHEYpABGXrRLBlr1V
hVNc4+SL+a+feaBe+Hs6TcT5kAKZsCYV6DSijCWkyEJp1AT9j2CJnuv46ASkFSzcLKIJwfxffsUu
jpKjaWdxnlcsskxm6TUmn8/D4HHXyCd1zu0wZakMBfegEybd0DA2T1QlubvqNV79K9yCIuqW3suu
iAVgkx3JBHmo65gKchqmzdDzwKcQ/UxhA6mf/vW0MKcy54gxiOz65o2cqZJD5byaO32DM+20K9M8
I52kZkFnVJVJ4LHJMGtMrhFVQbGYvWy+lP5MRzYGEybRxWvvzrVPUIrD91uA4oAkKBeX27txqQIm
3dCSkTHXnwEk8I1H8jZzvGVC9wuxLymmPRSzHYDKtvdwy18VROocurj7D8/xf6PKD0eVeBH+NKb6
l1Fl2758S3vyfrr213nl6Sf/cZyP/oJJQT40Ci0HLuXPjvPOXx6GDBD+Q8ZqBFfSKPxjOW+fppJY
EOAt70ImpEf4x3Le+st2Fh4dTay/GIH4fzKwfD+GX/SgCDAszgU+3RvGQ+RMmIZJQ+7DTLymlPpn
uG7FqyyEifzT3bl5P6n8tyvZaBiQezDwekfQFRV69aVc3Yc25pK43D3LqtarMU77D2ai/3YlroGw
BLo/RiLL7/8kkUo6I56VJFixG4ueJAvzuh3KHGrq/PDHXwkgAVeNhSthcq1fLzRAG4hqNZPgyHou
RPEaG9lrzv//N5fxSI6HA/x++Il8HRm8pyU96Rhto5DhIrlFYl3o7L+4dbyrECQQCDNCf6tbSKRZ
uhg/SuIBSnWhidbExNqmBqzyD76U/6YJxlk/9JkfQD910F+9JaAGA2moXTTKfToSceP3092U6Ac8
Qx/kQPjK7+/gW7jldDEHVR5KcgCMt9JnErJq1mYt90CNgHwcJfucUKVVbWQvZghalWFqvLImLL1/
f+F/eRWRZSxeKCeG19vl5auabhj0cg/0UH/qMR5beRE2wFh4OB+sr7dMgNN3BBJhV4Aux6r+9WWc
+7yf0OdLxLTkFRBoOW1z24w//Rdf6KerLNjGT2trYVgMBkO9vRFp7KmVfhjKsTpU6r+7dT9d6c3O
NBZlWjMQ5wUR/bTxdf4yk3y7/v9YXub7p4QYLwx5M4LIxVZheVd/+lJ1XHphWcsSepBdb6Q5GMQV
S8722S2nbcTYfWNFytrhgu7tTaXrTS6ciFrGrQ7wIlCjjPQfuOpjaaIYxH07wchBHjvnSwrHrg+K
1wnLnPNktoZLGZBGSkBm66/sCIyplvyRKY3LLW2+zXgcO85AN+XtpCL7sQjs+tyL8/h5KClQxlJ7
+zjAzb+eCOcZc97nItAY+7dTz4Ab0A0Es6G27Do0tX0hqi2steoTTrbuAbvN8VsTs8tbnc9nxxP0
dsrd+kgK6pCv0yBM6+3kCvNrjo8wSkE+jwGf6qWM+dIFiZi7OkrkNYO8etNhUgEv1YnjfGX1IsLG
zOlIB8RpeNeYTMPyBkTdIDV8XZp8u7lk4yL9tltDTrAhULC5pEmGBSy+j1gMa2sH27UmdxKFx8Et
KSNRotVHyySFMCwpd8KInOxAQFRP0sE76sTKn5OwFg/+CKLUtI780vil/Rjz3eUqGMFGZOn2M59p
iBGwBzLq1o4zsda179LPGvRyD+2I0TpFd3lL8lL3HHNrMJht5LXf56+mxTPtMVp8LMPsVbdj/Knz
5/p8XLbGtG3r4ySWGYOi3CROL4pEipe+r+8wtHHP2dG7NdSQ7GxIhLOiDMgWc/y+IqYI35+V2zOn
TBwZkdOWVK8+IR5XhAFzE3uB1sE2RgrD02svWqIN8NIPL4girrZFxk1AVEMug0u0YNnI5D6c8R3F
jiwrniNckMklHElC9dKcET9+xzMW2MoXZxlTQnlpgStFGz+Nh6c0lka0ZWDZhtikEAC98kEMLvCN
mx9DHAbvme6Ur3ZAijPfcdpirBqvIAw1e5ccuIca17B7hyyWfI3ZIRl1CnpMgRwzHfCo1YCKCj00
kg+bR9DFuiBG2JZJvcK610Bs6EcPbaNYdi4pZuvB5YibsXem25GLESiWlOkDwtxkOOvDKn+JYCbv
oop1hBEOnJ4sGgQJVrGmbo6Gp1nNxRnOSR3KJUPZ2S6XjjdvZ8g7zUq1ydivCOazvqKDb7/bM2vL
NRj8bcTotZ+HoJNfkpwUsGAS7KEAYR4kUMM5QEbLGAKOJP1aBU/CS5PiuUns6qBjTIyZXdlrohlf
aUAieDtkpfNByA7EQXZjTC39SAp94QqTd4bEiVgcf3lCvcPRh8kT4FlIB05iTvwpHxQ2wKnU6Y9K
Rt6+KnzwND8l7dC1+ifZTsMZkia8s6OeF2EewwqPzYzAQUQ3jYHNcGuJMxy8f3S9CjZpqz8RNQ29
YPjap1N2KCsfmCgmqZKjMLhNexYlw2a9BUIYLodORdukYJ2jRY1XtgyKx5DwtiMmkztiewVdm5bd
uhyLtsCzOs9WTid4qdkV9U0qIJVUfR5dOxSVjOlY9UUvaKsGGYMTk+wyK3Y3EjmHM2s5d6XL97bL
/CVrjfA6RIj6IjT+8M7QWXDOR9AEN3YOuueNwmwofu4jqBOmmOrNgBJu67Uzy6gkchLxdo+Nm6GI
WsQI2FinxMncWr5qAJTFi+exUSrF/oETfnA7ZwQF2EpNmzgg7RwH2T68xehbgf5h4IdBIq8hsbUN
0cVlv8mnnE3M7uuNP3JpBTC3z/AuZcxvjd9SpEayEhV2wy0GyXijbFUmrh2JSXM6OiEPoZTXbbPU
1bVdH4UleZnoPHuC3iwX/RN3J4sjsAQfoOW060JS+9IVofXDHNmthuUd8czZuiriLrvKPZ3shgmt
Ds7uSwql0Xmkz3i7lkHLGmtae+05MztiV+v1MPv1Z+hE0fUcxNVGm4Fau+SW4EjRsXMLUym8Hfzq
fpBJTFBaVR3iuS9v2569x0jYPcaIRV8MJfc8qvudkyPLSqohu3Ji2/waWX13BGqhHq3767Boxb71
zeEsTxEnlFFiXHYqu3YyZ3gy8ry9nnTaXcb5/IiF+gh9BRpaOGF9486Wt5+jbAZObsprrCTjG1F8
CRosuRnAvtbJ4lvXZZ9Zzw9qMEmlxa2EIJWSKGLTQew3wYHgWEzO2Ny/Gl5NpHzAobcw2c+NLBUP
mGFXB1Wx45hlCGHJtAhdnHmk8u9NllQESP88gx29F+m/PtlCnNvVGk873e9RObjqDLB7ZQPFjquu
jXLyd4VgM8tp8hpekTwq17DzivNqbEzyaCHToZ7EDpKM+2ZWKyGdrGQQ2nQm9IyxWTIo7M9taZeH
sXHKQx10pgRfhq7giLbf9BYqCwEMpnEOOE6jTZgkh49Q7H9lMMZ3DWg24uIix17ezYYyPYx55GBx
TyjKEB6g1dTVKvZ7J3DW1OJQ2lczdmWv7ZSnhIoMRflDehBtrCwJzjUYNmTDKVILUuOZAI6afX0K
F8I0USVdd1P5Ac7kuUsQAJOMJEeKkCqXyWlvDUx9rfY5LMwCRpEWn8bc0fAJLR+gieIasoMMpuFQ
ibzYkLD51Q170uBzCASTA5rrQTK3fdYXG8dw63m5cWk5lQEZLSixZHTt6Yx1ajurOmda3Iuw29sN
1he6iV+K1CsI5bIL4leYJpHZQRpnZ+urnjOa2UBCxFbl2r2xJuB+vmK5Jt8SEcD4KKzWAILWEaWl
YZxn2jPDXZCU7G+uz/btJlQndEvuuBqx7vU2ki+8L5iIMKuZvOEDqu17rvpCtg0p4SOPkSumRr8W
o+1MiFHfmmIPMsV+Y4/DJVZ5JKmGijqBxKLsakJUBuVtpq4oIiK+WPDeEdo+7BQr+qhRg58tfx60
hn+TfxfnOXyP3rnnBAlBQfhNiL0qrYfeBEMs2FPHIHupRH8XTxxzv28x3nWG0SI4tbmSRT2ORuDN
DXAHr0yAEskJpgiryNThgOI4rqq0Phounvm/v957Ad9ywcBb1D8YL7yzI6gUBY7rFxi3hEQZLZb5
9SZrq4GgNVW+dHgwbosWNbHvhePN6dgZSRPxz1J7tHbw/Yw1OXDeC+EQw5kmi+eDxu69KoXPhwAe
FtbCe3/XlEts1/Dr7Yt9WpbuoR/a8rV2cCVfjd3YEueduBTbgsBUFBS51V0NPrWmVfCJpUWhDY3y
hVKmOoQ27IbJpvNsMwk9WEy9d3RJR7ioVK5A9NuI1PuGeUHHRHyfLIZkDmld9dYNyvgTNpXui+Mj
bVlF/OMsNKzgFu4kB3A8aUTkWZY/n07FqsLEdj3Ohf2RPMlautg3byOSVTyxEAB4kMrevBxJDzuV
06vYdyjksUxv6xXJ3sl6dNynhnBknMYkRDVYNDuP9Nc1ZnV/avODayyyPAivPBJe0zefAJH56KN6
y/YR/faZZyT1UbrjR9vAO8SCqwBU4AyH4SMa7DctaZ/1Q+xXdbb3XYpnH8cfbJ38bt3AYiHLoSD4
ZMppHpiADU+/Xw/2+3tMiQK7IlwcOt47Z05W4Q5KjOhW2zGJGeHBkTLiOHoue0pjksq96ToyvOih
cqeHIpqaV0N647abBkLuurpKs2W/Vd2qIUHdgdIiKSfdQu2pvxkGQxn73sRL5LYRY/nxN+LyP7z6
I7zasiJekt9Ia7JveLi8VL9A1X//0H+g6tD+C3EHey7SGVR1ePL8X2lNZP7lohWI8IH0kOm5PgqR
f6Dq8C88ThBn+JBZTIBkPsX/g6oJacN5bYEuWTTYAf9BOupbxyCQLYzMXbhviLhcvE7erIlGGxB+
RWsdKwafXbMekjLTe+UBFEC+qJCW1+lEhEdeWMZIyYvPG2SXVDLEjaT3QlJeZVswUXFBIl0x92cs
FrEOdPNjYjcGOX9xxdpqqhYdyU93+l+w7+WT/bRr2ZyP4NCLjpWNw2Pb+PVIC9t+FEiW1RESiL6z
0spYe5RpF9MQmAyiJjrj31+Qg/ndJXF7XM5scH2fp/kGmzYyQd5YXydH348uiMcmyEgMnC1neJAk
DSKIxmj2ljLhN2KC0+h17w6Bu498Np6dlxD9ch4H6GdW84BH5YpgTXAUuyOBLKwyOOh1Reg51lnW
vbCtbj5z46o+5u3inQmmwxlhFbHyV41qynnt4QvNTHOsuNeGP+g7MXMU2dbsvXSVrNtV3oRcKgKO
SLYqiJemw8O7fkUqG6iEzxOhuO7avt+hZp8uJx8Fi0Jm0rDxc/Qqh1JowlcI486O8DEVgmOsgySb
ki1kjzHZAuroGzN1BQT3NLHvLegM8yoLWr4bwSfNFyMl9jDxRz6GtrNQk6hpyy/2MJLU4dd2k17r
tOQTRZPnnFP0pPqzQhKFmUVjQHuz89RqEWwykbjC5iQwdn4w+fLJZnicHjrV8v4lhNwDpxE6cTer
igGxI2z9KENLG8+O3XHnshY7W0jPta7PlUQetB4wS54JR4EBRu8w8LuyJxR2S0wgJ7ieG0hHBsEZ
6ULWAVGsCUeDmwpnO1tciL2XnC38oZ/oeYZe8eNwIGioGlzcMJbgrzbbhpuUTS5PwXcZdT2lqGLk
3p2Jlt9yH51+7WVLsndmCHAM7cGO+zTNNY91WIykjwjLRXqYl0cSLDcnItKG50cizDFqDLCVTHRG
sCbXZbxME9K5jNCEZA5ApvcLIzSE5pNZONipiUUokDPQYGDYFGzqwRZbtBzJRniNtXCZ9XQPS7K7
4vShNytzMsqYrfaIMfLOu5ymxH8whsC6GgcpbgieS15swJE9wLEbrjO7Cl6qpBgepWPmGoISr2w6
wrAcxqEL12m+1PQlwabTwda+B3+sDqIHA2+Z7tbOZsPfeEPAazOogNs7ZqWvrs1OeyiVvcSoUNb3
jWMRXOWG6eyAGriG/Q3ElmeXORQJr1M+9fILvyzzV6lHfZeVJhCHj7p3XSe8Iy3z+n5N52zdo0vj
8YjCaPyVEY88W0hgAhiVkNov3BkWF/n1LMpC1mO8a01Dtk9t7Om7kC1ebY054AZnNp4MZwVz76OH
+kKuYt3S7w85mGUe2/qG4UWz70mW0hcOGawJ8Yk9VwEky2c8+FqgQaSF3Beiq+Hh9MTqHUl3t9V9
Mc+G8UDM79xcdLYy1M2k4bXvBO3J+HkuaSM/Z65ZFnfxkEN2hGLeAIY6zvk8LEXkPJXcS3pK7qU2
R8rOKEq4Ecyg1D4WITo/l12F9LIGaeL69CIX2uDBkf7IOvaHZVF0CqLDSo9Q/NjMa/s+6w1UW0yf
Uv9Ji7C3r/MYMgrkIauovwXOaF2lfkjxGIqSaxpFkmsiBhOVPytLQSBckbXXfXfisCseFTuERVhw
PHvqui6ryg+pbYw42gaCQMKtXeDIsILpmR/aJuCZd0JZV3k3O/ox7OOm+OEFlW2DQU1NQlqgOdj2
dcn5MzewEOAAnseVHRLSWde+aZ6ntgNGgIUv+L6BGxQysBk+SpaEVxWi7Sdv6OMlyfBTgK3YuLbK
uv+MkM/YwrpNiZuX7drpk/TcEVGMRo/4oVWZ4ddgOdZE4nRQenuQH39xYcobIwNGp9XcuQAAVc4c
YoorNpn6XMrQfGg9aa+d0nw2gHpWXQWZpJgqsv/SUYd7Yr+Sr6KNgx86Ie6jslR1TczNRT+qZtoW
QulbgiOSZ88Zqm3JIbWh7HPuGLpVz5ablju7MoGbyI4m4qUL1E2UkLUYyILuhKxicZnJRHy28zZY
RWbb7WajAwIYNPZWhBMS1zbK60HM5YUHwrHtYZ7dsq3L5zzq00+DK27GwNT5mWoIoWomsoJM6s6z
IauzT0nri894B7bJTnUVogEOsI0omvkgjKjYoUHNVgNGzAsxDfSGfN36nkNHPlVeKdNNPrfVLszM
+jH1/eXWkhVEgrrXV2s/6PWV9LWzSkBiiMoL2tdMBWoj4Gfv7cVaknRm+4rcvsDdpKZXkXY2UQ5s
WmUPALJlfRaKZlqmXE59vgQK7hLPus3jWp6ZuAJsyD6STxCsQJ/QtPnnFf3XsJ3KoL9qOjf+FMnU
PzPaudh5BqYhOJnPIZYEvn9lpF1zZMOe9njxTOejYUX4ahTjdmoVOX7QYddNP+Xw51r/fsiG+btp
ivwYhdF8VJWKPoreeQMrUBJhqsj/Tj2+Q+/9a0nU1KUTknMN+aiTwCnVAuuODoeQawAJI0ypjzGr
fP/7uujNkPR01cVwAGk2YTxYfv56VTee0yAdvejQQCn6gmKRjUF2NjXG76/zZqJ4ug4EfwxaqfYW
1sOv1xnS2u/bKIkPLjg5e6qp2LMXVqqnYzaMP7/YMvLldlowQ966G1isYSOhCDyEAtS6XtiDJ36A
kfXR9veXel/IgpFAbKUWN7HqeDtIb5IokITgkv7lT9ZVtbDSPPx4QAK7+tguhjF/fD2LPsTiNSFU
yAvfDLWtsGbZitI7zDqNH/4+gipyfrK1Vy1TlTYj0+SD2/mm9ebZ8eUWbyH07jy8t8X6VCZuF6nO
PcD5pLoiX4fihw2VE7jSoKrAgvzU2igHfm2Caes/fkkZBHrcZxMXJdsz33zpunIbUwtY7X2fLUkq
ENu0NX5kHf1+KXAVbD4ivIo93APeLEAR22MVZ61/SKBO7qcMsmIQfmir829XoaEMsZsHzniH1/id
YzeewXc5MS/8jAkSBNT/4jXxsNTFAYFuZ7FD+HW5FQ3TYZJNvYMdQ6fFjIWXYpgwIthC6bCuOqmH
+YOW7v3+xZ7OHsbXwgyTy/56ySob4mkUvnsw6th/sqCeMp4dKEV6zNu2FYxfe+W3M6/I71fE+50F
zxQoM/jq40n7bkVgxZ2ZsyTotuhZ3XHNPtn5EGbmHI717y/1L1+RlwNqEzU4/kRvN8sAZS2XKm34
oQsjsbTq49wyIRXuAoAvHZxe3prfX/Tfvh92aSHENg+Iz3mzQw+w1p008q2D8KGxVCWsCWGG6RmN
zocr/YSi/dqXR6ATmEy5QRSE71faMnY12U+Y1rZQSnOr9DDgDExxJ4dZXdUI+hmeTJTJeqSuY/Y3
tVdDg4JzBwjp0lzUDCzRGHzHiMyh6pwr5v9h4cuPnKPfb7zISpxg4UvBYLLeUs2qzBszZIu84SUQ
9jqLISHn2uC8xPSbVy2PKOt//ySs92t3cf2mrgSKhOf2lhaTCPCSmDPuYIQGta4OHfoH0rFQVyqL
IzOV8fK+55l11fSi+QIRd7Y2Thbpu6a1G0FyZj83O6okmKroS9I/PhwYDsCchKfm8OxOOOZPtB2z
wTNjCFn15RxSdJte/mwlDOsJfqgymL3mRzDOu3cTUuGyGoByeEURh/+65pusXYp+EoUHNyYEFw1P
vpqaitdUL3j672//v10M3Ij4DMIE3ueTweaI8ComkFzjR3uTV6j/0SLR5XimpEv6/cXePWq+WYht
uGXijsN29mbVlYVhyTY2J/LkPRrLJOt4s1iIdIm/v5D9RvwGFZbtcike4DNypL+tjASxFtqXwUgF
odL2xqSH69dG2HZYmuIM2R5lPoCEuAkyhnRMGfwJGTgKLHk5ButG36VZAU5gjDRLzBuR1swBI2zT
8IGyQL2cnUnwB+15U9Acj0yvbroKqXX5pxvxyRafuQznGuTPt6VQRn63DMq2PdgzI+yRodERLU92
lpjTH1ddXIp3wGUUAKT3bkCFCNTuBo3AQUEnRjSQ8/1xk462ZE7UR7fSH+KHy+n108bocqxBlVx8
wEILAvLbp1TNJWHgynMPfqPdHzikDwflxtHDCRDxA9LyNs0svM+11vYHB4D99hVxF5ImZE2HKy9D
L8/5dZm5Ao4DVJv8YOF5Uc7I1EMfE+QJlaxjrzG0DL8iZyzczVAzb76KEtgYhJEn2d7uJsgcRLZO
d2ZfgiLOxYLXNMRz0Vj0il+fdAKq9NscvbuV3QTdZFT8TWPm7SMoSUyqi9Cpb728hWawvF7C4DA4
mzpFtP2gJtmu0FfoG2/UQGNtzPz4WAAcQeFohmTxbWMKfUmEa6E2plWUtyNow5XyO+NMu5l/Q6iK
MZ8Rfs18eehwojADDBJIis5NMp8Dr49WqavkRVe4+EgEQhJBVWNNSAM9ZweUfdYa2Y/XI8qz0gZ/
jr4hEg/s2xwwJXHmfGFVC3J+ZoSPlrC+jyosAMUNVIDrSMsFDMUOIL0ZJs2vA6OBzuaTS4/VniL1
fk/gA11R1cz87twE/yk+hyIGeYnEUtc0krWWVsLDGqlqsYAorGShtk5KR8V5Ehr6Tuq5TG8gKgnS
p5Nm6G5b+D/lBkYRq7u2Slnc1TOMlo3qO6vZMRHWdwWpQheJ79fFHTyE9rtmDD6D8Obe/MPxq969
VI21QFEjIcorBG78IF/de/EQapPXALGZUa2duxfDYm0AooEDBZFDXaF3vkSFuQEHAbnq5hQgPCwn
39nCX+Rv7GHCQQobneq80XlvfNJ1xqWbYubUikyYA80qFU5rX1fj4HV3VkZi+6bgdUlv6FfR6VlT
gOEADEL3fBhUGxQbhDvGepYVQjnfZgv35oQ3qKoGGgk7GLPgwh1iazxPkbbFnKsWjJpaCTCtUPbt
fKYFPeyK8SwoIwQAre6tylMCtaHHC4YrI+nPRqY4G051AJg9bx+yPaCG1GcKd0CCjpCX6ExNpCRZ
8/o16ub4BlEuzNYTBOeJng/jpNq6d3Pbe8niNI23bd/Cy/57WfkLa89ctDVjgAPWS0VCAEn3HslA
lrZSpqCcis3a7uBWrJXv8RY14aJBSoXHfbXbBTN38rb/Cjl5HHYabuTN36MZsvReYs9ZConEpbYL
6wCiqZUvSKwCnl9JUgL2CGhB4E/HX+D3gIwp2FVw4QXMI1aFmel8h3LfbI9QjVimpTSYNIjJ5ca6
2K85uzyyk+y2rRo+iGWCneyksFuSta1GP/c6cAysQAKvKO7CmjiQS08L697P88pd95hvTT9Cg0nG
Fr647d5OlgQFTidqY+LxrDEoOY8ZA6T1KgWu4F1xmebADHU7J3ikMC+IafVUh6nBSmSDxFcljuFt
rNnCvfwgVAtaPwlASdRv1RwCSUB4O5SmqYHaQMi7EIBs7od8/PvE/9+c9MM5Kavmp5rlva4nq6of
bd29/DooPf3UP4NSjAbDxbuBcegiXvjJgzAKTuoc0w9Ps9DTDPWfQWn0Fw59zNWJYl5at4BD959B
qYNzYUT2zRJ6TVbRHw5KISL8en6TF0oTTNgRDcNi/HyiUfxUGjvQAkps181jZRp12vQojH1jg0I6
xhHK0nJbuA5SsckZpNppogQwlZKdQ0a6QAtdzlnFnGlqLxHNuVENsRu+np6F6z5YEdXVZmytr0lo
J59LjYo3S3zvcUCQfYmNUnczY3ca77I6J8ajhm15mYz85nrwdSTPjDwlIqvLq2OQo26Ezn4rVOd8
NUY8dY5MozSuV77dXQw5pkufnSLug4t2bmZ0/MIfe3hipdN/z0/DW7vVzMZqc4VXxm6esEqZi3ba
OMp0ILM7/RcIpSOzph53vsvCydClQicM5K7g2X7Chav0144N6XkrRZx9ttIJZiPzr3mtshx4FTdJ
NNMYQXzy3d4+b4MuPbN1/l1Ql2+zIFvcBZuMGCZg/bPczu4nJI83fs4Ec88fcS5xuolLzNQQbnbk
jagV5Ghn21nGiy5cvQrNvBzRyAccFBg+bUl3jGBsomLcAFQ23namzbyzTOFdDhHzKKvrA+u8j6KG
rn+O4oe5DINPMvDie9VNdniODMMxNnkrPYEk12VnDlScPw1oCrcGSY/rAo4R90D+H+rOrLdxJU3T
f2Uw9yxwJwOYngtSiyVZ8u6084awnU6SEVyDO3/9PDpdPVPn9KB6GuibAaqASlSmbVlixLe87/OO
UTvM1dEXdXHqm4BF+FBO+bWySdgNL8t06oc+DWMjbbJtkPvrY1ulbm7uk5TtjLKgS/WaaZHdT7CB
p7XaMDwas9hNWrkLlyS5cevSfmtWB5f92hnrsyiCwo36dAryG9cww+I110SGvKQEjQTmduCOnY3t
BLmq6/bsRhazO2SpVxFSKgsvtz7SDuMj71xhRZ5H1GbZubGNEfyyIqTczmaCkwBh+IHZ9WOYJf4W
hhKiVFVPMs49qElu3ZbYfEWPphtKSXRNGc2jzrOBi63JCIEoJBzNCJ7VDF3Jsw/poM/eEspondYo
yOuL264tiQtqj/s8OQaq2lVUpi+GkT3MCOgizbfZpevcR3g13i1zWnesEJJdMi5PTNO7QwuNYwud
R962pWEeGs9Vuz5p7aMA/hspytltZ6DrLd05P7qMknZTWMNNKpb1YLY8mrZf2C9isX9WfQi1zEqD
SGa9gTBWjru6Cvr+CABVHqjKPjXVxFHnbnpq2Uxs1rUkoBb6B+uzuHObYeeuDb8fAyRaaVRx2hrC
QK0pszjNsm9vbd/wZAACY/uAec7E0+1qMFL4FQGUDEt6W3kzuQEAKfdQCZ763Ogiq86tiDVDErta
Wvf89PIkvcXQLB775oDAY/jGJbxswszhl8PDdtM2IxYWLsgqXQF8ti3aWe+pdYpHFea3q5VQlw4m
XMb1Off7fW124hik02MnsB2vpb2ByLVNIUrplKDXcHRfurbdh8t8lqDdoIQM8043Rb8dE5ZpaeK+
+oijo6kqu41VFt+Fi83friYfV082POUGXP7WsmLRY3sGAMMhmIdnt0FyL0uywU1igCOyDtwHE2je
tpx1xXJ0nPhsNWDCeT/8PXVPFxuZGG5CXXytAbhhinxx9Dkuj4NmY0ZYq7xkopdYegEg81RYD2nW
Poyy2xohL2qtq8scuvKjuJ5makiCBl1bZ5yaxnYfc7v1j3XTZzFvGCUN6QJIpbM30+goZ+z5d9aX
1k0adLQoeVtE4EtIgWFxeUS15mw7jvWH3pkgIay+OCgZPCa+fmANbu44JsJTLY0piDvl9z84V4aN
PQbJGDVOLy/SHsa47VW/N3mjdmbdDmy0vOzRmWdx1rOJusHoN64s38Fv2DErOUTf5a4C4BkR6hWQ
X9k9dn7F6YKMFX+m3ElHOfx4tfuRuTnIl4zboSVhV1kEssr+ucAGsbPLNXma1HRujFbHs9XLF2Qt
Lx4gm6gwxo9uFW9+CksOjiOf46GBp1lAs7OnHXb9Q+3LvbBlwm+xdS+2lbb7KdRflbd4W0+v3Y3Z
288NcZR8gBWbjDIrxpPXTuYls5zHQTS3RZe9+sqGIAJYyKzdJeKk3eLa+emKidWr68XqepY2Rngf
ds6+y+X8OPPWofIeyZ3iGA1/qiS13goi6TfaCXjUDJeONRjPKKO3Y6uOdMf9zhtb+6RBFkbt2OSs
zUWdxWopwj1C9PWQ1f1N38jjmCdqj9M9j1NhNKwqjR2XWRGviUAvjFyZttAd3C/X4P0CSGGEl2U1
3YesvMIYAt2eob0Z8TKN9RZSZvbZzL4bT/ZwO+ctd8JUvFjueFPB6xPjysUqBU4h3T+NzEGRW5Zf
41yRDby8yUAV25HXg3CgVjGQ/fw0LmBnUA3vXJhLdpx63nqZQWPA0UnaZjPQhZ283Et3i+EsUTek
zntSD80j0yNVRQbL2WYbKk6msXSq+9QYkWTXGlxKz73WwI29WWpPbizLanbV0Ay3NlwTVB42zctg
gj1zjJfMmK7XM7Ck2heREXqXCSPvK2KN6s5Mm3HeuEvhIpxeVjk8VtIID6JT63EenRd3NptPAo6M
9CYp0UbsvGByusgpLBKvXLeGPMM9a2/HXnyVxnhvZQEieXfqHzuvup8qw6CBNB7KJRvu8Or+6LSj
d8Ps10cQmz/CjgyJOVdH20D8wuBy3NjwkH5yvLo3E3L5D7laeosOSh/I5ra3sh6zvQ9KIQpD0q1L
5fJiu/FdpASpVGZonFPUSq943KaIJIjwt08I4GZgjR95mVN81GGwPAWTgZBkCN8d5TUxfNzgFeRD
vjES34zxeMln4DAmegqGpyKAbO84OP9m9/oQ8YbJCLQhYAr23zzX/HgpHcy2lL8arT4X0wgehajG
H043bk028RdccR7OB67sQDYWgvmcYDSaYu1GjamLE2r3GljH4FIjVOnZsoubXiUqBjIF2GAQ9SPi
iBZkVJgND3BEw5s18Nsfxipu6n6Zn0dscTtL5CKPBczCWyi6v1oVfnE6F9g1fbGhhxtecmmd/MoR
+0Zg+fEQeW1xQHFB0FxvehvGSebZjF+MWtooLUioIvu0vZVWt0ZF3y23Jba0m6m2ZgiB7VeREi88
zEUOP68ZrScOyA7B2OAUYeT3U1bs3SpFV1G6isurM6r3ltXlKfUXb1dQC75eTT0LLo8ivPoaFuep
zBzrk4GK/+nmFZzMtU+Ja8yw9jA23zL3UjsbRx1aJ0w5WCOPwbAagEowNTj2XUKj4vDcVhqyNCym
TUnlgacsH9MsLhOLueRJo5HYqXJMn4RBIWqdKbTiEoyRFusBl8Ev1lj+vrPaT4Yo+DTZmWETS68C
ldqO1tkTERflnnfu6Em3j2B/NpuiriW0ouHn2LuYodZmiCrY2xuvwOukk5Y7UNXwsitwI0nTR2jd
ihsHsUGUaYkRxJy2iXYuMpMOUiFf74vGD095ViIl7Nk5qUAgNct2xdjqRyIW3L1pfQ5FRtGEJoI0
++SFyVMZFa29SQzXwdDYEJ7maYwtMmGBu1TboCXSpOKzV+LSi1iuWXFtVA2W73GDxqjlSAFOgohy
BASGdHxV2c9JEHFOkb8zQ37NsLle0M/XW0gKqIPy8jT5GLikFSKkmykP0bcBE0yDhnuxqA917T4K
BCZ7OIpfRTW8oKwB0uyvD31Jr2L3HgQQtJDALPtN4y5Z5DSePht6HkHKGPYri7cu6ouyfJn7jiEK
DBkwSIbLgkrDW6vRh2QsVSNb1kzXyvUF/yeqKLRacV4n+S+lrY01Bys2Nz7pc+FHi0kSmz+HyUtg
Fbc4z9yLdjHDDm31mwIYvEvWbS251nFmKJu3dETu2GUkoAzli3Zlvinwqu4wPIutS2wUhXfoRYsh
izPg6GsUlip3sPnbix8mn2anCfRSMxaJSc0P7YIcUnS+FS9FQOVj4WMxG3mp5mW42GYdl3U7xWun
r3MTc7lgojoa5OtizaqdOBhHlvAimG7Z/P6q6Tkgrb7b4fqRNv4+sLrhllZ34ZehUNeshyRU4xZl
2r7IfhthS5Cs35m3Viebm1bp+zZ3gNlmHJFZG8YIGMxd09DiIqhz9nDL93btWUys5AkkIpeoNHG9
hi8wVkghydePORi+kiH9rGvF56d2Hob+HNTJSz2uPZCZKv1pGEDeBuhBYGzWOHWC21WEb2GDb1CI
eq+4ICPQzQC8gQNFRmVat67bPMiJCs3opBn3wwpaVYHYw+5XT5Roxj1c0TGMVDmvXAsy4eVyG7TI
D5pst4REpmo+wT8XnX07Cg+Lk0xLlDl2p6PJxf0Lzal8L2pJFl6eWyV5rzZBU3PtFBR5NT5RGO3V
w4S08mY05vZqy1V7mRupjhsbwF1c4wl9x++CVI8BKI1O075MQ1gw7MzGA5W1wuqeVXtXVO6uWdb0
hEPa3+lqeF70iqq6FnciHOR9lRvWby/vhtOa5f4RHLK+sYtFHQcAvDtvcvWzW+EBC7X9QR8vz6py
afJT8w5j1AiVqE5vHaZ28YCK/czYGE7uSmCjU2N8lyMd0whtfdez2djoPKUIqNB9VY67SdEOYopm
Z5d3fbphvmGw4jKBopPV7TfS2dpZkdz5SIXJP1k+oVKLqLQDhLsFvzEK23M1EPOl5XIgABHp4jRe
kOBRWnQZYlQlfmKlyjdtGKD9LDOEuY1XUQrpdTMpvnwnMF3y7KT+TMlH578jb4XkutnGLcccM4Om
faB2PARlhVq7KMfdNT9ly4m+8NZ71bbA5i7x9dBQhY+DNNw97TBTF2eW76MS4orJM9WZ65qbaKJj
uCydOBHvFEYN4ZMbOwm8aFBlbDD2jmrLbnE6dyb+kiK/6ZRrxVo3ksy9zjz1qu2PXe38blfQ4Uix
omt/Ya/5xeJ0387Q/e6l5m2sFfA5oUghKIopNlCWRX6d9xuFpvs0ufI+txE4qro8p37wWoei21Nj
twSi8fHv5nlXWeY+nZh5FL1HP0O04pW2y5dCvIn4sf9e6wY1YX9emOFHekmYcjvoglt6Ldup4hLS
VjT1GS8PlhcErxh9MaeyZyY3GcFvW0BrHoXLcpx4UuPhSuA1h54z0rM0rPDxcwzkJwjTQ+i29zPq
60PeLfaGNvLEEf1KNlG1c4d5S7vFJ5lJf9yPHXZAKzcvqzXY+3CeGKWsXLzMfVFuW48Yhg+hHLbr
6KsY0G4laHbW6kfrGoxOpmkKdzZzZs7OR3tJF17R2G+VP9F9hROuJVrC3jDJqAHexlRgYyX5dMyA
2kaeW31WfS0eZGrwRobevp3abIPqcH1BVXFPxDvY+caywfOZu74jcNbVWpKrVMMy9WH7EY8RyOcy
yb5Dq710q31Sof/hWDaT8Y/eKvdDH/7W49LQ6uZYf61Vxl0pNq2sYks2coPR7XfTE0laGOpn1hrZ
tr2O/6+ua2XXNYOVkHnJKkW6qSrmAZm1Urrg3pa1vNcZB3TcDdqfkfq6wR1sM/toUNc3SGtJqp9G
GvOxXTR/iZsc0TuoY7Npt1U3V3qT9QG7ff/UAF2HNxD7cmZ/M6ti2DHJQYVTDF6kVitouaGXdgBk
sOq9izdYRNgk9CEvWpYgnGp9xP5QeyXlcYsXdqYq758NTJ/drgxRfO60oSYdO6zZ6pNPn7BwfNgD
TAFXWC2gTH5HXtIwd4CIaN4O2GA+OzUHqgcBIDqmFv+6cv6vntnvv+vLR/nd/Y/rF/6iuOCcy/r/
+ec/dv/65/S7vk7A//QHCA55vzwM33p5/O6Ggn/KF/r73/x//T//2/cfX+U/nMaz4/3n0/iuy/kP
0aZ/nsf/8e/+bR6PBclElsEc3LuSrP7RuGT9jYUXaC0bfcXfB/EO//Pvg3fH/BvOJNSFwkbU6Ade
+J9xKDHk//PcHbmnJzDNhUgcHIGCidf2jyQZRsKtpwh4P5SS6I4gBcQJZZFnYy0RvXl9Zt70rQe2
As8MF5EFjdCNxmu4S00/+bKCqacgTa+8co5VQJPCWlguqgQJEpM8kkQWA8FDo/RqQ0DPh/WU5MEy
8Gw09tbBiHMWAaBZfkoOuSUjP/byRwYIBHK21W0OAVhnjsBxg0zjEXtGAFQf5F44TSwFr+DQP6JG
AhQux9qb2cL5FexIfkzwvclUNR+OqNYdKlHoepAxDguiYQ78zKWmvimWhpnpkwVAwDiGVFkWNSJK
y19j6qT+bhIB1a05Jmm+LYd01lw1meG9Z6aAAHCFNPbZqe4dFvDRRE073bd2QMRdkIZTelmFkYW7
Wi1W+jilpo/OQ5WtS2pyiWPb7phdbYzMdLyD5V7/ZgqJNHibtWqqPeNLVC1wh0k7XDJOrsTqsJVY
U7g6IUgP30pzAKZ+YgZ4lqr0s1yX9G4MlnpbA+FkShwsbRMxMwrf1mHuDU7Fad6ydiYgwl83PX+6
buChA8p2vASUjV2szNS5KdA5UIfDFZoSYCua7PhQFPtSlyZU/ZB1rtg1egwlCY8+9w1VQeu2zX2L
x4IPTBNAfh/yOjYWkTyM/jK/cJmpNzMjwDkoqix2sL/Efa68b6Oa5SNKGkA8Ym43lTDELgPCeujh
UL9Lj/EJbFW8zYGuDrmo+qObYHq2rOIxw5L/MM7I4dG7pkEMvYC8msmnAKgOs1ieYZeSmW4I0X16
V+BoCUR4M9MpH1TqQy6a+vKEbq4jV8dlELrmBRUxpNPWsLJ9OtfiyyfUoaAp1PJ+xFLzkY5cvxQB
i3kRS8gF0UvLOILp5V8tZmU+6I5Z9UQcyatjF8/SaOx3Hzx3GkO3/srxCL/6IQ+Vi/V3x5XuHlLa
WwbVM9RhZ/pOki78WJkgbkVTmwtROGn/wZhvK1fWylY2uZFqptPoZt5dAbVi54wrFAIf2/ONZiF9
wITjn8m6sN5newgvVlARvWFP/UFIBXbVXQRVft09d7js7pzJq2+UUzonMnLmC+4Vdltp45HZnFkX
YDvyra0y+c47WuzneXBOQ70WN0NVNRdFvOhXA4MjiROdBsdcO+t96/UjjQ0iS1wq1hglTRhQVfQs
nA2D0blBFtM5XLTzIFbTxwvOI3FTzDphhB/m+bGi+bwbGEzcjtrJfyClgLvpLJN5btSYn/tMtc8D
FIMncgmbI06pamuQJ/XOVFO+6tHvT71XE1vIwFoezTVY7Z1VZuU9uuXkQEDptO9XM0WbI8Kdbkfv
tzdCS0FYtPyYJeBWBpKHSjUljOnkjP0IQvaQmdH0xxqrSg+2aE6LZy6MNh2KU3f4NVQTUgFVFTcm
ireo8uiYLKsD5p5Xwc7OTPJJZ7/9BD0/nMx2yneFC5XCr9zpQda0nhlJ5ze1HpwHpLnL2wDA6AsX
4fjALyS5m1GD/GASb0FomcoNz0m/qctZkiXiyn3jSp+px1CrF0K2C/Q5Fk+LcU2XDlTzixyFfr+G
JROEOTGd7ezPLpRj3d8TYYXHfkRLwoZizMD8evbvlYgMA/RwMvBRpplh6PAMtng8Q/m6b5gXXuza
Tt9IrCv2qyfaHcR1ZAjAVs2znyvzLHolLgYbtIdlHgcuim7BxVlfyT7FfFe0Q0OUBA8qEvEU+AaD
3jJOpp7CFSnOsalpK3AEwGIanOo8tIxrAoejhqkn/kuEB3brWk/+wpIrNsElxl3rL1/432b6RSPU
OUWnlDcd5KJPNoYs16Q6cpcgOG5r+6ekbT4UnYfCkxj7Z0vL7jEN+uCC/oqBFqx2xEmLal+6ahCM
fIP1PFIcfjT1wKrWsqbHIq+Z6vH0BLfVNC2/QJDLJUYoBPCo8qajkZbjPums8TL22jnahX313LTt
6wTI53726AEWEkn2Tj5nD9xszbsvhvoz7Kvg94Lgh4VH32F2FOkvJhDyCsNlngbWaAKtclrmztvA
6uwZ+PFzxsLoqNYtJafI7Irxo4EOU+BuxFtKNIOBTiNz29dkqPptHeCPIjY3T2LPl+p35aJBIni3
/RGmle9v3TotP500DfdVOyfnwUrC0xhWEEbmVR8yETKaVmBqFpv7jYlaX1x61xR3Miy7s7KWfjuE
HQPi2gCS06M1ka5iZl0EdJNjNfwgvhb1UMN8lxUeoWRR50zDQ5N24e1qiOXbdIZiuKKhuK6By6Wn
YuqN5yzz/HdADhw9iiULda8hCSmb+gYazJqQ4m6GNeTkyrmQUF1xLIGaU2GxWJFMvHAf9AzJ+ExM
ORAZYeDFtbI6BkkTfigk4jszdz5wodRnI628p5CBNFKb2bmdeuFyDC72PQI2Mya64nx9A3HfONZ+
7QfAOlV+DWizz9CI5CG14RrorKrv69R2XoKwH7dzYDDKbWtvb/iSQSIK3S16QBvLVt5tjNppsOOa
3UNAvNFXn+miJ8qoWTfDNIony0MYULWdvTPRFD3D0ctc+sXGvVdJCw/YHmfxUKTEPCHdrOPJdG7D
RE+87aVromZgTOr681H0drhF89V+w2yye3g1jIOTvg1uWEA1cVd0S1wlS3ffrEVzr5amvYFAYd/M
JEjFsH+NeJpWse4TSwc/qAXs59kREoaNR8xDWBrDe0lC4S5RzZvXFsHWkOLBsWHn8/rMnroDPh+s
m4l5huwliJ9GGwe/sjtMzoxNEy7tdv3KG12CBiX55mgP88arud4Wxkh8NF1aGqm8+4TadGflXNYD
oG3JdlkHcuO0K/UHioTh4qRDS+OrXwk9Le/wxbpNnLAy2nPfVbsRCgldOq2RkVvBjQ2L+i6wgplb
IcjfKdB8Jr6SoXa7JDdDIxM2yYrQsMDSljp4RWrFfLIx59UNWgHtztLDG1VTvo4drkHarUdf6yya
Vmc6+OaCpxCWM88JYmE+HCJgtLlmTCCVvVdEip0RwFBMz1SqFekF5vQ0mkX6Yqq6eHFtakAX0YAb
s25q7xrVi9OqfKqV1EsOhG+hJUmBAaB3qLnBGBknB7AbTGuwNMqj7JFZsFKz8oESU9Q39H5p9+1A
MOwEXkgU7cgFCIy5TUYiUFBq6aNXsMHFsu6cGZIuF9EyiBUqh4qRtvMxq6Z1m1L4v61MuaXrP6c+
7KbBzi/o+y1epXssVWD9JFbTZs5BVHebIGmIghKHyTrah8UIqmicMmfTDsC0G2f90BkBaoHxEDYM
9ASo7k2BOZ1RNhuauq+mvUm2cKzAc820CKe8sMptIdMX3hZnR6ymG9OpDhunoLgxihxAfO6cO899
tzoWk/PYk4mlVLFRKmQWWBb8YsqJXUDJeACNVBOh2quObK4ddnDhLkur5cji4S5bXPvV0dhG43Cu
y9j0K72z8DvFqzHjaFeDs1nrhR7cLTEeQc1Zc+m8L4Y9M3hEmFDCABSJF9zNfqbixq/QPPLx+zBI
fMdDnzzDA/BvGuh9RwbY5jkri3wzppMbr6Hmmuuy/JA3AfbHrl9j1O1evLjDFDV1n14qvOw7oeRy
55m8OBkW23ztS/qERvcMA1Fa/EPX+n8hQPxVUA02w0Z4we4OfgUJy9fG8R8EWVnC+CAfwvwgy462
zphJOtRryCntkV/y5JpV+0WmN2h3tA7qPzBK/MVKQFfq275p21d/lAPe9y/fHDUXm5C1yQ/WTLbl
KjX89rzIgLUJ9fjPX+dfjATXb0UeC/+9dr//3iCYo4byASXwrRqbSCuekQVf9pLW3//8+/w7TNb1
GyGIFzT9gEn8v+b/qHpZUKME6WFomBtj5HEP/vBHzmTe37daYZcYRcZmfHHLj+ZKseJUIR7ASLJr
c81urdr+8x/p37/FV7UdpBNCzOlpg7/0/oPZh1lPl4GCuFrP5jUiy5FXnoRbCPTyZprpL0CGvM8W
uaZ/fO//6snQOf/SdVf/7v88C/pjvvN/BkX/f82P/iM1J3w3hP1/GR5d/9G/DY/E30CtCcAcV+IN
j8703fX/8t8N4f2NYC6wNnyK//foyDX/5qMn4GGCAMjzdP06/zZK8v+Gz9dmQGARq4udxv3PjJJA
q/15lIT1gruLh4iNLsZeoHN/PjG05cPPbVPIGp7JlhLKoD/2kQu0gQGu747vZloGgDC8+jFvlupy
VV1GbQhQIq7EILdWkJtPslfrstX2rO4yCixA2wZOfxHo/Sxy5wgz00Kqljftxgvxd/FcCJclAgAT
iMRedhqLqb41U+SmUW0Xt5Dv1H1QO+G+NEW2T4Ik2LuKKjZOS4P8LY6y/Zpn+oC81D8P3XVUD7vc
iJ0B/wQBMcQnwcv1f+SDXQ9xAC8x5iRMYycbIEYa1/UTcZaPdeuC28uNaT4M5qdSa/2BviQ8r8pJ
KBDnsKcGwJ4woSndqWT276ZkDjE2+KIw42v41OHKG7xR2ja+Jm7330GTiztHVuEB2rP+Tmc7aeOs
bKz7PGsGYLOOfnQ7dzpKFZg4GbgaiIOW9rc0a6QOHjAMZGsOC3kYI5fUrNJT16zGF202oCs4kmjx
17Y6LHn7NjJ9IV3syt3IwvEla/r+SYiewBripfXnFWjyxmhZMT/wWFwy1JADmiiBly6scDviWYls
M6dd8IQKWP9a+qPFrDEw+Zh+cNSzmhiq4rPI+/5GrHm/s2jDvlZzKG5zU98Za+odle6bo07W9UTQ
8RhXXtDtAkKM7Y1meQ2wdRlszZuaqjfkEyiz+C0NfLXS6JilOcVpsYIEmnXp80JnwabGSoZbK/eM
G+mZ2R7oYvGMVTn7ofqcC5rRoMMemNzlbUmHaaEowaiG+MpRECz4AKJ9dIfz4Iq1I67HdEBsW6CG
svXqrk5Re8ZTV2VULw4VHXiX6XeO0oyaY766+aoCR0Qjs+o+B8wSueyUb1NdrxsCoOB86rA8NyCu
b23DsWgkywmBE6MMlh2UwekrxGzbpy1K3c92ntyG0Y/H8rhgnQ5+u7xZmxXzBJtDlnlhZV3AUoiH
NFmyeAqNLfmaKESWceNr75IXYvwi0EodTI0OaZKoPzdjNyyIPrL5tK7IBjEd9NWLqGXyRmxxahyR
eLZyK6rA+oWgrBuizJyGx5GglWQ7Lsp675nXshms2uHBGqr2p8ZnE4tmsj4UqiH2nku/PHZgLsIb
otEmws1DStLcXjpiIB2GEUlPME00JJbz6oxmdmqBHX2yNTbJ5cOTkMaBZt7UpFX4UwZmcFbevJiM
9pR4XpG7IQJDtXyNVCrGYkM/WRPnW5UfuErEC5PnT8Ocmo3faAd0tL98e41GK91ZVl1tkzCp3mTK
niouNGnhvFmVfu8DdAIRAujmECZ1T9j0SMHdM0C/vSbPblggPTAAFcxRcp5nVjktoFHtbkMsT5BU
GcSu49ChPWryjYuUcrtOPamCtRUcPbMDKORkMuT3wPSmHgaONTQ1QUzgr7kfiZ16tEfD29e5qeaN
IfrEhWKozXdbZQCmXU7U0TYbkn2rMpc0uE1xSBdilVFVYa0StdM/6jB3+cUGpfwB6bglL9lCMsmJ
lgyHJCWklKieqfnJlBiChYuH8QbkawpM2Fy6O7fTxlftBahGO0uONMALH4NUoOuRji3AN7vuuDNI
Av8JgHb6botsel/cyjo7dHDltp+6cIkcb9FJLBKnpaAWidqQGFRuLESexyHohRlbZvOUqq7ZUMtN
KAZ1DsBItRu/Co5us5AHX1WMnIkepTbOk4NUHJu15bb72Syf6daHfacp/XMKGwQwGlwJSJylQv06
+ls4BOuvFVxNuR0tsoRrZ2DWW2cjMCozlHezCTR6OLlF61c9it+pyX+sRsqSfKErUOZbuChaddQ+
rCZ6YiqXTt4lMzNKW0j/zpLgglar0I8+yeePvhWk9xyLM/2AWg/U8q8sO6vHFuvq42B1iR2ZuUxe
J8AMJJuiHo8qhrLHa7rtawjXmkNq4rEKoVvem6DH7wGyMZ1JS2KScuXiFESVi1ADLR1CbY5trrx4
Lpf8MthiQNUWtDTDXVlepDD5cX1l7KyuYJPfYQLkUWeLFFm682+hUfl36Lzts+dVCVKAtU+e3FD7
B5mr6ZmFYIhhbGTF6qzGcge+fCj3vdHW+PyW5CLIlX1CuhwcUl74FwpPoL6L9vYA7shzS9r1J935
DJy4Ndab1CoWdo4LuhwMANu2JzdbISIaN0NurSe7X4NDljOQKSd53xYDBKHWdu6SGgcAh6wiUmhN
rvJX+6znOq0JIXOvYOOhvk+BRO2vv89nXc/WLQFZjMZdI9hLsr3ulBpHVBH2hEdDrNmvpIellc+s
+CPdznD1PLMnspih6oOt9LQXixCH0Rq6V53UxN1Z3njD8+QvuAtqjcopQJDaTQREYUdbzA0ukAxJ
hCPah8kxS7Ys0iFcnX0dkbo5KV5t4d4hV0jOayDmQ8fFiCvMni7kP32ZdS6+rM6x68jrvPYtRxf2
05wSRfy60ewxLxuERI0cNXz8Mi5pt3C8mCT0YJePUt0jqZ1+NkEwbVRv+e92nYd39lLx5GXXQxOq
iZ3v12mCHq+1bddP1SLeQIiBcRqzMGvA9bSDFZtVaGfMfyfxnhuJesLJ27X3vmareeMEANCi1fcV
ocHSas1b20cUhArRqswWzluWE1wFfN26re11edJtupmFQxCek/nBrhF+EGcwp5JYptPDatmI6Xtd
dCWhYEb25jWOl3/YPo94DC3M9LZ6wiKBvtO/7rLPljXTv+/rlLSA4chH1tbIi8eKAcVHm6zv1L7z
D/T/1ZccZ/tVYC55ttq0OcJje26rYNmWTvu/2DuP7bxxrU3fS89ZiyQAhkEP+kv6FC0rOUy4ZMti
zmC8+n4gu85fkk/LfeZnUrVcVokkCG7s8Iby1G/7ZusPqDv79XzjFesXAuAzxrWPmfa++MM0fEO3
hwxC4vi+6dXwxQ+t7Oj5QXHdOsV+kqV1wcuB14grD0MB3T6LVY10bJo2p8sOrBOZpSFFYpiGwEeh
pnzZgglN2k3TgW69C7yh25eru35M6KIhRoUEaWlt/ltC/f+M4Jmco2Pw/9YN/T/FY5+/IsP9/D9+
lU/w3/8KfWj9+FsKGx9e6pSfFRTNnL+kRFoZjBK6FYBt/1VG+c5ftEL4cR93ppeJ/b/KKMVfMUMy
/DqkbyGA/0dllLHQ+geR3dyO4zpKOvAbeM7f+i6BPy5lOdjyR0KfOnsuoBAIezdhItHqndaZuzxk
BXIHh34RGMP3/aLUd/j0TXXh1KpuwcRYEm63ATPV+abCDIa2cVDgr3vf2aXF1KKTGLt5CPjPMYTf
UYwtvoIC0xrk4NJsgDNMy8DQAmK7QRgvQVy5owWHyBzDyyWEyQHBk2bKicCrscUdI81U2G2LabaC
6FBBCGnoYvRJhGroP17kv2lKvdAA/4fmj6QL2h6ug5qxg4KNEX54XWPWYDJr3a/qR9PTLWcAHvsJ
Om+dRDrxMoxVyCVnJ63K55bMYrmjiA65NTfBWgJ6gDPFf3LGfiM+zC1RdDuGI4myB2JWL5It/2iU
+RkK9zX40SensBX+9jKN87NVDm2PEaFFvxRJOwxW4SUhcE0GkGczVu64nzZ1/ljPOJK2G39QZmhj
j70NeDqKV8hPxcyr2Guo3+tD0nmRNe+9NW+9q3XNHX6sDCWnyMaO+8EPf4aWn6CYf7POr5tikoLR
7EFEVGyiv8e38HqZowT0v4UTzw8brVfvVoGBrG/QmazX6/dfKF/UP3c7FxJCSRmiF4FgC9d7faGl
KNtwBV34JHjbcDphNeYSxLHNFz4LzBA+TH2tRIKhiCosvW3gj403oCL+aO9Fi+TtnaCyBlND0b3w
wrfys46gogvnzHuCiNB5VwrknoZ3V1r0Os5Q4FsZY73/7L8tMq3NAPAPknI2/RIT1P7ZYbVgUPg4
14K4HrCTWXbt0li4hozByjT4D9d6DfMxL5TAhTw9HUiU0Ah/r6/lprS1G2j4T7MT96n84QJsTpLT
CEfZ7CyuW7PExeJBYPhDj/H3h2QPIcBMAyrAUeJt11Nw+HfAD/rvM/QKQHYZBeF4E7kYF+k/POMb
WXzzkNCRaa56CmwUoeLNgoItd/JpdMunafIS3z5GS+4/F64mRm21jxtH82EO18guL+oUUw17r8Yk
Xx+y3m8aPFkKAiI4S/ivQBUzz4egkDAqLy5ybMQZ1A+TlFBJ398Ev70YFaBoJv0XKRtsdt4ENCfM
A3eGyfG9ot/EXXQoOmbPo7NY6nNNL6MWu6gca6xt3r/uG60kFgs9eNqHXmA7rlFpeXPhCANgEmJl
fVuV5bjrNvRVOvRbP6BlRpWG0i++KHwmuf+4JAWAmF3bdV3ImMNCyPEuLdeJajkJ5lV/iysnCw+C
gmY5V+Uica55/275Lt58ntwgxpLmMwkDN0BN//UGVjETxHLo6m+QRFw+xSxY9Hrde3PHploXO8Zl
KOyb3ruyRJTyNfVYvXMYVB55e7IPcxkv39mA6NiCrmdlOP5kjq/j6Mg6e/4ZgGXUEF3UPMTeZ5Tf
QyzixhJ0pN6MkGp4O1WnPY5hzKNH3khSRiZEM7hJuKCLpQCWPDTP5i/rYkB/m3ZewfTs3CwTBHkb
J2W4xq5sFd93m0zpfE1fNCt/wBJ3QJ0KHfUrahdRqD7jFcTWxE0s4x4dBi0VvACan5/zvm4YhQ/e
XKwPK6IN4x04Fm+86TP+y7RJqowIsklQ1OCduckMIGmDkXJKipqhsM2HHjGw52Fqo8IMly2pvEpR
5WQuP+k5acSPpEjmlN6JQsRHf9SoRnCYLQiNEIJ72BUxVn1xyKWtdAr5caaf5mpWvDTelWCA2H6B
cUUxFUnsGS4LibzcyeQAhz0HfbsMZ8M8wK3fwu8wkQ8Le2c5D8Ye9sXGRkyHf7VB5PK1NUGrsaqq
YeTk+fHXAyi4NjxqBb3Fy3a2HTHeprSr2H49lnYEsaL0bavctz1C1CXE9wY7XOC+eYaP4s9FaJsW
iTB8iFUKB9cNavBwIlkVazCIdOHSc5MQHBdR80zxz1WV+Jizcgq9E35gAsKdYw7TDZgdgd0zVxSW
T9a2NJHHsjSL3/J4hirHdqlpsWXPIkeIHExX5GXlDdbfte9DJhVmuzSKgodxaQVoLdjFuHPzzgSc
Pv6vwHci/6BjLJbEmQXZevnelvPIGtYY3hizJTN1im6DAnkuAM8+VIfpFEeGEWWpeK1M7pY5s+Dv
Fo9skYfIQsMoawVgcTosuBdxx747EgX2HS0UHgY/cLN/O3wD+VMciFaMZ2E/Sn5LvdSST2HIMGRn
6h9rn7Orc2vNLS08Pf9xGjJzLzJEdd1Da9bnE1yCNmenCGpMeRy94EX2u0wBnKBZPKKTedXLgP2f
DvAC4MjRIeO2wC+bNW5HeAbPA41llnMNqO7qXUEKKI+ZnulSHwBZmi1qUuvxrgkq/tk6QcEH7GcM
X69IHVeyDLSa+M4XhNFM8Ejgfz5ib9mZTxrxCH5pB3iXN6F68kZT9TlivMOmzmUVktpv+uU4znaf
lZf07dB627cdzTNYrORiZleLNO3oF+ahcYiag0LNHQKxdyE9gnDcISPjm8iUFEm2HjzbOigcnxpx
0PkSS5oMidHwiUe7Wa/VAvTH3QY9ClRyH5ZTsVQkClPtXXkK17qOvqwuWnvrRZlIP9QI3ETIAGcY
XhKt0nHBqREUcT/iE4Q2UYp8b4fJVr+di763pvM86n3uMbJ63k0rAyQpHys44TxMFWVMQW/Dso1k
dcWQLpxhndgIXRV7AjHhZq9FnC3tNm6GOgw3A3k7kD0E+HRyhCwOmRONnJww631fJ2UxpyHYLjxz
mM05UxeAM3OSxBd5nQyOf6VnBvtsnhQ7KHaingCwHnKUGfgTzbGePRSJtM3j83rFuga7NnccEDlc
lSBU9m3FKu3KnPdRIbWE8zVUgcmjjX3I6FLzliqHaViyrxea7d42bG0TBRFHCNm5dtpEejyAXZn4
SUqYlr/TXWTiUm6P5fwR5rvJCBNoZYSnRs4e66cTi+gwsop8C46rezbU2NLXrU95++2izgPGL/IY
MA3gxlFOGri0dKDxNQfCJccRtAUGVLsywgSw3wcI/rMIWg90zTazp7DS4VDuFuLDEiSWpIW5dA02
gmDh5LFpdcUjBXVHu4r+nEmxbIt2xPcyANh9+asOIeqbxZnqVuBxhhpzgBZbDHxOWKdDtmI+DEVX
xLsWwHS0lzZC4LdRO/Pwac3hv9Dyn3zu2Gc8zCrVZeLzYWfDSjp9DNLBrOCvbV2mk/k75PkRn9pi
W2cSZ6+2TLjvLVCmxjIXaeC98LuwQ49jKWKIDYB4U75cGQCgwOQ8caACuSlhdwd2pdMW7Axn8ZD2
noru1i7n4i50acmyh7o2bc+8CtbFwavHofnelJwx5x0DPnkZcadiW1c0LL/SifVW5DiquniSqI11
N2Xtld3jREN3+gAWqADtaRXoAtOmmpoKKl0Vwjluoar2w4HGWjBedW0SzfXGK+3SuRAFxyrTBD0C
E+IdgWuC1NWu2BpVI2ChbQyE0qT0azeBKpCYNLohLSJr0V9AWA7y1iv0IuMt/H6E4jd08Jao3jQh
zx+xT6NYn2oyWb5Gfy2mdd2hF7ja3SFyGcScz3wcuEPq/HKybac5jCDpobKSoK13cebijJr6nvbP
+mUZgo2QGibp4hDhGOHFug/Barl+tjWivh1k9yI++q7Qu7aGjIuWdWXbJ87kYEwUNQjx6I32izVl
WCmUdd1Aj5L3A8CrrD6xcUmD7hLW9jzfzYjH6Eur15V1Iy3Zrw+6YlcjKuV53f2KEHwF4UZ7ftdA
Q1KIj2zs0W+8XYheT34SpRrZtrWWGNxuQmyDaFYyCerb4JtTZkH1lLhNDQseoYel/RFmSgz4nQJy
9Deu6JW2T3RUtSrYDfQXC+8kKhHzvWIezPzyZPQa0trkRxKgbRPCqw1y5rrQqvSyentPaGHFV53L
w2TXv7JveykizwG/X9ZI8k11ag7UphRlo+6nRTWN3DXR1KE1Uds2wKMjFin4ZaBKM/HBdMys2P+V
BeI0PenEPJpjJSSQ8HG38K04aznA+RwS6ZkIV2LATihJEeVyokO2FFNcmAdrpuB8bRHy11vIPyNH
j0rKjFNGVwpz25PFR0klOgyqNtmfhw4GMcXPHDjmAErGEgfPoS1T7zMy1CjgnSAL5ufhSWxpeg3N
0CrCpOp7MnsEDFilE+kqsuDJJnfDgm6ZYASfZwGul9M5XpMRTq2i7DHcG53KW8UxlG5BSlQBQSCm
lENp86DkJQH9JqWAlhAQywI6Hwg+IUlNpiXULFBT+ebkxMds5k67OPG5Ng4Nfr3ejlLhcrNlxI9i
CYVZHfEt9aqmVX2Ck6GJk0gOFvyImzkhd1SBFmT0HHahyVfDCL39B1dD3Po2TW1VHxi4+NVFXGcj
x6JuGpNLVQ1jqWaLsIlZI11XnnaeB6tf8nA3Fc7IbI3zkL7BBtPLmbUN7U6x/MTwxaRIL+0ery/N
KfXrBJNOzTrmkCOJaF4IRpmRpogsFrKJZQaldklLio5iAAA7EWZA7jXbobcSts/fK8EgpYefC2KO
jNSvEn5jXWpQnrvcQckTvLJVmK2YAsigZinnSH3GyoHe08/XyIHpGMIBvME7TAwYfOGDCau8Ow49
hiPdlfEVmRK0rzI7Cr+MCExlGLY1XozAkyQdHe9WECg8FZKSpvnUdYCok9PGrkxSYWswbzAK3cUU
8gjosVlK+nXOvE0nu/ORU4FZR+LswgMkAtZN12FFzZx2DK5XnTC9uPBQ+uN+llWa7wBAg82jjhgq
jHcMgswngky2aXhVAEv6PeJ4JlHDvo70sHXMBhPRkLbuCaSbgjwbvqw5XZNxjDk0B9T7+BOIP7JA
T3Qm39QoWwLgx3iOzBpIBKV2tCJsuWz57+anDRZkvZ6KwOe4dBLuy90miW9Sw9wbYpPMi8bc7c/P
g6EW76UYJuRaT7qewFfC9RVj/HWEAARrA2eM3OerbtkLxTZdyAmyg+yk2btF5YbVZTk58ah3cdEH
znDGLygFSe1UL7zbwRpLrlWtHY9gN4h106xwTGodjjUlX+yHafc4dkMKD6TPh0YTXJZJigs5ORpJ
kkgxgXkubdcUgVmjqNhsZzYvpJch6SWFJ+9ZL2ASzsXkUj95fgiA/2R2RZs/jokzsyjRz8ynj23m
9Pu+DjqeNmUST2LwqyJGR5r562GOY5vqq4pbiOmHmJql2y+WZc3fxQjIHvHc0bbBzjQJ5ciYdHFv
HQOvEcOdtxYCyzhrclh/dIhM0Q0u0WRh3eyYIh+LGJPIx03N/oj6KOat6ZKGLmofAfoa2AaOqiJH
CVW9PrDqJuKuTku5d9r6TYXeDfUD28lTXJ7WXrSaUNkQk0Fl+mrWyR5Pb7b+0QkQVvsOEpk86uen
V404wyGtYZWM35FQZlLZ7vQ49mZjVJPpH1kRPt1sSYTrJ6Ra5DxX0CSgwvMJqdAClr2dHN984lTL
cXPJkE2SvC5TFuMGVs3DR9xb1/40GGanOIJ7oabgYLNwv6II1COh0yvyml8TSmZqODJD++JNYsBD
FAfO8lI1YseU85W22egQpEj4Bw9W6kR03iM3aarAn4VFEa3mpmt4MUAt+MoWrGU04hHZmYTbxUan
SLLZ/RPzPF5p6gzm1odq5iTcz8kQaQ3/ppL5pY9UlfnBdWFHMdYzAUvzGi1saPI+RZnPs9J+ZTKQ
iCp/hPduKvTlZ+QI594kuqUDfzr/Q4/r3/SMAnqCIarA4GuBpr3uGYHiDSY0LqdvMyJzfE5jYhWJ
2qFf0kKt7YeO5/3DJd+2O2lTBZSn0rTz3N8hlUtTVYGtPf1NeZOZ3vzcGgVy5Bxd7/fEfr8UsE1y
XGEGRsYA4vXTuUncrAgW1d9SGZn4VHtSoK0/E6yJXe9f66Ub+I+5i4/tHm1qobAgwTPvt6lUb4Mq
mIpcfJtFiefS+ZCULjtRaZnwGSZd6XAWon5B0EAXT/U0UcaiDYpto13qbroQZrIRUvKa2PMzMv+a
fRh7HJMi+arnTPC9duJP79/+b0slaAuT2CIWTjnuvhWHhmNWGhk/vNtSZ+Y+OKBMWcjhSgn1/qV+
23OCxnDIKIhJkIuCxZu3QhrFxJ0E6jFMYPks9KCDbHpwVt98Il4Uw9/8w8O9HaEg6uH4nusqrqnc
3+w9u7YXQUz//rGRiYlReuZju8aP0xwQLqK4WIaH5PskEwt//lFgrdF9INqV6vT9Z3+7zExNlTKz
DMakygFT+npHTpWexymMxVd6EpSOC/iu5XtQoST0J1fVt6sMMt3maVEx52o0x940r+H2toFwMufr
UNV+fgkWypTmKRRhDvnENVnj+4/22lmCoQmuI7SdGfIieUrSZB79H0M+naFuFwB4+dpVzImSfSci
E+YIigvvNeraYkY1II2XJNz6uUo4Gd+/Afnb4kLQdjF/UD4iqTy6+/oOqBITbNj96mub2AvcR2ZZ
a76n65GE2QuEdb0eQY1w5kEvN/H7V1PcUtq0vEpPV5wLaNCbxSkzZVo8tP4XvuIa0ViqhbUIgESS
R0A563eB0FYApNXJNdHan5Q5LMdlwL9jl0Q2H/5GEJ3IRbQ/0Dxypm5GjxPtgyrbByTzrj5NGS0H
6IDnlsmt+rE3aZfVuT5VjBH5453hTEtu4/fCHPFN0zXclv+zQd+T2hM1c/TrTA8n0C8Zn+uYZBnD
xYxIYvfxxPrj6t3RmYQbheXGeVLltGXfX/7fNhwEFlRzlY9+ifh9aw9UFollr8sXtGkFOWvcaFMC
has2GcCvlvX7lzRfyz9Drgm1mEkzownAAvhv5foZlC267YMJuTQA3GI/IP2FTDsEoty6snubOzBA
/YEianYikxRaRWnu5v3bePvkQiAXTOTEw4N/BG8tJCqvrSbeZfIlr2l/nqVQSMt7N5/c7sLt9dX7
F3u7ycEXKV/QKfIQHoYZ+GaT46Icg27u+69j22Trg8p8sy2yDMWI6g/P5b75pPntGIRgzOr50phI
2G+yg3ia7aKoRve+6iETQvZ1PI0WKm1UKt00mzgdNgy8S/7l07BhX85KhA8Ua6pDnYa2Li0YSh4z
v28gXpKHOisQyTs7jalQsO3iq0hqbO5pa82WaQMEGp2Z5HQEHsQeBibGT+MJCOkICKPiLIpxAzFh
ZSxNvKYgyOf2FLhuuhToJNqxvPyP1ps1CCnhbL5T6YvfJ6ZKxTosYaHcD2VmTuaoZlSBk99UUzm/
f6k39ADeJgFM+R6AC1QoiKNvYjYMOnqqjozuAlm/XAuhP+8qR0HSHE2EekLQz9k7qs2mEkTGwXRJ
f/2pG5FMSSkQbBZXSd/0M6kFGyKdW/YRHQUrRwd/vej5VD0mWE2ZTyeLAOQr9ri1UR6nK0FtPPwa
/DEtMkMkq8hcvp01sFf+bqxL88JXlXEV62U67v9sTYxop9OYsVRi3mTmkLVMG38k8Nc73aWmsfxr
hMYXyd7NmHlw7kWQLvmFi4O75J984IPXnwsqw5JJvhHLRsVD2L+5AbU8wRjYTfS9GIX/GZaUcg8u
49Gjl8Ouo8ef6EMs5/B8CdIiQrkNpmyJS+cDyFp73FTBUDE0jcUmtJYAN9VEt/cR9Wt/Xcw9fEfI
AO4xDbOPJaO272Mje3R1O4xnt8xyvA+jirAjtdP+khMpQakaCal8hyKYgLYeNOMZxFT4kk0R2nJH
1zB/sFZLUxwUCG1skZu5lpxK+UHilIKaaDfudLO0e2bixQP4X3lWgGhk+NNo2nl1PjHC007xFdSE
ghEdA8Mf1tbGwKfp/DuX8/mxSWpHbbDxTWhhxD2yzFlV3WEEMDykQiBHGNiWrHYWfbsv+RD2T6Bk
u1tP9j1pUTQcs3nIUHeSS7OtmBfNaIeFqbUZjIBhgZ6enpDN3QRJln0aAg/9nyCCX6qnrr5DjZOW
mHSshG4fBEbbsz9Kvdjf3EX3XzHIlPfJoLBKnb3yPPf7FIr3kp6//5G9DtZsCMbKBDNFqmBM2N/C
aWraP36r4uqJ9zVfhy7+0HuvqHXGa7O9+/cv9vqA+nkxH6CcOebJ4d5mJNEqSe26sHrybL8EIzTb
+D3QX92UZX45SjFQ/8V1+ZERoZ//IR/7bee/PCZYHUY2BPG3sIlB9WGdy658atFrgtRaNDhmlML5
o3vZy2/6n2P45Sml6wI8QCaHA/ltETm7ZY6UcJI8YWjHN4P4Om25moIn3c1J4d9UGOzdpH2Emi2q
52GzE+jfFhh3Km83FxrYF2A970PndeFZZbX+PectYnn0FfVDWZK8uLoqm42rHfnRHrPquRxEcFHR
nv04uov7KcyoU1GpBje/jXN0O0ojq2nBsKV7kzOLc1CoONpduDxldawZJQzQVmNlP9qzFltMmcQf
cqE3IDyWxKQBpEGsCwrBsDRfp6KO5fezDJb1SQ5m8ZNUJKjZZcVxXufHCr39L8IKZ2jCMUMPYNne
EYE8Ve3e337KXObVm/ENWNPgQRyAY9i+vbmNPEKLn4bxE6ZdkHahcOSbOVB+uOuZkkAkkCU+uaWe
oUNbTcm0py6PNX2ry7ExzLTCj60PqxPLo1gXGmddFH4tU/rp2y63LtOl8i8WsYDLLsUdPdDiQ23x
0jYeg7Flu+qZsUtW91jCNqF/Q9o4on0u0+fFy9IrAX0LwjctzzSumw+l0gXiHZFxFUGy+x4dpvyj
VaGjvfFmx2io6WnYCGSx7qYiTLItiG4eAJuTcDPqmBGAn7XInPucibdSWcFFCl35k0NXOzJsZwhG
7y+uWbu3ayvpLkDGp5r137q3DbSEee9+9NSmUl1Z2Ck8NKlY0FhoK/vKmagl/nBF5zXwlV3lU2aB
ugWPJIDgvfUndGy3QA2gyX4g2CbPaJtZJVLbi3VOoxLev823tBMq7p4aYSPFH8/6Ik1D+6M1huLw
h6f/fWuRahpDisD1QeK+BQN2U6l65DEqaHcMGKjb6+hrDZF/3LXlojat7eZ0OMoaqxmt6BXukFBX
xwQ47I4+SRhiwG7hk9LVnv851RCUaP3SQq+sPrnMPYD2rRDzlTfAvY2VH6NvAbFz2uBS5SZ0OO1y
2HRYiW6DclXNicWyHLJcW5fYDKLYQivDuvD6ZMG/euI4y1TaHNAjxASpxoDqAnVSRuCWQDsXodkC
iaRxypjhMvR8UCOlKblIf6vduTqFgy7wePCBy7ATGRdtPbp+1yJMUQDxQdQhEjUzV9I4fscIb/rN
5dTgd7Cp08YDVxu4tXMKOGXqTmyUzD/prk4/o4ujgdu7mDn3qNr+qfH1e/xhpxgCLNA1j/fzNiQL
l0loPk/5j8CjP2BUuLJvoDwWpoa8Mmoq/2nthwi9CevbghENpC5vbP5kp/bvNiyUWtJmAXJV0ht4
HX9ASvVlv/rFj6j0lmH38kJw/ErgNBaePtjrGN616IkeFrya9k0YzV9gfeNUn/Src/f+jn3ToHv5
egxT3wZtaZjzbxG7azkgiY4F+o/Yt73b1nP6G7ewrJ1PY/ecc3G4GgrkMRtZlacoOiMTUvkcZIhx
4m7kJwGAZIyiLlJrEM8g51u1Cdo0v/3DXf6WMvgeeFfFJw5mmqLyzZLhP7uUYSuHH3S92/iezEL1
MOfglA69PV7BDMmZKfWoTeyCTtXPyWr7+WaN3GY6EViiPaiwiC9sf8rvXciZTEggCx26rCtYbhwV
thKXil/77b9U9bul+fG//9fjU5lWOxRku/S7fs06p9vxjxf8u/FQXenH6hXTAuNj8//8TbWw5V8k
CvRC6SnaDraDf1MtLBrlf9kSjC7tZEItqcS/uBYSfrtt81eAUyl6XwgavyjrUv5FeqTQfnIZawIR
c/4Tyrp8Q7ZQVGq2x7wMEw+w36bj8PoTbpCCBeK2JB9AAAMHYLyD4i49MrVVrZcvR7/ORYW2K1AZ
CD+iuYz5qLYF6pVPfURLEKG/0m22gZ2082mytsi6ohAF3Klzw31ZpYHcyLJZLuiLd8WndJXtRd2v
9lMm4jmke5iTmwDB9xdDNh3FSWp59b2vte+e9m04jmdAybrpskNMZJ9gCkckQ3oYuxs6QQ2KFluH
OQwjP+vCHpYm3QDsiVE8rVYXkFj3dYQxDRsuQWQWvNoCYzZwfuDcid7oItChDwO0JfZgflCxlV6S
XhbYCp6ix+QfrW7oTqmGM9RC02r+OLYWxdTg7mo3/DRVs4DbUGg0yuPa3BVmBJ9mBe1KDAKjhGW+
SEKH+We2Op3joCbsRGAF6yJDjwxzTEVGy9gKTeii69FXifIV+CtY2BSU7ADF3U3VmczW/hrgQ+ad
MzhT31mR5Txn8B91d6vXrKe6k70lz/0OmM0+6xxAWZM3NycdGOZiD6x6uqwzWaSyMPLItLeqA34W
JWCdSSaJFscMMa66nXENacbBP0cnEd/4deswOXfRSkzyIYNKGcYdiOdTB2hZOCJPFWaph9UZ1P3g
xTsQrsyucRGgGaEw3EDIma9RYrfmJ9jTzIBCRPmfl4gZrLiieFClc+sjcX+AWGdMHrEX9D83U4Gj
QFuG48VEOgecacC10e/yKEGCfMhOU2SqxR5A6EcIzN3epg2H2n4+fegX3CnsNM3Yluh075Ymj7eW
6zhnQZbXe+ax62FN0/wEkN0HJ23mG+0NMkV8vnB3aYh01ZZzIT4LAujPWylYbdAUQXRE0BCB30Is
6rScgRzBY+sfa7cpvru6dQRaNL2HrHZrdBCDCDxCrGnCbqo+dM56gaODFHGB9A5OBqT/w9ckk6Pe
gutR1xYrqCC7N/HXuJP2eZzJ8kAub52MgnTG53KXqFA2J87qzB+rWjtGlh32rgQDuynbgFw5d+38
3FiiGAxCj7B57lWn42RDd9dRBvFUF/KCaf96BtsVWeLMJncdYAB2ArsnwFuHoYivvAQFiN0gPc4U
v/+czHn0Fe5lCMJtHWHvC7nP27w6A57Y3OOveaUYU300O/sDepz2zrcFHk6tc7lmEPchR+ptIBp1
gNCLVoEUjf1cO4v9oVZ5/Dlu0vW8a+V0UY95cewL+gdL6sUnWTYa3FMfbXAZ6Z/cCe9QsqvwNpYW
8p8icC+C3H9YXftDJTIcsvC+uMjXUSGK06JukPXTJ9XWE60S0iKcUIT7pVQLkoRQuup4MxW2uPFc
OeydqhfPlh/gVKBZjUO+Zvp00MV33INDLMQM2tcaljbc5KMnbxsxzQkmG2P9nXovvsNHIbbRee3U
N4wB0pOKTJDfwYAd+UjXQC0Q9GDwdzrZeIbQu8Q/I8sykBtAukQVB8dZedEGbB3S8AP55kGr2GGj
Dzo9d8JkuEMOjUqO9bnr5/Yj2xo/DXe5ABBnbVUehUfLh0SFjlPrnwWdlYaw0ovgafaq5DosgvQ4
RnX1hJBIuCtsZtGbBmdCbw9W2d4AWwEQnd3osgtOF2EwZOzuW8eqyQ2daXFRuhPRdtLIUtvoQSxU
l/7G99v0KsNZelMPtvhaF/G0KZMBb7rJkdluZmjwRQVTuBNOs97UqJRspd9Nn/AnoKYUWX3p0pzA
9dqfvzMvxzIHjN1zjOY9Glftuq+LpD+ZpSs+u3hDUY8i+zGCM7peKlUfnCLW1y4a5wZ0Zd+C21nz
LaC7vD0AR4sBY7T2I2j0bifnob7JpFVr3HES3ORohm4k2l3PCJ/bx2qs/C+Umau1W9la+5WQs030
MtKVjpNpV9VE/mBCXsIPRu/SbdeYfrclECRz3Pu4RfwymFRyVoddc906VEK6tSHcL2Gy/EiXTt9S
WbTZtnWjZNcDmoNN7mAFEc2tt3EcpMDWDhjiVrrtj7LE0AllpxC1ALe+xGEp29L37i7Wqp4+Fr61
R+MwvGxHV6UbnKiS6FR4Vn6Z2E4LyLbNvhb96N5lfdEAPgiWW3tyemQcvSS8keGsj2OAsGQ9RymF
VSQnBv+p/YHMO/9UIjH4KQ6q7hpl/OihyaP0fJhbPJcYzN47nVz2iV1nJzQjl33EAGZje1Wf7CRP
i36gdm19WhXriA2VP9zTn0CnNZU9LUUoaVtPyXqPjoV93SLWK/Y+OhJn1WQhN0MzGm4MGi05OBXH
BbErBeuop89yRuIeJpJ3gucUTVdspNYz6CDed5ffbwF/q9LrWNMx9TI7/LSsqj/acuWgDyoEVDY9
hK4DGpzehY8o9V3kj128sUBb5liHIQixC6b5Ymjr7tA3NGx+NuL+mxz/KTlmKvducnz141v3lofM
cN78T7+yY/Sa6KGh9W00yGwSXf7ql5STYxJnRc5sBiUv7pp/S4FLQXJM1Ulpiww49EE6N38nx/Z/
kgxTmr/q+SibaRC5Jj1OTi126ssE+h8zboO/QuohGS9EuYZjgnZR57rsIiHbbKkuRj+VC/K4qRGJ
IACiF5Eb6QgFXfK0N3ISRRmgLFFx+5edkZtwjfDE/KJBoY0chYHejoBZO0y/1nT4LI1wRRcYDYvR
yFmEOkiv3BmJi/xF7QIXa3ffOEm/VYsSV9rIYgAZbA/2GJTobtjVtTbyGeGLkkZqRDVweJzO5IvS
xmxEN+x2ih4GO7HwgA7q8KZIgvKmczXASAQ7gNwh3WFEPLxWrTdog3Q3SClGB7QuUcuI9Ly3JqHP
8oascJ5Evh0BOO5lIpHbS1GHvhswTHv0/bI9pn0dIRALmfW65RS/pl+ZfGrLfABoWGe0hePRPYSJ
T/an2gSSmZftR2gqfKt2NV908cQp3/b30BBx4CUBha8sySi3tmjWu0oP+Rbo3rd8njscvcDTHAHT
pRdtWiGSVTWq/5pWKylAyzu8L/KsvAqmMTlYsEnOuhK00iYh598VY+Abc2JcmbLISq/dsM+OVhF/
wPAjA98/5xh5KrhSXhge7akmnUiq4aKynBRXudILNmDullsi43DIgQBuNXIpHwKcio4L+nmXfmtP
FwTE5YgGnngEkVGf4bulb+kpFzNh0Mr3ldtg7tYl2H+WhKRLQHr2oQWhDYC3qD5a2ha3wOL1F0xp
i+cFrcQ7mB7pzqMA+gDo2LoSKVwftDxorsVI4qBfFxJyg/IzLdTx4ARNtauI1cid5+sJSaG1t0Q3
o2TU9x/QWsVcfNYz5KL/y96ZLMltZNv2V8reHDQ4egzeJBB99g2DTE1gKaWE1tG4o//6u5AUb4lZ
VdKtuSayKonBiEA4HH7O2XvtIUMWycIBvAsp/BdyKOE3tUrAhjAWu2LkS3TTzuF08VBp3EkbL2y7
3RzLZSPNmrQTzdiL5tDrYA3BVYVA9kCebnPrIMSN+sok7sJamPnoZGJIT1N8N3D4vW6YEx/LpAmO
PELLX/Mqye/NBm5mViTLXeHmTbPJ3dj4hbiegC5ooukDt6NHNiBCgf6qwp7H/pWm54y6cmPjQ9yi
tWbCKaT5RU35dO2FhYmmXPc3mN9oD9dNOzwoI1le2pJihbFnM101Lg3nEF7vXdA6G8qm5DAMPsQq
U3ePsKGtXeHaHc2ZYSHSQojKB07VEmOddgSOerqjOaPHykAmEng8pPM8PlmhUCd35uFMB0k4CzGa
LVUuzFd5YRtpONdAGkchinS8l+6O1rx546cC8Gc/NHA7gCvtYIS2dzKRyZ1KHWvrtZ79UwnHigR6
Qqe+6Dj1gagG/fyEitJOoqYqjd2Si/TI+VKe+wXCyEYa/hhHg9G6w75qOIXnMdIOktqqQt4aYGYv
vqhgGvteHTd0jtqYnSQDxLvI+q3EgrqeUeV0Yy++5ClfuFmxRSVsXJJB63CX4+uNaRkk09bORA76
BpuRtZ8gmZCeGDTTg1Wa4ovScdVjkbJU0+5Lr3bN6Ya5VjBl/HCJhAC552SSyDBKxtkDCTeZ9MKe
YvJcZu9z4sume+xW2hxBo5K7/bw0Fum0UReQ7dlsnQEtxpPKpyT4xUmoFytyhEtzdD9LOp+tvwsa
grf2Rt93+dtMm0MUB6RrStHWAbHx9zngr84B6HPoav1nGsn9r1W1FuGvVfZjp+zbC38/C/jOJy9E
YMZozQcOxf/637NAYH4CwoAA08KtTQttJTh+D+i2PvGvkKOt0zja0C4niN8PA3b4CeMe1j60ynbI
iPS/opLQQv7xcOAEDNvgmzCFcRCDUg7+2Ckrpa2Rwpjz0V3l8tt+jc0lNW/taeCHCnfklAo74mSv
5H7EJB1uLK3UyQkYXO6XFiFAlJYmeW+t7kp3m3IkMpCaJf1Whb802GPvRs+br+QszK2TIYHGzcbp
h5tYY5YVM8x4goQbphpaGDsfrXG3sdKYk7TK04XoB6u+KD2r85y36S0KI3PnG8vyGdIAkckOtIOd
IpMnx78pWwBkihhQsw1JK0AR6r8uue1VUSFqAiNrzKtw1RsCQ7g94y2ZuceMyMlfaWomv4zg/24m
XvPVneu83/LgcK4Zo8Qw7xGu9bS3QvY+zI8WptrRvQ+DpLwaOFHc4aXrboZRGwcR5xCFzRhbVN0N
0w6dcrHP/SQfIkIvqLywuG4M5WHllDIkEriJTTzorv05UFxmJrAFb2Gl5pqaAIwaodPRstpkZ4Vc
eSdzxBl8t7zvDNtjdrPIBzJB6vu8D9Qd0abAmnmYVWfXp3mJtDGOijElsSCkvIlWMiHYv8Tczb7H
gYI4EuKUKtf8AhWmu+5r56tGN/QkNCldh4Cpabm1jDxpCCMIigORjvZlKgtrnzPIPsgmyQkIB9l+
g3sj2862SRJoDW8W24p+ZO8N8p3nxe7ZpsD9TRt0Oh0pHv3hXoZltdUj5De6DvdOv4aK6Nqyb4Wh
+xdBcstnBUnwDlmhGyFj2qF7xh3FEWPjEyZ8sKupPBMDFl+HOOYfOC44N4Vjfclwf25x5xQ4ofsZ
2HoSP8292+48w5XHkYe2WYuOnOk8fyTexrzDDeRv48kZT4lHHF5uBzviNcco7c16Gy81HDD8GPEx
h/6855FR/BaO4y8iDo197TgY+tKuFI8scmBTPB44LAsixkvi00XgQvNCzAH+zn2oWW2R8MOrekX2
yKD1iIfRXxdJt2yBKr9PLY8o8TngU+rUjZIedp8AHXAukbZ/dRDlnBqA3o9u2TQ3M330MzIpUqVQ
7OyUmIaodFR6iyiTdcOyHfGXztahmdN401dphkfZIcq08Xp3B7ViepzHzt2gFSIjAFWpnBPxOYjL
KdvT5BshabsI3rx+m49pkgaP9F5paUWzQWzek2UV7vjk6rXw2bhtkYqLoOGX70w3z65Qo/gP0Ifj
9MvkLBL9l8hLeNxhvbI1wX3y/kN2S04vAgibNBQszQKo5OpRVzv8Vaiz4I5V+WmsrRTcer3kfJvc
RJNyUHjZh6chw6n81BUZMrMNurrcJqUZgcVLUXSK9HcYkpXPScZFgjE3ZKEhPrMmdrY+S5IX5B3J
GlopwJ0TQCBZnlhyzN00IxjAEpVNfH0EwUTylDBag10r7a5IjnMXOC99zQD0F+x1xPS8cI3CnoTr
vqvPiAtszmJVXHT2tBkJMT/CV8wyVoiJpf25KnqPcqG1LZqwnbJibizqjb+f1P8XbBhsnzVH6z8/
qW9/HV7ffnxGf3vJ92mWoCi3eQyGIGYQA5mU3t/r9VUD88+HMkg+G5WM5aCCJ6rrnw9ll+IdmT5H
RwZe78X796Sy+2/qC0LO/iOkCV3Ejw9lZlerGAf5FdldTMLdVcXxh4o97ZxpqFSDeA4D+gXjl0tf
UxhgDpfS3M4p7jmC9eozhPVWbGrREnIMo2A3esS49JZur93Y7K2vbroUtzVwWSis5Eg7kdW0HPB7
2mEXe3CGr10h1bZLZu6XZraonIaAwrXpcoL7vLQaDv04i8fe1vVLNcTD3aKYdgMbrdZO/aK4z1q0
gPuMfOGjr3Li71Qx8KiE93nwQj7ipkkpPaMkqempGrM93Tszj599OuGjw1wqln7LdNv8GbKBnkEV
FcVbS4bEXZa4g9yMo5zu4piO6IbdnO8uGzkXm5y0av9Uz8phCCJ6RkOcqvmv+IQb69wHyUxqldvO
p8SoyOWWcp5IAeMD1ldOvKA/4cgt7QeLKNSHEOrJ45IXw11bwuRHnt1tx1TShot1DQp6VP5xfWK1
Ue7USwJ1siMBLegLeoOOmrrmxi6sz5hOO39piNYy6649xgLozkHGVmL7B9j6RbL3VWYu5nbKparM
qKiCCTHRIisR0aw1To4WdU9bO2mJFc8591VI/LIAdyFlUVM62n5kY6O6ZurJDuVm8TDdFu3ghPGO
1oLCfl4TQLynQAmSTQ92y0si10jzmInGbOzpnws9cgrpbOZzNPN55Gs6DQApWtPz66OpRxFfWYrk
0W3r6GFdOP5yXKbcJeNpWlX5hfTGcjjDMOgbxEJADrpVZKL1MFIaIR0ftfiaMHq0lhfKoLlSb93Y
4nzcuMWylPHD3xve/23DY/f58w1v/Mf5V6V/nX8Y+1ME87LvhYn9KWQQ74fr8f/3VuTvm57vfoJ9
jLgHIZhJWcLm+n0LBIm47k0BthlkqOyZ/9wCg08UMnQ2+S+mI1Dw/DdNSyqQH7dAFARQoZCBrkUT
Qv6PilcLgY20e1cdw8Eg66dSNv2ZpFbFVUrKyRWjxHZ4SlxNOKCZpf1pyKruIW0w1nKQE0QpKTUQ
Gp8WzG38uEfy3xPyZzVTwmYUO9kDwUUm8a+VvUlC5hsLMNnbpBAkmgBsj58nq3K/Qtl5LaF4J/xV
z0Mbu5w76uUB8tkzLG+ScYEXMYrwStgsTPthYdv5coMrkzSNgJn8o8atD2amM7+GBZ1TAtMy67Gq
xuKsFVPYWgbEhjW8cPSYjjiuP93KqSZklZLkMV4sYye1Ef6mLcVRCYMs4SSDXEigGdhGNuRgkYI4
iA4gtQ6jxdE5JCsuFFZN6D5++jO/P9J6Q/PqUQz0b0it4WwPSrOOctmfFrJ4I1TUvFC7OG62Fg0V
RMUylOGXIQdMEFVlYH5FbbnceM0QRq4VkidnTssRLjRKAqPn3UUwQm3KSePRWRdGY1bbgMW7UBFn
nmVM60ZtL8QVB73cWk1ivPS97T4RA8DW4PW2uFaBDs3D6IryMhclgclDAhJLyYBjYzGZ/G2lTKe7
oCmN35Z0DKPJbuMz6Mv0zSj1dNvQeDm8fz69fipWtpo3Of88WUT5VpuKsW+Eh6Ea96ZCHN/38wAk
oln2Ge6XHYDrDjf2sCY8dpl1neDQwGrQd2Chrj0mX3BvSlEsR1pjyt6nrk/8sb3YJMzmPE8Qhtcr
GrI+AQfpLPIDh37fZYn1tSFz0tuLZg4IrC+cBVyuZC0ETXHGbK63vDssJK1dVOO+6z4xni4vyrDL
p7RR89e2SfU1SIvwOV8GIm1sS3koFVvoBm6fXMUt0Pt8xoZArod7ZTT82ECbSEEuOhdbbM2XzPGC
7dzF0tXBBXa6YTbJDN8LO49jdQNBtxrnQ+Do8IAo3/5t9OwRF5aSQDqEvUw8HixA0pB9zC69Lcqa
vysEQgSSxbNGC2EBMT2onlXt57sO/vcjlL35BoRAEdlrXbh0ZnwjPZlRLGKSPODyEntVpvYF43Vx
kMFk1FjwSZYmuCiTwQEGJhpGilGktf21pDzlUTnn0Ty06yC8X4xlx5j9RibxgttMeN4+WytdRKiw
Ftbql+kYhXC21sQ8dep7GI/yQa8V8zjP5AauVXSfVOh01sparjX2Ak+FGttZzuSrUYIXiDqica3L
kYOYG9h3RElhP+BGXSt4Z63lKwsOU0QrsthXa60PIouy31w7AP3aC2gbW9+AlAZODg3rim6qe89Y
3NqRU04snPneVIC6TYMhWHsNZdhm/Rb3kv91WHsR8dqVmFWek29bn4DQeNtl7V1U722M/L2lMb+3
N8z3Tsd708PI1wYI6vz2qX1vi4yDSHd9OtAsMYpq+Ty5VDvL2ksZsFecF7OpL4bnzger9U2CW8m/
w0KPVJVgUWqiZiXkEdedVoAc+orGzchGITZ9OZrbYe3sjDGHqHRa9JeQ72+fOGBN+amRta+33pKo
c0/UGaGhHu3lYgyKbiMrlx6p2cJ3WVK/FqifGxWp0kqfPR9dC815xAKWkvnVQFLIHA0KVbKJnSdD
S9ToSIXDdEjNpIrGWb7Wi9nuYMJaBGq0/m0998YzOVFs/jRSYFKNU27zFmUH4TpYFGc3hDg+SoVt
PbKZo01kV9JeH7+87yzYluLfwkkW57LmDrXQqhC7sd5FjcemNQEVuqAjDraeQSAH7P4a5S7Bt/AM
aq86AAZQJ9rWlsPtMFqPwl3fCPnDtK0sHDQRcI/lZjRHRs3paITVLY/t+VYrcoS2db10O93TRFHU
6d88JH93cv+qk8uRha7rn9SHterSf0Svqi6zD6rHby/9fmRyP+GKwFYY4BdlQrqWZb8fmQL0i6CL
kQUIZ+3Jria5389MtveJh48g8ApmgcXL/jnYte1P/FGxWk9DtLOrjPJDmfhnZSOkz49nJpwbVIzU
i/SZIcOuZeUfykZ/FebAZc2PEy0YsvrCNRp30WipttagGFJ1Q2PWeKX81DuR3pM4JzaxEPobsuoq
skYSzPds+rLYQZxOWuaHNfbfTTNU0tyYqa2RnLrBNcNk50R6mbit3dI5dU7PFHK28val5B7hKCbQ
z485tcumKDmyMHYOrkPCcF4qHTQvjbmADxnAeDSbsRLBNSgq55VYX3HLucOowHolnrfpa+qzg0WH
V+10YawvsWPSRQsGe/dW24UXTg688cheBYldB9NjMrnhRcICeFS5ZZ/iQuIbspvJV3eJVRX1uXZV
HZxBP+s3jQr9uaxkwVA2heAjqqQEAOWg8psRUvcRPjK+RhM6ipxLK1FH4GbimbOv++pb0wRHyuiP
9pDan5cxmO4ru1ZHbZtI/zypBYAcDNmoAJP4kiOyzyJY9qv2L8yxrzF31m+5yrgClVNbzxmSlxc7
RnmzmWzFH3MmgQm1dt3XOeF1mz7hA7hi5NMCsZnuTTtBKBPT9I5622NYSbXNt3YK3jMo7OalzE2+
e1i6y7DpR9O+9ZxMXlW4V2/tgngaMgbFRoEqvcnjbDiBjwOInyFgxBS7Xk/YzXmykZMk+ZN1zb/5
9oOWsLDUlgCP8GL16y+MdRzcqblo/dWbawSiIzFogqLeyuWWENMiezCkxVeo55y/hbhF/hnoslwi
t+y5LuTW8Bkh6JETPs4o49DB+Ul2oHAENNoUMmX06WnH3sNM57BAsflbij0v2ZgQNS9zOT52i3b3
M4nNTlTGWYyiTucPPrWxQ9ppC51JSOu5omP7siaBs2olC72YnD7e023mb0KJzj/9lMk5n4RFxKh6
uk+9NTTN7wZWg6U0v2xod76947BlnwCF9M5NSeu8hf6kWXyGBd4xHta+pT823RsuTyJOIA+K23Rs
uQmJjuAHrhv8KQyXYU/DDG9IKaxyyKpREfLM2g0sUYRV3JbXdcP85+gz3TwZOeoy9F82nztb+owx
NWFTjzbPwHhTjZIVE4tev000sxNOsrTteXCzTmaaMC/9+hNhkbVP0u2bl0Bo/jKET6C0OM7vCEjJ
DvMwhLvGEc2LIi3z8r6EM8Pn+ha6vqrXm33VZb3E3jA9jnbPJRnxgd1PCbcCiQh0VlLkB0ApnfAC
8IAL14FhtKOmDFgwPeGaVyWBD6yA9ZbgCAnQIENuEM0kmR7oQdinTGTty+IrdWxdYH9br/fEs0My
0cXIzYE4aZ2nnLjbRBLv43NzevWM4s0KsgP8l3FYO698HVCWQDEB5rxrJrgfTCwbDJi4yTVorGQX
K0c8D/CjD7NJlsXGsUz75Kd1eI0/OrxeWo+fsMtm/oa6EQRulSQRBzB7dGrf5+1AQJPBTIr9NFnC
rVk2/tFzlbk3yzy8dtvJ2NroGhVpoAXf157QgOwXPfeAUrgpiO5WlCOwddmxpIW883HWExL0HB5D
NrdUFkg8H0GHOqegKgwE56CxmHXBCDsRhII9umPLgI4rnjvYklxB6UyPDQudtC7StF8KM26PodDw
hwByPfs2a94ryNUkSSlXy5MOId0cp54t0mZccT0VBSvKCIlO2ZZ0pp9jc1ka8OHAk3Z2Jcv0jBIh
O9CGzw69AwkoGkZ+JcDazqvOLLZmEc+sKQ7eLPDZW/hZlS7dV5PwkiyaKiGe234WzzkUK/S6jHcY
4xPFTQSs7sJdXbFKseByR0hUt7cZiefPEnYQeFUGTeSchOvK8QU0MOTjir/eSmL9lhSIVbPUZXUz
aH1GaB5eVOaK/MpBOnlE3Yuo6H3NQ4HgRWbHd46sdl3/PZaW2z4bwgvsE5/vaa7b3jCKtkMU72I7
xQDN/qY0bCXqlXU9hrMOoqYNwgvB5/yQ37a0XItMbht/ZCm5caD6U850BsUs8d4KnZMh8ENzd5Vl
EebUBlxeqAL79ztODoFzWQErBNC3rkr37ztrXafCIwg4aC8is6vqMibJXHxxUSplzHrWXUoMI5qU
tHNfQ5TruxwI4INI+5WZgUs4ncKTamBuoNXAtLOBOMkOHBLIejsuLhsZMgju4IASWGxgtVYiJXIm
BX9bu7YcIRv3HCE2SV1xPPfqJbyS2GNJKfbJluCSZGH5sOQoXMyMaj0iiDe58CiFE9hRK52dyuSu
KZj23tbck2qbssXU4AcsFEgIQr23upKXOhHqTD+5N0cQqONKobXVM/AdAu/XB5H2qvIZEU9zxTMm
uEelYsbcu4O9Vy3lTCtEd+uadn2lkXxHA3LXzxkuaSKtq/intrN2hlW3NDlDjJ+dH5l+zj2Au09I
Yzx23XzSad9c+XmoZHxPSFkdkY33BaTsvml0uzdontzDmNvk0gdsj8juy+yVjcFzAn57fEKwL9lV
sTZABKA2s+m4bxuTVCwG/ksF7YRqb+O1Th4RyiePgkQb8AVOE0SGU9j7orKGcONny96EfHx2czhc
EdKWGSld1aQz9jJg/kfo0xkUT90zYLL8NLzqbGe5C6aV/5lj4fezCZHaZDA3Bzn32RED4deIW++y
pQjOvhWzeoWzQgACbANB3lBKNZOFpNzvr9Q0INKxExM8jOFOryXM9M+zLz87ud+W12WrnQdmfNXO
6PQYRA79/30w2MNvTORDkO3UsXokVhlerLVrXT/D3jWr/UxsNBKodtjOUyd3EtEMRhQHQRujhPwm
UGk+33C9vLe8C6r90iPmI5XW3CXZ+DkMScouMpIh/Xj8aWDe4Ga5/3OCO/cxdcEkixI5jl34tPM6
Vz1o8kw5/lTezp3k9EveW88GCXIov7W+CbJ0eZDL7Ea138t9PRvOIQ4H/5peibNLWv3cQqAmsY1g
AUAPsq1vOmIaCBmWnE/GtNklnBvOUMHFGeGDcXTDWoMA7p3r2iZInItW0Y5oKQw9ukFT2wY7I1wY
UbBj4e6WxT0qy63PqdMg3uOOhwAZVM5Q7ZPA8E6lsueHpLYju7Kro2VodUD+w5l1bgbCn8P+6Bb8
YBqX6YtGcLXNGxViSnAf+kxaMEIr87Ggr3Zdz2X3GWeMcT3LBo22Efi8buTs+nM34DzexjTlzx3o
OjKNu/prvoYPM9gncpP1bRXPloqDoz/aIGg8sNM8eX1y151977tEftWFRPvv+69GIb9OxtoiEX4p
qcyV3hs+y4Z8vREp/tL1BzMu0sgNijZi80+2CwDaQ5yk3Wmo3LcmTZyd1YkxEo0JH5SIgdOMeeM1
Vibhn4x6pq+ciHecrhUnwcystnNhFruudbznGHTxLTu/Av2OI3ZDN9VncIFpSaYl0QDWDJQUuOd4
jY4V3DAAwjzs2UjQMYL1c83HYSxKQex2qcgr9FtaFY9ZLNCxQdVb7USLHpI3Nv9kn+ZWCz1ENFhq
hgqPfhovxFSiIj10XmqwManMO8KZHS9Goa2Axx6EbNpOAn8w2i7kK+3O91R9k2nuiwzrzKVhPnda
vDndhGou9iQ0LvRmTP5v7qP1ZoT1Ge5hwBK3Ze0Y58xdD35spDILf4GHl1wnrbylfaS/gFLsrzA8
3HhFpSMeXvGT7C16i6P21AYQX4y8tW3n7Iv2mt48yYKe39loxWL1R3atEC2s3bcjGhyDk1NC4cak
qAtHTrNDTRkCoDp4iduSTT3O87GZ2b5nMyRUEK+CffDzvF7cyCodw9wkmlBGGus40OwXTCg8da0+
n70oyKBP7+mRufKqNeGA7tFnLEQQu7ILWD1WqHZuzxkUcw6nLViOHES8lTERZW1TzmdTLMgVrFE8
cxaFbwWz5T4NDc5nf6j4f5/B/qPq5X3NHED////3o4EVpbaguY4xngLa8imjPxhY+zQuMflk+TGu
UZZsQQrY05fFWXr91ZmXpd07Elz1tq7ckvYqfIbs8OcfYFV7/cGZ//4JQJutH2QN9EUa8mPxPqYk
IC1WlxzdCWXRJq5W03kfithadTFpwmEzbg6ZnaXJVdfES0U/SscEGHTiOTB7cYsMh1Pln3+qf3NZ
GARh7OXY7qEzWT/0HzoKld3HKKec5FgZHP3aiaf/boJcHnIii0uyDC1OPr1cOBwZQ9K8/Pm7r5r3
j9eEt8eIHXgcwf/FEF7NftFXA0NXdy4phXJBlA5PHLKFga3KdHbJtLPhDj8XfmycxHr8rpzSoW/o
tI1153gzzbaNWXRJeoS2QOpEC3n8NxLYqWHgP/wVU+vf/Ihg3ASoK4ZgJgLzD9drQPQB3yAoj1U8
MKABuUr0SuoVcN2VG5IrWjUSYxlszFdG5vNj29GraFNq+aye1KNkyvwXl/CDlID1hO9znfbakKAY
y334RAak5aXn3MD0heETxE4PpyAtqQvxS5wDA2Mtf0fL0m+O8O1TM1BfVGOtyoNQPJIjrZu1BuPK
/vkHs//dB1stv54X0EJ/9zv8cWn5xCAoCXX9CJmYE2pCM7bs8fwzb584Fdm6esLtGTinGWYV/QSS
/Yrz4FjDY+8MoSbTcgwv2HSolp33c7HoKGMNmPW7xAEjsM8SxLxEW61n+LXXU4Umd7YhY7olha+m
/mamMfj2rSjN5Dg99svaBahmzJRpnCX5hgnYdL+e415JbWFtLZre8cb1GyqgP78cH6hl6+0PQQsq
BwpGWogwEH6801JhtBmEceNgpy57oFUvVXoOQMSwZiY+PRt/eD1bwWA8VdZC82SSKR9rzvrlaQo9
rlZiC6oTdwFolqMXYHt1LP45YZFNdu/tIdvCRLoZVU6XhrDEJDvWJKTKCCX5kOySoVXHZZa8OxQT
mjcYpQdWCAXB2/uX/bsT/ZedaLHClP6kE/3r+I+bX6fsl/rD4H592Xe1krk6hRzP5fls4pT/o1rJ
xGHvYrzH9YGX/r1B/b0L7a/2IjB8QHXQFv0wuWeoj3gfR5LAIWStvIv/ogvtrs+pfxJmmCEC/ULn
7jqUzciaP0I8WozZy8gue62sPptfHYzBmhOv3zk7kyc3Yzd7RDU8HzPuaGmcVp2fqyL4gdWRYtE8
EAo6vyk76TFZmI0bTWjzl6up8vxfW1X6WzwSnlpaSs3Ew6tMi5mu4ROPyCXo6Xr1loXXtvQrDBTg
y/BVMA5f8jS8Mwmi8B+Gul+x/I3XqWZ+sisFs9Ibh858Ke1xDVJZHMPqI5XWZgUWMTBG0ox8coIH
rLcc7IHaFlN67Q1YDIKn1PKXGg20CcjX2gnpdBwSc3Z5/ayhW4ldgFOmNL9krd8t/YE0i8Ai3NGU
lXlFu6sgS9psf0k5+O/9tpnvXausCJQGo8FLvdlYfmoq08++4QH/vgH/+gb0/nwUxA34gojkw+23
vuj7EEh8Qt8HApp92kei7zOE+a6bCT/5IFocFHvfABcIBL8LZxAIrjcFxj9oy3j8uJ//1933iUBG
JDgC1PM3Ic5/c/v9ePcRYro+6OHEuQhxINWtcv8/HNjE4LUDcRUoEQJj7SlXiXtnq7G5JWbkr+DR
H09n63vRVzO5Fgj1xJq3+sf3Qj9joDMR1em9wbgMMy1i5t2XmStw3bbLX0UOfjyM8n6Oib4S9o+D
NPKjJAhZhOXTO+f96AzyHKPVEiMFpKfVTY59qjrSqXb2FIjn0cus5z9sxP+mQPioR+LNESTRQAz4
9aDTffiyrUGZSRpohd25694kRFaPJtrAMGytUKZ4CS+xZf7VV/43l9jlaq1IyXWtfTxPdhr2whj4
8gSXbrov4D6+MYvjCU0+wHSfmLS///xr/ssbwvFZny6848ok/qg8zU1jauhzhMfUgAEJ7DFAbkqH
Vga28ROJYt5fHfH/5br6HE+9VVDGMAOnzIeyZ9YC5Wo8Dce+nlr6Q15MTC0FF33kAAaWjGaixW+D
snJO/lyIx5YsgEvV0G1dz9VLhV9b+4/dbFmgtQYXRXazimbEFE5fOS79xSrgNP/xBgPFCABcsARB
2VgfzbSVpDjLZUdjhraZ88xoy42vdFJS2iY1qivZJmI8I84g/mjDyVE8cw/OjwZV5RGWqOedMx4M
Jzk37mtia06vqVeylsiUZ+BHv+F2ylKZngewaZIUhnUoSoykjNrC5RiMuJdzqQGXlFmZtQR7PIDi
1lA+mXfvM5bGmKdH0eFWjbN1frkoWro/07Nr5i2PzWnY0Zix8iuFYP3eY5fwtlkwFOFxnbB8ycs0
jB9bxYTipOJ8xY35ejaSemMtqRC/skqnjIEpAIfppnPCwXmYqnm8JquKWsFzEesPKA7pLq4bgcIV
j51v0NO9MaKaDYuWMQqh8oykcqt5WRRzF9BQnHGnYWAwJe3h3tSaoWbYrgE3k5mvfjzlvgbKnB6p
SqgU5BAzK8Wp+Gi0zCrcrg+22ZK5rxRYVnUiHH168eqOZziYIUqc92qvd8AVktyGN0KWmjfEERhf
rLxYZ1MAEF7LtVkdLAPXbZ0O9SE/2kKa1mVsF/f1vWx6Lyhae3Tt/Vxn9C/CaW1EaFqUj9/Wapon
dC5SOxv7m6yYOIbkq/EBVUHzYs1Dow96JLsGVPZcpOfQjzN5KlqjxSjhWbgrdp1jpV/eK5ugYT/d
AvNgNEHyJuuEuHTntV4H6CQEcPOvBUFIG/bSlJJxHx12VgaKQCNyyM64UviFcSI29XSP2q0ZUetY
XFLu7uZlQoUso4SGQbsfkGxjk02FfeqhITGSbygR8dKEDA8QXFJ1c/2dqSOyvg+cXVr4/jYMMLBE
LSXV7fuf6eK4iuRs5uwbS3o0+K4PKYPT7Uja5r5vNQsYIg+ima4Ym6PWeRxfCZy3TTTosYc+OAUh
40xfKPSSnKV6YLLAOm671tMNzDJgndNT41UmDIQYAsSwZ8A9b2Lb4AVVmQnzNAqiCqcN8WBUTlp3
mcF4r8/HLelKc/zYNPRuNikjdWbuKa6Ma2sJ5xfce+PbMBvtwCBaL9l9PlQF9ldCgJxuoys08Br1
00iLu2CCQf0V4TCi9egOLhdaPzd2nNIToacXV+G8D23iDFOoUaPdOqixsae4Qd1HwzAeY/oBVx1g
pWdP9nWUNjEFuWXMt45bgFHHLPtVm3Qdaf57m26exB3oi+5xTFv07x2y1586pwAOldoaeVoSZtMV
FeNwxIyXoHYyoS5tzHq5ZQSVvBFTzdRPZv4ZpqN3S7wPvbt+ceZrLLmSX3xCFgo/h0l71SzdW5il
jKi1QVm4ZXWHZwebfLUNnUGjlPP9+GIzAqI1aTifuzQxwF20r5XwcyAqeIGO7YgLhz9os+qUCa99
MxeufksF/2fDxsy0GjokMrkYR9LRM5hejotiBKu7BjMNcg7JJDiHvBXIlZvBmBn5YXx5n9g362B6
1sWE3qAYXwkASS65660SCXrXuWHmXxhscme9j+ZjE1p+5tsM6Ztw7a6GcbXlOVo/ey5pFlmO/Yyv
kexpswbu2SV6Lfyy0Oj4SSrDWE5L6vTBCRw8zSXa1BpRjBIKehPqm5+XZHC9narQh+Heux6NJrlX
DKZPSRA+w5NtL2WnXmfJnIw1KC5ahjipeq7ThPTD27gNvq6wbqyfeiPux4jkDPOGZDj/yYJdQHkz
jCcXZMOwtcdWRNyYPqaFWgX7ELHOHVPbqd8vjnWRadBsydrAij1ISC8OPn0f/7fjDhtpx9VtRcbM
z6Ww+fMNjyz12U0hB/8cBmOmNm3bxPV+CWqkeFZS9E5UILK5xkrQc+lk3GwWxldfZz+ojxkxr3d+
Slx9zlcCrNCgz5utWL/UU8BhpIHjfG3/D3vntVw3kmXRX5kfQAW8eQVwPe+lFUnpBUFRIrw3mcDX
zwLVmq5iGU2/d0VUKaIk6hoAmSfP2XttkUK+0SYua0s0+yYl6onVwiziDhZEP+NgydyLImf2BUKy
Sqj2dv/tx8g8WjUPOSnoqzOBO6WPAbeT+rTeSig1EaEmtXb5oSpobZ1FPfP4e95H+IRSele94NIE
ReGtmpWRBCtoNyRwpQ3mDjTgIK/Q1cTeFfM7GpaxnrPgd1O3h7PNQjhZMZocnKuolJpCwTm5AkAz
dpMyMBxUFI3By9uWaIudM7OR0zdiSg8o+WVBgckcdV0nHbJzOsypa0NtBmua3AyiciuivoR5JcYR
tfm7GqcblP5bZRAaj8K2444gBgFJ0Qps7FOLhbpEHtmFaxZREqJedigZcP/Yux9vS6ssmnNtklFK
RIrC/kUvqz61BQP5dy3OMFH8lpCLNtpSoC5BpgvqBmQUKoGzBszTCFSCnj4LHXnxtW5NvOu0bPis
YloDSiu0lM4dDdSiZ7uwB7Mu/SKJ15mPcNXJcUg/NO3jmPcgq4jgnu8jpbY+24nGyjp3aItE00l0
2/DNmEyMWgyoe6ln1s3CvjKRPfSsi/AyilpRj82YKG9D13q7ZBQ4YnnPlDnvyhNdCm4Lt6CRELQe
bW6DSEg8fyhc823nkPLMO0npeXdtzRUvrFVNMjYuooWSqX11H61XlIxmLhMc/DIsei6jorUcGwad
uEU1tPpGSTeFi11qja8E6cL3RG15bxsQM++nH87HVLz7IIvc9XBFrtCQ1SQYM1zZkual4J7MXMrl
eCdXXyX9YXlXqDUIhHfbZVSUKSjxVd20ujLLd4Oms3p8AV2jxiqHKUhXJyf/Yuta3Z1FtjRnLn97
h4s2OeSrC1QqXnpUGAL4U49H1FzdorGOb3ReHaRElVl8Dpyl1eoxVTGbmjMM4xabU+yypBtdPG6J
YdDCbnWpdhK/ar06V+PVw0qmNnZW6hCaF6htfS2nJCGULn9TUhPs2eqC9d4NsUNLTghPoAhYFd6q
rn1TivnaW0203NdUBqux1hsa9RohwBROuG7tfi5Rm2DEpTiOGJRizs1Wmy4qZLGRpnltqlh4pT5W
t1xtNubV4MvOV+7Md9OvYoBfwwcce8V5zJllG3xV1+pqFG4Ue/zc1ZiH66mE1cAomwpStrtiNRnb
042B55jSr9roqw0ZigSOzx+a9ZKYURVrgCNMRp9KtnyHDckFMUce4S1gfpHgE1eLmkpbmZpAYQfu
/RkWCCtIorJCvCuXnAFX2djqysEmMqI59zmTJEhirDapvbZvlyni2kcQR/qbORcZwnzq7vCfz23r
Mel3XTdyqehEADOns0A3/YfN/3fn/mXSM48dr9k3wCuo+sFC6iShcSf+8+v86fjDCxFKQjODc7/J
ye2PZ34vSoYxq4dm/6NtPjINeWiZixOCuioWbXM9u7wvh//8un86+68fcPVY2hxNTY6Kf3xdzuQF
yDXZ7GVW2C+DUnb7speoaASivQ4jTTXf2XbCWgxdjDL3n1+dxs3HbxeRLsdiHnDexPuc6nff7txn
tE80u94LCzKBv7id/sBIuT5lDk4AH1YN/2WewblkLb2RsPwcUP63Zferlh0TWZpYf98zv07SP3bL
f/zAv9p175CNFUeLl81aFdZ08v6t2YbLoTGtoxHL2HVtpP9s12m/oaLWGTyuCVwrnOP/2nWG+9sK
0mJMg1mbH6fr9R+067SPkm2H9AGaH9baFaSt8LH9EQklnpLKsg48sA228GzJ75KiiY5wvKYAjCG2
CoNk7aZDJ6QJGR1JPW8+e70qP1kVZ0Ei2/snaJX9U8wj/4tu0Menjnenq3x83qBu2PbH4aGHhSYi
hsA8ZER0vliJCQNLTaqrypIca1ssnjuvUaegbwht8H93Ff+i4cbM++NTRxeTThtjDNVx7XdN/e/7
i/hIkZOTA3qI4uiZtHI0e4KwpHPu4bQI7cZyrnTVrYgCnW3nJE0v/aShqf4il2r55ow98qNmmY1j
XGCNJuWz2A1FN+YbygX71qF6ngOJvOUQiXK40hqj2ZpqY9IxGde2Ygk3mLNPeZ3oM8dUh8qWLj+K
Cpx0nIDHcQEe5FK9tL5Bu4VZoa1/hkCY+0SoJz6jQvpnFOfkABfjHf6ZCvWRWSFEHQw338YUyUnA
eoogLjXVJ6XrFFozzsMol65AaUUeuu/YTXXpTIbuSrKqNDoiMvek08L1AGPlZ6htmFc4YmpBAtpJ
0CRVAnZbzs9Vtp6iFHgOV5bIIlo/8/AEjQSrYari3fFVLZGkXlguGhYjn7ciIVNZetjRFFMXPXhE
vb1bpVG3HKZAwmTYhD8XtWqjgSBnLnSRGG7ECJdrO9FzhaPEo0Qf1I0xSrWtzR6EOvFBG2vSNwdH
jAfPhfGNCaYa7iTmrCTQDAEaNbUBydDQjVz4CQPSdd+y0UxuzHgxTpXsEAfGcQpEP0fx4nPKM7ms
mWLurUnXFb8wkbsIy3p2stndJJZd3eRVJ7e4HiC1jjjgfbMbMvqEqiTdNsu6bTfgxCKxW9khHeag
nOjTNldTMHXTFPKkegc6/OXdQseGZkQ9Zsclc7PQtQbnhaZGs19Kddl4RTPs57Srl+2AbIMTRwbY
ie2HVkkwtVW/w9+ogfd05dFzNY7P2aq8EYkAa+FYyXdTqNM1+R/S8tPKKb8zHabDwGHA8FsrJY3U
g4Kb+gy/LMO3nY4wI569e47e9BTGH/yLDES9uNc67HWN35KAPgURNgKCx2VUab4Lj+1blTHMBu/W
ZTtdrcU3JMSlxjE6AUrpN0yk1HPfel36MqVF0ey9irnxdd930XEZF+MAYzabnte2H/NnsJ4vC+XY
GETeKDueilYZXqtozAp4P0ObBDbWvXQzjF2lbOrInc+0saqZiZczaJtxQkZyPxv1PBOn3VLXK1FF
NV5XXRmHHbEJzRdE80zucoz7FfoJq0L7KHJ1jxU1YSsYqqsuEWkTtgg/X8gtMA6rToFbXar1Aa16
fgdSel0M0bSCKEir62wZnYs+1q0HtM3j1br1s8FGse6JitUEusU+WvUEZv80pHYGMC2dePcyxv7e
1jhd01o0yO8szkwTXD3fsybkeYngQd70iDcJElLl+FXNulE9Z2lnqRcvEtQiDZHmLwihPStEi4sX
bV3KPT45akh0ihviB1lHc2WY6Prqy2PRGwownFwQAQg8NtKjYgnZCbT5xRpHBHJHd0pVfslpq5nc
RzMpJ4CNtEVMz1Usi7THYmxVL+M8lNw63dKfiLewL22v8Y7RddXKVgDlzXx4a82uhd13jW+CthkB
ZiT89FomkRbGaGfqmgcrBQB93VkFwF88ObUVuqiWD7J2Bh33xZCUVyW9Z9DqvAPuXah/B7Te7nQx
W2h1iHOsaAyrvnO+oKETWHLTLveCIl4qLayZb6o+eki385PWEZ9riL2XxJ69MsTFWvuRq5qHGFHj
Jhd9/bXXhk8YoO3DhELUWo2k4na0C6MIldyMpp2LXNr0NTctEdDWINxMK4u2GpbQc2JMEZpIBdpl
UojuQUeabGP3GK1Xi7YqQg9DS7a1gDau1zDYCo5wVybN2xPYzOSK2HLYjEOLeI9s9waIjuy0kwEn
/UCaygI8j5igh5x9ZuEje0Tsei3HBg6aDtmgVt8DnKt1PfPnwanmXSWMmdVvsrMuZB0H0xBb5lZG
LPg9OK6n9330v4XjrwtHj4riHwrHvHjBH/Xyh1nvOlj8v1mvZ/6GPY/14ieFjVPHv4pH5PEIKmyb
QxeRSYwD+a3fSy3WKSyFi0699xPcZvzGbM1iQ0VkuP7cf1Q4Iqb4Y3VENhxqDp3ykXeA8ezj9LWb
creSttYezUGBVGgW2wFh6JZ2gntrUQfUB8sDf+IPCCOQQHT2qHzCLpAhjXjvoEkWAFTqYMjSaKeM
cDQfAIQXJ5e+cnYz2BUxA13qfLYWuzomGqyzQWQ6WDQ6TliH0vKoc8tu7dwDGU2+1VXWtAoOv6Sp
WfPHZtnBfNvFAuN9vCR6sy3xjJBHTy/L3ROsgCJuaGf7eRIScf+sWw4q6TS54glEKmKgr6gCL25c
9qVBSZ5HjI2kPHU1KJUGuLt9hZw3IdiRcEzVXI3faSJRwCM4FZci4SjnbN22WJoLLl4aholkFcIG
PGdmtB96nAZ0iYBsE31ZoWWBc9/qZCNZwOTpfl5cfaE560cF32frpzMxLG0QWZ4qwnGaHC3QYNSp
r0IUvVg2eZJa1FQocS3kH1VWQ9sqR5KyZ98eUXaTyEfGJphpz+RwnrhLawLZyxpzCXJ7ilEX47jW
E8YOLmlzS/YNCfrcW0BYy3i2gCHUEK8Jc5rinZ7LqLvAY1AOqgB3rcL09xdPMXwxmXRv+oTwH1Kp
dzEonPuc9gj+hF6lR0zb/1YrhLW1vWZ+IcEg35BOUARzPieACHA8QN/Nr4CvG7u6N8sDpq9xl1dT
O/htVTPunorx4E4ycIgM35ZlRS6encTXeMgqUNyFDG1IlaE5UK9kdlzv+8WLbrtSlE9RpQyNn0eF
6y/0Uq6LzP6U12V8ayDBvxHJ5NwCU58+w92RYYzo9dg1ibzlfqjxydQpO6OMbgq9nuGvNwqh5ONI
qYO7IRRa6lw8L48ek0Yae5nYyrWCUJXhTad428npjKvIjoqdgv1wCTXCF+bHpnVp1EWF/YlEneoe
L1cOkjBKYswGWWvIANOKI4Ma6e+h6vD0+t7Ql5txrIaDoEDfkZkdPzJcM07eArne1xpLPJh4rjgT
NExOwxGA65smTAphMD94N/DSVJscXR+Zkbp1w3nOOXTCeshaJ+yz0TR805DO1Yq/i9knad0CHBin
a5yf+kmTst7TF2Esls1ca2BJ3S0Ve/XY9bLakSHffBWMDrUWmBqTM/fIlS43oCHMYO4b97zgab2N
iDI6VqbsHmLYDs8jHqZy9cfrr1ndqSdlqdjK29ZwjqKQ3tbMmu+T10Z7JAPthgwFdJORk917uTs+
q3ZWPM0UWE+GGNI1V8XNn1rkXWSC8ITZytDtGOfpG88Rw5ZQqZOoiaAAeFLskPvP15VXWUchew9y
yIwP0udnlWsN2AQpnei1OAao6U0VZfKIuYVas45zg7uYIWdiuQyCUvqNoam086YWYxOICDwE3wvZ
R06RBLGiBsCTxbFWvSrkIK0/mo5iXA9K9ylduvuMIL5v0iInxle9lQCMucpBzw4T8QFQlHkqmZ9e
0ZckGTPro9BJ44Nn9s55Fh2d03rs78lVLkKrU+tXe4Qp24ilvjEib/naop8l7BV0k++VoiEHIzY/
xYlpBXYLGMAXZUuM8+LFZ1PXxs+DBSCZ/IEAv7Ia4BIhrSuT3XFMm/ilN5L0eyEolfupvdLHSGyI
oJdhMo3GM6DMdG8oDu4DKcR8pUv0GmZuc34bBl3hiTMTQE04Ercd1RWTMNWtb/Os71H5Dxry2HXq
PfUpLlKMs0xJklJkcq+v0/VarCLSPBbGPRhP92suStp85I8zQCAj19tEUTLfmUqE+wRnx8uIt/rk
2VAyqHNWB/i4emhjjYhln+Ne7+vCxGy0GvVmFO0XB3vL7Mejgd3MwJCByyU5QMTBkdLMuMJX9Oel
T3vgI8Kqg0GVry173p1GG/0QK1Ef8JdiOsiiHq5N4+2wiMgrZViJKuhWXs26s95qxfyWNq1+pTlT
T4ICMW/AUrJNixyah5zwAZIw3LNn5PkVAQGUgtnymjCExTtKCWdK+alWu3vYv2rgal0SVBEnCDLY
k21Ka2mnpot322pdvVFsnXQGE/7MPlaSS5FP8ZYkqyjsqk5D/2eZuwyDxJbn/TVbKveu1WmiJxSK
DzETNUzoXXMUWV5uOvq2xdki9DOw+mo615Ua7xUhZ6bFxH3v0GLVt9y5Jb1+T9ykyJi/tRILhq83
WnGdF6b7GNuReeQdEqJLKkdQWw3DmSK3ypsyUqxtoRNaq4HSDlQ6SeHcq+mV0pGKYVdVvRtGOYbm
KIfPJFQwg3Jrkuac/MvQa1+ztsnhaOjL1cQUGf5zL5Ib021LEmLqPESVDHbRkP2bBst8M2rzeJ+p
trV590LWMZ0PptUu4wgluk8nrb/Q/Bl2wjNa3gXxKxNBzdomWzwG/aZe4pXrEuUgsKqlJq6iSnzt
VLP40oJhIRrPzb+VjJI284IYgGXvS+IW37s87Q8IA1bLX56H2Codtm7H82f0TvspHdSDikI6hFNA
rC4z2qulUbJXL3Mt1s5E2UEMImKD7OHbbCgMfF9ZuoWJ1x5QhTSbsS28vWHW/daRVF5kKlu7XE+m
U1rWNPoLiY1p0IhoU3FDBTDwpo3h9NXrYIk04L0/pGOsBeOc2HsxGYzQrPNiIoqoGHbQRPb0ba1Z
r63a3I4j48MKEDynxWXHEq0Q76Q8a/D6/SSx022aL1QYBUEouVpfnKa7dVQGmX27WwRRgyrhFGvP
4M5VBoBD0Ou2UAVdHzKM7ttphfMZ1Hi/FPEWYu3ZKBXlzuul2BX26O3NOcO8ZZS3cGNuMDslW9hF
qb/UEBrsYgagNWohSQHFjgk+WckLcHYzrl3fSkZtV00G4znFMa6VAbcha7vzgLol3S9ZhNHS0r63
kQ2ZaM5KP8WH5oMIsNjI8oT9wBhvha55r2lJbLCjcPvVvbK3gSLe2goRM95AOtFkjXTkvGY8yBLB
GrB1hUjWxT2Ww3xbpNYXM3I+/fcs9f8izjkIzf/pLHWX1N++/8+hL16qb384T/34wX9rZ7X1tASg
CKyl6/1Ouu4gq0UYRiD9T1Htz1a8TtKcxgFrtYnQo//dicrUfsO19c5NWSF1/0Eb3lD/hMFmvmSo
JjnAJu/L+Ci0bJmOdqXn1eQQ9ZWfzUlNmcPagGPWw2yoW8+inKYzaRf4JcfmuYittQCnsVSPZNSW
S5KHDUUzT0VZ3RSj+shIOWYnK9oMWDDa24Uj1qHDNcnoVnG2eDAInO6dSwMQyNeldpMx7n7xjPIM
ZPEMNBnzPhOBAd8QfW+aucU0uj5HsrdRHdNLyfcYtE6DvqCqW19V3AXPHm1SKJOn2lNvbK0n/7sT
L7UUEgBjt5lN0JkoF976IgOBbRAYii/14hhyJ7CAQLGo3ry8OkOKu4uklcBuG7e4/c+kTd2Y2XxS
Y/4UGyeO8fRlboY6rNvl1WJtKSbttXbs53butyyCRdCVifEEn2yfdi5+ORUrDpG6hIgo7kUbjOd8
Kl4cnIBbNRZ3apef129gADRN+VK8Zc3KaiB4bGsUM6eMEvjkGDs882J6iA1xtx59A1e340NXeK8g
uLydlph7XPKnfNTrw7ICVxTR88WoKo2g9KgneONljvSKokU05nNi5Ec6Zi9dm4GQsi7oW6hcbLPf
mHygNfC3HuYbs+Bazcawbb2GDpK5Yt4YD0haXz5Bd1iQa74oPemY8FrkOTNPSTZp7g0BCp4aox7I
45hseVba8oXdEP74aiIYgA4jT+whbvAHlHa5Eb16M+hkJSTLSXMhXCiTemqcWgno1L4ZGBM2lpae
81yeALNbe7f2SKtP+YS1OT8SacLOQ5gr0W+GEuY9LzSlNK0TmGZXnZUdOco8dmYbUTzLh1K1QjlX
IqiSbsBzm75UuKk2hS5JplhOkx6nMJK7FMCo85xK9avbGteeSGEBCG0768N+seArwJR9QLuyB2Mz
cKMa+7jkGoG8K4J8IIiZGckJREeyEWRJBAzbDDSP3AlyGThS6qUB0UN9rGLt1eMQAWymo11BuBy1
2kPbjQ+mLN5KNYOcjJ4Tm6F8MCItIZ1maKhggNMvtkIjDTVq8P69a5XNSdB8rtsq2+I9AwtoOuxa
/ByfkxaAw61o2M+p083sJtyOigY7kEL5C5kpXuBkJP5SmEy3BiibsJBxRMVI2T4zGti3zjwd29qa
Dn1puwc5Kcp1jsx30y5NeV0pzbxFBTsdS+R6ga4Uxuug9V/mqbOvNBcHIHdNnbZm2HGCzUIPil/o
5It4iZyadC7O/wxgMrOtHvMqeiwlJ/dwMXsv9aHnBCjhLmaVf+HkNAXI4DaccwmrNtKwGeZuQ+Wb
oOxgep75KbyRo/ueDe+0l0JJbqqa+CrSqh5rhZqyHy3KsdF6QbnbvVYVwulKyZJNYbekkEB/bBbP
3pZsyiFVYnSjDaQ60qNoEQvqr7VWI3ltS+hlkxrYUte2BLhy3WYegZG0IIjAoP4ls05kHc64kzo3
3Zw7z45iX0a9FYdo6t4U0Z1MO/9Fgvmf1OtM6bE4QeB677B9nNOncHMRfOYclSfSYrE3DyBJ5CW1
2vMSafYvJpQfZ7cur+axoRmYnCCUfvRaeKYYK3vGthTzqIeVlh/1Yg3+pvD9xSt9nMPySusslOMy
g2ymzx9cHcJxpJHB2dvrQ/7CaIG4FJbjTBNzYNC0p5THmr393Qb+F/PXP2seeE3Yq3g8gLDyK/3H
32keYqPyEpeME9DnVrKx+ukBsV8RKIa5F4pVBOvnBeJ06npWt39+6T95Q98/r7caLhBLIbX/YLZA
TSEWxnnVvi87I8w4FN7MzDfX5eKU1Vm+Vz35KnrJ3E4QpppNPc+tB8q1S+bXhCTCuFpOY4zKhgnE
3gMqFhAAtNFdcRKA/nx6tE1Am8Jv6+xc2R2MmOlOlvGjaiX4HqV5GSEvB7KuvZ1l1c3nmJNDgKpj
Dv/5k/7FLWQAy9WRlGiqpesfLqxepB4KVrPaJ3q/NWu0S94CTYnuwS9e50+zdO4gU8NoAVPX5Fb6
8I16QnMlv8m96kFsI63gZuYYsVHJ//Ar28tCnK3nIdbK22Kab5xBLW+TlYdmLvFbO7Eur6UKLMYc
NJU8xQqDW0+MD4pnX4xu2iUuy72FthK4LoF3rdTlc2zp866M9WZVR5PGp3b9XZXLR4kAbTvqqXkc
UrfcCCaGJ8Trb1Fq2X6VF1xF6dY7qWRvUb08uujWlgGYv2yMPZbvPbSaNIjL5Z3sdsod/K76uNw4
M4NTpjEa6bfKl86CG+lo1Fj//EX+xQpDZ9/1HORPjg7S749PxcJhpDVBSe0XAbGHckKystFpBe0r
jP0/vxYV9gfVEbYwlX0K6RO56B+JAJ0+p5A15goGyHRn9umxhDL7i5f4i5UFzhE2lvW/f7bfoPnO
h0JVsV56UwO9V4J0jZbXdaVPF2PeDYxKc93ce4p+EZGXbABpHmmvPvVZ9tWlSc/Qb+oQaWbGnlwi
NlmP1amZyzP00rfFFoQlRmm+Lwx7QVFrwN8BFXdVpPZmcptPLhkmtBDc+GDO6Rwg4RQ+8rMBvWfb
bPVOT3zDa/UdiPfBV/X0zaJXiPAkP08yP+ZWPK/AWwpUjZQIS2uCCnF5MKnDXV3pycY0lh8Qzb9l
85t/8cRyLdaMetZh07T0P94Ald4Msp7Laq8VHBSmpEyDlAw3X4eMctaYCfvMf7OwmN1LiZABiHxH
Sq1WXg8Z93KUg9IhBHgrokUgsNTqEP7Hs8gaIwTLSIN1si8RaKpgjKxLAi6MBiMrUYM7PkTh8Kjq
4nXpVT910nss8VRVLR+4U+QuT9THmULMb6Kk2RmFQJoj7mLLXkUT3J9mw8LX25MgEg0WfxkV3k63
lkev6aYf9tK//ZL+4iFhz1j/0chU0D/KhkTcomYWU7UXoEwocfDzC96OiasjauJfXBFN+zAJQ/vI
/rQyDlZnlvunZ7I1jRmcxljtOyjHG83u69CNsmPETuVpXB8MuvSUZw5IpLkNfpZRAcYF4BQKwLGO
bOQHXkMzcGo3HqhgH+X6QE/a/drn2hXthuvCK6E4eFT7sqqN0Gj61zJb7mRBrhGR9TTul1Ns5C+R
WKtUqMjZop7bsQozWesB5eoGjq27Hbik78fLxZRGyMRID7zVVUDLMsgaMW2baBz8YhmSg0R0/n4I
iipZhwLq+LEaxUM6cJB0CVcKlpajnrWIh26Iwe6Y5OUaE3Nt7QYKHApXqjXNGUOwBTMjjzFUSv4P
9j1uyGactprZ9Zv1MeqlBedfPNjxeoCwcoXnCQdR0VItgTI+48lzQxpL/aZTrOc2s3jEhqi98iz5
ihEyFKBpwA2k55TMMwxRlOIAOJ6zZAISaCLNqq09jsWjMqGiIbYCtDAP8DAURw7FuzJiZ0njiRuT
p8MWw5nJ+5eE6Lljrlk0pjFB6N0crAcjpi7pTrT0mF0qe6DEzzpC9V/sx/ZfPN7UOuDvkZpyR6kf
9skCk0Krm8QF9c78SjTgHcKVC/UFX57FY73WX+9H7XoAYz14VHrvz3yVDNtZ9MInUfO1QnQd5kOV
bbzcC92pMxx0/DHMOt2tNp4c532h9QoHtLxEuIVcpq2K+BVcqHduOlhNCxaYDS0uiBNogIPFIYxL
YY3JhvlxMii31M5oAsYjYyBjEhcLl8o65mBI9F9i1FyQmDLbyYhdhkbpd/pw17kcSQF3n6dxvDMt
iIt1YcsNcgwjbMVywkACThSqcakp8B/q+dXul2bbATJyOB3s89S+TGwiHDLHBwN34VrND87P/fW/
aoVfqBWA22jUEn+vVrivx7+BFP/rR3/22NzfLP4q+m42Iu33dtlPvavxG/pwCop/SxN+Khas33RU
zZaLScY2mbRz1/9ULdB+Y6+zeCRQL+hor/+TPhtZEB9qGmS1qqWalPS8D3TkH+qnkTCAqsvSei8Z
oouNl+RYrKoqxf4BT2FrVyzkSI0y99ZLDawdelqlF2GzCE5EvBJqgJ+EGzU1nphlzjdA6Kv7qbej
LzjU8eksBo10B8ThvulWvI/Hd3RK1+MZSQ+1DITM7TJEMJGhCEBfYVxR58O1J3iKx8i0DCIm26Ld
tF6Klodga6o8spsSSaxUVr31JTM5EL6zuc2V3rxOkEvd5ElkBkpNP2Cjtopx7KIZ8R7qkIrEGyPR
E7S9PRz1erbPutIRSTnoIF3H0jAIc8MLzKqpVhtZtNNnteRNQfiPhu+8iobi06zQoUYj+e4Mlls4
6A699x8EWiR+doeAYKhJioEuv09VCtcNWLryLeWC7y30/zd2ZYE81ZY0+rbYFitwDhjvqVngowVk
yPRPJmPSp0qo+Z2Xq9hf8R9fizGqHhokrNdDT2L2SbYythgJ0d3yyeh01/y6QotIrm1hoC9J497K
nPfVsnmwTmlRVPqqkUaSg6p0bpd0ab5oseveRAWVjM9armph5EGeDcFX1lvHLUnQYCIum7K5zrXW
u7H6ZFWDkLG87/n+thMCvisixJhtJMkKeGNQIt/tWyR01/fQFd1bhXMEp5SEnWh2rX2psSexxwA0
RZ98AKJnHJUCOiyy3/o671pgOgvxZxvbybQjozsRwDsbTfZm3er3BAUNfGbNIOI+bb+ScdN+7hBy
PTXqbBqBR+vLXrVb/TdNKd0NkHFCFcgO825lA5JwZle+Z4+Kb6WxIOH1JHqEwJqMLzTwesA6hWKB
8EPY++KCasR/p3lXTWM48Xac1fhoyqxK95HTDssBBy+HqTQalSsdHJ0IBApVkKWw4qADkjEwHBIr
t5DKima8Q8JqMc40JPxKV9EMX6Mz9KkibPGc/CC1Ge/YNvcHw81+B7rFcl7pbsq/WG/v4Lf5HQKH
42dVLa9ouKRZMXH5OzLO/MGPgw7hbuPunSuHTVEZjsM7cK5AKp0+6U0Pdg5ZlIUuZuXTOVGs3DND
p0WWR2enLJmbTUP/lAC2izwId8U77C77Qb7Tf3Dw4lJ1qtBZ+XiWgVI3XbDbqis9L8JJvVVXot5g
qMWBdHvxmDICDhUvqc8IsdtNzx6WjVD5UgJyUf1luuYiJk7EI/GEsb3n8VYeqhiuX911yHdGgEcN
Um/If+nKALRXGiA1Wg8YsOI97Gc1BRg4jfoYzoOUJwWj8qEe6anOXnVXL+7VgGIAzbzWM4mu5VGk
2bhxSESitZyQ5FzTcFdM5Zu1sNIUEcnE0bKDW0E8fapj6CJK6oIk5R6sdRw6sViVxNaj1q2ZJuM4
UsuO9TVevDvNMEh87DgKo/TGJWm2K/aZebsLVGsLQi4gQrE6qVXTf89m56IuevS57XKxl3gZ7yub
4jab6h4NEC5Ss+inG22MjG27QrNEmsw7014uaevOuwKPVpAkfbGdNbQypHb0gUY/ABtwVzegIpfP
dYSAAmTp9dJ050HkEfrXhG4lYPRdG1XdNiMy4cx0W1zbPUogkrW/IpRsd1WquZs0mqMtxkoiKSOr
D2pNb/dLTTFTTJNyzKC6n+YCNuroxF9WrWoYa5x8cgcgKBnjNYVJ3T2JrBV7tYyHT/R7Bm4Moezi
Tr6NnV3sZqijm6GDJThpevTFyC2SwOTKskf0W0JV4JRxGG1OC3ujNK1Thdtwi5UViW6DAmvX4D07
uhH9Bqkozu3YJN4uXdiashK/8WCZjFwne3Euc98SUwx6Ls02bpsODFXb6NFrMR8bVhlt2HuTC0z8
9mtV5zVnE+LMnht4mqhVOUxHqe5uS7jIu3qBitCQKfbEOFzZDBOU/lpUywU9WX2aW4ELCgvzrcFv
nHtbKtccpR8d0ABqoHmAbOMe8S95g5r0Gefn2tGSWXzl5aXr0SOzWsi96egEuU7V6Lc2+ihToJCw
MH0GE7LDi4HIg8TWRHa+0sBXc9B075zGyY/IBdB8N0gAWtSDjzj+emRefdWG6YjmRTW6OzvK6lua
/erFyIhLcwe+6bHgNjCJ4ZF6H8h1aKODHsXTaCoQJ5zsu8EU7ftYdvThgC5Dmh4iYbEP2nDSaZMY
QTa3ZFRbqfapJj35LkGO9I3I6HjTeC3cmUj/onjjW5pW8TPeHumj+lWD3rQ+VaalQHftyRYxcjzp
GkzLZW6jT3Fn7miwfons8dXVW2u31Hj/lwjpopHOz/M0e+FQ1Hr4v+ydWXPcRpaF/8rEvEORWBN4
mJdaWSxuRVKUqBeELErY9zXx6+fLkt0t0m5pPM+OjrCjZZFVABK53HvOd6RsPzdFnq1GWxxIH8JL
Ylr11yiUIyh3A2MkZM2LESNjtbYW5dCgCM078B7tNuum7FSa3k0ZoWGnxDdsi95CtWBFKBLWU9xO
9bYzi+UmUn24BSD1MqTxI20ItlLsL6jGkL1ijzBKIZJv6C6iUQn05Jq5jd7MNP6651S3mlnltnEZ
Jp+tLHs0LI/+2dSIT7El4b0lvvyKl/0eBta3kNOH3yawMAz5XEKERiqBr3nOhLwMVLhc1WJAdmg3
z1XEWYDcn0ty10Pmzrregr/KNn402hfprIqDPdaEgyMrSD3zfTKp7CpnzCNe8Myd2XaUGtIef4pI
9+2Y15dVPz84S9ztzCUu6Wy6a9gTywtoY2fd20P1QNkeVyzShGwVFrainlKOCJ/IplFlV+zmAVNy
a/hfwsj6CFc5fBaNa9/i3IIR6rsocnrGlfulsArzADCfRluc1Me6pCeHV/OrLCZCjswXqp5NjKIz
r8l/6KYLvyaNp3NqZ5vgsF6Nvhfv2bHIe8zB0QbteLoT7B5vrVKGd21YXbY89CpvgZCLm1h1zho4
IEOUDh7cnNnatGaKcb1O3wPm8OiqxsO+nhKXiESrrO6HGAxEylFQjtCLkUyuHJb0K6PpPBJplqce
6LrebDZmeYvmPlo7U8Apr/pGvvsFDTS0pIa4DafudsnJV417snE6uUrr4hN90RIT0vw4dcNdbfYI
38prdmsQHb2FSlsPV1mpIWMPOERrRZTEChFsjAHGTlxaVdJxrzAR+Vde0RA9jhfAUhgrCBEqljur
LbN/0mnIZUp69X84+HHc+tXBb/M5q/pXUnV97OMHfz/2Bd47lAuwPqnzuy7qZv7Tv6TqzjuqyECk
KFtKC1X6v6TqjvsuwMcY+LYd0BaQVEN+P/c51jtYYnTRPBs0oD5J/p1zn6Utmz/WskElcXoUwqTP
QSuWns7rsmkgOspGYWMcMbOMJ5+1crs4rXso8iXbynroNmQ0WPd27mHkqHDNmUy6B9/02dVk1fSo
OLcd7Q52Hnx+n3KEGN0VXOJyDaE+XUuvjLdgXu8jmgQOzedV6GgXnQM6f8juJuj/q2yKUJOh1FqZ
5NxQmNVFs6KEJ+tkAvCEk1sPfdnQZaotEHzUs26caeweSztgjy1JwVKI0F+EMUCrt9/Th/pm14jD
SRc8qUCxyaw8d99MrlOu7HQo7hOcR5ekfTRHJZHmr+amyPbIoshjzsv5SpH5dyiiudimGPkuHQK3
d303MHuQMegBqRDipvUMi0BhR4WbceZstJJzQ4tRiVJdLKIVWwyLbLPcxr0SrX9BhNt9LUyJIzEw
r4vMPJbhXFCGRDgc+RDxszhTKHz9cNdDT1szYKqtX5rgQKIM6Qg7fES27ZqHVRwXYDM76RrysqBk
ug4rznSDI+vdbEVkjM2lbSL77TjZZPny0Lis/JOKnzi2Wu/Rq3iH2ZHjc2lW1irGYIYczq7Cm7pV
ltjmVZy0ZMYbsSmOYxnaywPBhRk4xGSqfOMLsUEm1XCck8ayG7wuZVteVt2yFm4FkR80D6J0zAwQ
dO3SvwkiKPnbCZXCzKGdoLh9YXXwtqQ772VRshlLwC7fzgXeQ4PmFqtIYhRxv/KXzh7RHCTulcxa
cr5MtmJbI1s4xfZjwASLMju7MVRi1wZF1Jl4r31Vc0xoryvKnkaMVa3S3nxOYWMng3U9zuVSXsqw
7L32ubJC975dmPIzFusqMVKtwKnadDrhdSz2ZVP5MrpFIQ4faIcbVAzL3mH/rPeMHPm895MYOvFg
jMrzcYEGaV4EZF8Uw2ztBI0jDhWAUypXzNdTArm22TX0bIe1mQvzA+kO82lCu1qsVFoCzbcSE0ZC
ZkTzJjEBBayNoUOPAXjWeIozN8k2uJnY/0F+mK8zk7hjhHsN55SoWdD6WOF9iT6yBoriNjUJAnX8
FBJuW9wYqbLMdVErcbuMkwediSCDcD00MdIAwLzlpUrN+KIqc2OL8N2O1pM/KPx3sYygObTzhyzJ
A0TYjWd/amLH2uRREd02EDFuvSbx2frWVDxjPAx7voC4XkTnbgs8qdu5zHHoqbK+88DzPQWUKlhd
G1MfaBSRNSszMImBTNPwEPvENvi1NCidd72E5dmThkw+Rw8kmngJHvmSFbpN1SsCNmJrG4uuZ68k
y7vGr6O9xGAWm6N7G6Rj9Bjm1FtrDpUuW+Bo+U7G+6cS+qsF0WFX/rMF8X3/Of5RY0gbQf/A7wsh
vigYuAI5n/ijYPmvhVDnfAPHQFwq4DhShfz3QkiZE6OXyYv6ryXQ1shcoLl6taIk+jclhmcn/w+E
DmgZ6CnoUun6qxUggXy9AlZsveJKYYgNiGdasrUPUl/tsO8Cvioc+5DNGCzIyCTupHMdakpKsRdP
KLWrpmwvWkwFeutHXwi4//YcchYr5d4VtdkJm6lyxqyJ6IUJYyShtfCccGKyUzNM8YFc78B5H4dz
UNQXQ4EV0YtwjVNEyUPjNiicsbhkVmKjvkaMWfmsbBK09MVEPXkeD5EczCQ8hAieUyRcfjM+1CM3
+cEoK2khYiPAbRulU4t2TbqOfeuTTrUWfCwZMrXwgLJZkW51LCyTbeEQWgZq94Y0t3jfSGsha7P0
wseyIAJy6Sv7gotCf4Vk8jeiuJNHILotjoUiTk9z5YL7xIKxsAfexVU4fAZRmmDqJaJolWQtGEKR
Up2rRkoRdKQWdtqXKYcsl6lmyXC7IEcjm+QIuVenb6c6iTuOMjK456nS6UTMj+rBUOZAXDdpZ6lW
R9euJfdWovfv4/eIb1g6ocnsW2Rjk833qLCT9rqeu6rkKRRoPYrxcB7m/8wIv5oRkKzQ8/3PW+QP
n6kFc26uylfzwvcf+2NeML13tKMByPy+Rebl/2ODbDnvJIB8QhMtXv8/hMfMIwJhBGpg16PRr8kh
f2yOXXosLr1twrElG1a+3d8QH79uObLLhuzKGsTEYCJvRun8emJYqqUZjG7wTgUp08u6pLh4wuyo
A3qnpvv0w435C1WX/mX/noXOH0ZXXkvIAljz1lv5QuTODoGKvXOKDVU/n7MHFRudJ5rULepXS6B1
Ar/7ORjT9uL/8dF0fJib9bFCH0N+FJQlRmbOfWU6p0Vn0pXU1UiRUBNIQEnazCNpaKB1OtFiL0Ip
TNHt5x+vf/3rK8cgaSHbgTPBg3v78ZadEPmb5vYpx/VDTrIxwmYS/UDQWVLpj5sLTrs//0zrtTRB
324+lKHisLZAi9EY9x+vuaxBI0RYOk6w5CxOEnR7rMKDuilx9j7VPdw8J8HzvxrMoe32wJX6F6+m
mphjJ7LXDa78PXl5WLI66m3hdllgzkHTxb8VuqMwj+M5bDHBlME5hpjDeDPnJSi8n1+HPp29vXce
mzrdT8T5/Jbp7hOxMcwytk7mYDBWBiRkcz6QseB3MyGaOJCOs4Y9/vxTXysQv9884DOBJ1nLAQS/
GTAUi2U6u615SjVV8HsCiSzjbyKdm9MZu+w6ZCvi7AHycWZx/fzz//xiSnzVtg/UmyWE0/Drhwdm
oMyY2k08J5qIql8YBfXiLhqJqPv5R73RsJyv1TYD3ixf8IF/0ueFSvalIMXl5CQBYFtALtnue45q
aBO7OmeO83kUnn47BcRCEHW8LMRcsR3IYuMXj/uvLhwzBLMlq7X9p1FrOUYVNCIUp4FjVrN2MMpW
VxbunxFSCTkYP7/2v3pJiNzR7yX/k3/SuZk1KXKGPVonoH2Ej6gYjucZYXsGGheYMSkvEkJJgCqj
/BxiV4zBrKtWNKJWlEOro+HBC40aV59GhUUHJiNwz+zZPcUx50F+a8pb5uIbmC4DTln57ucX8Saq
5vwAIQFIR2BJocz4VhiY5lE4+CowT2GYwoJeJDjG87iZ+4JMzRYJas6W7xn9WnB1pjPiVdL5Kipo
LtDLAX9IMgfA5DIt0B9NGKYvZ+jxz7/nX8yCkiIq6DbE15hn3vTfjdkaRqyB5olmKzfkfJvBedbP
po6TBCL5q5GtV9BXc4eHeEBLtDQzjqbZ208segLkRaa60wRF8+gS6vo5DGb9Dxs256A9oq3tgcEk
uBWSmxhTKsKYWYOHBMhNvbJL1b/YFWDmc/ykMHgJEtth4tRj4nyLOlYNMlMTDQIdJY0RDaAn7cY5
WJIL0u2yX4jOuIK3l8WV8JxtRq6F7uUtuGvxs0CS2BKdKibSdVCrhaxKaaS3DZaV/qIcoTivUzmm
/cZyQZ2ukxF/+S6II+ArKC5tsVZzzXY7tcatKHq5I+fI6C9ir8PWVpqRsldG6IbLRtg4hVcingxo
h7S2NkJWFcyjSGkMZCBjameW4M1Iu2nYsgR4+H5TbV716/KEYz0++l2RXmGmrG7GlIbyxsdLOKxw
HGAmJGMJCpHKvwga0JucfQB+FnzvNd9vjF8UWiDvsldxuUl61u9L4hTRDDd2WmsWGKjuOcb0u8IP
CU5TwmDBKiqN+mkoc9jLdijlQ4BIUSCNiojOaq2xgU/rRi0QewI127XXW/5viJ9Ag5d0vbKLhZaR
tWqGweHcThPZOIRgwq6saMBoX4/hJciygB7yaA5rCROhPaG9NR3O7X3prgn3JH4O/mJd38moyNv1
HDhxuPFTTloRsoGnOmOMkNjOK4c7Jdg2iJ+iLVsDsmMpBfDtdO5yFzhsE0p/IVnL0XbmUXOxSeLj
x5TsdNSvTpRFIp87q9lMc3kFvisbWJnN2PQJmy8HIetLiJSEHXo2UZTGDAhqF6mqiNHIJrN/cKIk
voG+3n8BHOZVqwgsKJ5iwDAYwSI6dw64KiwgnB4JSBVi+UjGD2amEUwCjjnrN9VXFfmITbcHFhLu
OEpVn4qgcz9WtkFZwqvjFwbK/DUawpSWVhyVGzHweNZx2Jd7qBMuii85rhlYBZnSMKznmSg7UDkr
LCQvTiO89cxJq340XD/JqNX5HV3QskQT+SjHEHc9AwCTltwUsiBzAiMI+mkPUST1JYt/m/BnUQ1m
TmLg3UGDoVDg+JkZ1B+NeKTcQ7BaWmrerSr8HTELbH7gJdxXWcadLrWLSkQol5jtDedz408EMHc5
h+dVEYX5eyjWPDEVkk9cKAVzaSRhG7p1RV5ZohiV4DZMFlOH+henQlMCz2s7nqxnLjzUJEVDK6id
bqaAtMdVGXU8+mxkyk6c6DRIHw/voiCvh+6EvCIR7FcBLDAbFVDjz7kP5/SsDmg03U2As4bDPCTJ
i9sWLVYgsFwxPvqisPn1tC75cpw4qiPbuvBpoAO/yVRRHbMysx4b/Af8JR1C3Pcj8zPTWYgu0wnA
YxF3yp9ENJw7pINsfCgQ8weLpIW8811uTks8aw443eZvtGiTbgY0VQFmW74VPWFw8bKa7y3XY1FH
FAWVX8+R7OH8q9BlEZUpCVBh5XcvTaBvZaBJ+B0laUhW+tsWw4AG1sZsdFeR8W0hlUjUXXPei2QE
tLW35wzYKCK0ACsQZAGHnaGyzh134kBAIKn7IeG4Yeepji+3WJ77GeTxGRWuLO69WSguileST8ri
sXtJKgYDetLuZWwVOdcR1u2DyEYyATSEgKJL91Jr+HETRM0z/nl2v3PSqfvzRmHJGhDIZ2ioNbO/
P2dYtzqbZLb89IVsHsm90KjwioiPG8zSxtqrQnHTtXlWXTGMeHaW/ra4LFl4OkDPkMDme5EKNuEV
oiR8eRm52IO2HKoMhdc2tAJ26d2CAG2scJIdIKTyzUd+hvhvagzzVWO0AJfPG5xBb1WyJe1fvh9+
zghRRbQrwGJXOXQxjKyBiw4L0bmeXOVfxYXrQKKz4UCz7PAFa2smb9c3yimlc2yGvyFq48PL8ytk
hi6p4SM1E7ZBrDz9pp1OvjORThCQU88Jwmdzx/8NIpMFmC45c1uljyoIqZK9qUw2BlS1Dh5P+gYh
mjxwOdXRHg3vPlGDIhkyzvm245C0F+S3kceih6dLS/lGRCkrU4Znst2mI9tVx0/VcF1PMBIuCvLW
2aV5pYZFEN9kbynr8WUgrQGwcDLuWW8SVTePiXxMM3A+216nln8HgecxAdPwKrindEa4/vMkgH+E
wMik5K4QPQ/xW5HV3uCyOdae/vhiIrgB3RPbsd6sn1OzAloR8VTZ7jcXQCZ5qqhLCM1lIec+TOSW
BzorAuTwfDeryPvc+jhWMqwzxdZKFmIlIpc3vm07vsl5JKLcMrvjOYycLGomDLPNmXycqIm6uwCs
23TwK/2A0gZP386qiOsmYDZAubTMAcjBxeiQDkApWlm+VhxaU1Q8kK7gfrbT1Hy0DJ8zQJByDHGQ
DT1O0BTAzFhaMMg8H0AmToL62YtoT60bcyJ5Q18hKxF75M5jBmorxNTnA+8CwP55ATD1CIfIekyY
usVq4kj7ODT8YYXdzt72epe2gI8E86sBt+dlUy2CEVXn2JptP+baF7dGsWz5Bk0Tq9i0w8BJRt+1
lqZIsEknE5pdq79O7HEVmU4Pr4ee97WMgQvmWclrtSgb2Iq92LuhyxFquV3EdARlIFlbZ6xu3LXw
hWKGPL5Fyoz3caJzf6ZRNuAYXUJTXHTO7v3cgkdal5PGhBut0BEWembhbwdP50S9PB/IU0fqVG0D
mPj5ZTF6/HQ+xFbzgGdrYoiEGTcacy2R5Ol57put1NgTXM0kz1Yk0kdyp+e8EheMifMN+D4X6YP7
qDNOzhMrZA1WnPPYDSMdTD/3dXsxy0T9hnAuPJ3HpwPcZY9QjQpj2TjZtRx8hogvMNqSDzFexpFq
/d8HBEwl/1stx2xcF5pjb6Ql9t1zpgwYV4yzjApvznQIN+KfGw9d5N5sSgKaXF1tyDqNGYT1YWLc
dEtmIkzJxlo2FkUI7CvQ1BN9QcZUMPowtGDodib+m2Ij1IJcsswb0+ESGHLmoxujmSKVOeLNkmHD
CiMRGu+qmkEDLJrZ3k7MWzBmy4mTOoNagHYZ1v3EpH2eAWnYAjNBPsbN7kNDL999yl2y5cRroxeg
cqUiW01013omhSpqx3DXGD4xA+WZ9p8OaNG3dqP43KhW8/33yJSaoxodIaICIjfiugc1+oxuusHG
hpLybK4IzqmXhxFq4HzRD2MZ35pdCkmSBDfzpj3HWLh+z/2IkorRLkxCgB97d2ATEhkZAZRTrfMz
Zn29EhgLEln5MPhzcWvZLrluIZkIxD5cgFAUK6mR0VMWpd8im+wNqZ2xNhyObD1WNi8wSXf3JLCw
IqlkWtY9Jc+AHYrynrJUcZ+TmgdaudMyA2xL7Z0owTGuogZVDAjH4pDUdXptO51prlk1iwMn+/mi
NGv4m3ldl9dhZVffgjlnv+BZWADpWDDC2s7q/e08d724xOycx5dpiL2O5ImYPdXgYL0mlC4/GJVF
FYaCF4ztHHDxQ5RaPJ62qPlnE5jcJNslL5MKIGQDG22aDSsArtrIHqfQW7om9uf7LEJjlM+NQXeQ
lsb5oJyByz9OdsCrGsQNMCIBn/4uXCTFJqtif0Avg286nxeTMGbepvpfZV+rM+w8C2pSgvQabhpp
+BRi/okQNunJTuBbxqWa6vzVnjmt8mYZwmOadVxDBaE9iJzDVAfmTTS7AREAffeCcIucGhvBMGcw
nmvpWayfiNYZrUXEbLXodLFz/u153gzSjMkxYMHcnjs1Vq73m3UY+FfkMwOLD+mVPE6zUz/T1p5W
Vc+81za8Qj1pFIh6DcR0FVi2SM/MywKJbc3ZLr6wXNBPzuiJ7ujWBPyy/0Ng5WbooAGZ6h1Gg5rJ
YGUustInH0suQh44sM29tq8M0ImHdl+hKdjlxKr5nFVIMhXZYj76PrB2rphZiToPt0SmJFStwtDi
JFF4LCweHedHuvME2zc6F9adeR+WSE8H5y2zi8icLAkIV0FZiF2UFdLfeqq3dnxy/Bi3w/wej/py
FePse18PgOE63hBmZ047y44FcZBo2QsBLsipjTsY/ejziVEr/a3d2jCoItf4MtS2+0KE9/I1Z1f5
jSZX9zRZE9Fa7KvAomEIvjLZlO1ziisf8UV4xDmFYY7IFgYA6lpCxS5de05uAFz4myj1kg9F3UcP
Hnv8eT0UpIZnnSv2yMXVTWDX4fvYkNmXCjJhu3FLkXTslMsgultKgxNrDq7CXKMgaImMD/5IQ/un
w/OrDg+NBQosP+nwfO36/3pK2gi7x2sV1Pef/L3JI+U7BE6e5rafzSo2v/QP94v1znNROtH1OPda
LOpUf3R6xDuP6pSQPsyU1+GM9IAxv8P8l8Th6bZt8Hc6PZ7/uhjmIsLyaDI7OiSaqG/7LaAgUs6U
l2kUg5CQw7HyS7YypVV3R5t0lk3u9Gx8g3Qp7m1prFURkeeUzMkGMcd0kcVkqwBdG+Su7YP2gVqC
gesvZ9vo9/mebFVWzGQIqmM1uw2qmaLPsCjH7oF2imx3QzqEy5pz4gTN0HdhJjuZ623GQGUbty5m
Nr8c7Am0x3WiopaerR+9RxWJKWB023AdeCnp8tOT2eV4Jp2wU+8XBBNoEnO1S0ZDbHqgxqdoqsxL
WnVYVWYklVsW9HxcL0bY3LuqSa74EZT1rZDjvq6MUxLWabeJ53S6aO2mul4mVa7mzhYf0NiMx9QW
6jGsFZFrbRffWUEHpSJY9JXnZdZt6aYkaFnSfAdyFTdyPKniIYpdd2fZc422kv8sRWMeWZ/eI7Z2
tQ5qvPYdtfPHvF8bjag2EQYH2LuJ0z9kdSrvwsq0TyHuwJlphjPwrlIDV5z7xkK+SRiAyRidrcW0
vvJApm74ztnG7npn7VQBJCtDylU42x+GLKsvKEtSDSD4xRzi24iEOZZTBQZsIxGYrB13csgvixbn
CjKhNkKWHrIkb+nRvfYXwVT2751OpVA5ksXcGqPVAgNTNurXrnR5Hu5wBY3tok/FM24FdzNwLdss
7J/CUolLWNrv4Xs6+GFE+UnH7l6acS1XhUJYh0V+G5m9u8nTKLrvHEClG8qn+bWfFoBDyhh9cJAX
sVzVReXdRkPn3WW2EW6MGGFX2IbWiZCidOtGHmq2pf7aWzCFcM4u3jZsEuZMEtUuZ9aVNvXsNZyJ
GQMPAuLc9MLNUBrhybT7jxEt8zVs9eyAyjSMjlMv8vE0c2RpPrdR1H0SU4OeGzvFyStq94i50X7I
PDzMkK6HK7frGm/djwW3bKqL9hqXySdW2+HGgOyytSbxlRjJTziQcSwUqNQOY+oMqzyxxS0KAbPb
FK3yn31Kg4+LofW45LVsvSbMcdlS8SguhDO46S70UC+t83KaPsXRUokNaLsEyTZi3Zl6a2sCvFfW
1pU9vCico4Kk4QUQjojFVd1QSUbtrsLTWFt3k2s+L13wLFoyK6kyb1sp0GUEXkK1xpFx0+4hWlh7
EVneBzf0H6Ow/io4HuD/kHm9bekisaNkX3Ub5wAqy8DXvB7Pgu5gm/f8BqID7C6+6Zrk6HvBdJhN
SqsMZidm0Yu6ybrugm6J9n4ILGY9tPVzkRg4h9peSb5St0uNIbzDVVCt2iarryHhj5tu9ObdIII9
7idCibJlbE4WCP3iYghNZGkoutJjZgvAsklXI6wEye5ed64dbqVdxQdOvOa2qftp5UnweGbt+R+c
tlDuql+OpBwbFxGw4n3ms7yH5OLt3JDtbSDUtCudlNLXnGcfZxc1eIHN4+gnkqpeX2B4R6sBoMLJ
VlmbuieK0hn5zkj8PdQja3/MnHXaFM1lmtnI2Iah3sN6BxNgFtH1NGKPWw/pstD9EO7B7f32ekbk
/TQh+B5yuBVZtCEzsqZYCN1uOxt2sUvro6fmjxi5yENgA32YcQtsXf7WMXdFdW3mNuh+1zHwTTQI
5yiNYyuSB2i/PjNV25zsoLUfMbNDzPfYmcQuPuK1Iq9iHxIlhXAlz7Lnha0PDEo5HfF86tjP8RMh
VABQxwHYMY3Pdkc1DzfOMt7kS6S+UUWB4UkBfhe7kZOvZFJD4Am7L07o4WSSmCXIG9XwdUsMh7BQ
OSWssL1K8uGTxg7spj4fL8qlmXhLQ1Doq76eJrCtRdJ/sUpWm610ZHflFIhVx8h8iGiNQCAtSLOm
2L1uSz/d5xJfTbxQKCOtd2WywG5LWSkU9mQVIh0XB6G0+TDI4oM3OTP2O18cvR6CMiu2v+tqYcFc
NwNCv2VCoS6/D7VmXXaR3LNZB6ceagwataeKUrzvrNjSOWuwZTllc6uh3IOPYkW7odmI2b5rzUr7
My21dnlFr+M6YjuIzn6d5VjdOfkGGxdl5CXxYSF0/OY4F0WzFQv5nW7VzrBG6on2QF5fUatghz44
8aFdgt+wVBeHyAW+GUTDdsim3xByDVtBxQxSMMsNvNCD33bRBWonG+KCfzOa4X3flfhqCgumyjC6
J0hjxa6Fhxqp9H4QnXGa4vQOVJV/CeeLECeR30SyWHYzqG2WxiRyxcobO2/nLl0LLi2IypU7Dj1H
9Fm9dzLqcdPAfb1vhiTyyK7oKbhB+IyqrcXKiZA/mUnZoKajcCk6kMjE1qPPIbZxGHAYLhIRGB+n
jhiRTSIpgGOHBL/CWbhEkgsoOc+drexNU100ZvSQZZVMsccubGXIvnJoZ1DuWlfoZ1aoLuH4C/Ip
vqpz0AXy1ubWqiwj3tREeXyw62H+UFRiviRGy8SaQWxGo4yJBI1CgngzFYUP4WUTU39ecg/GmNAN
Hb9hFsyYPnzrz0qHc6DcScnMDQZ7hVKruPeXAV6KKLoNYKUtvqEJbJkO+7AGA14lASCd8psdkmH4
Ved8kKJkes2oebUrbG3zLhZR9ITwuoa7QRhaW1M0QS8OVCI5Z5AIEGirqRogj7C6QfOonNo+tvVQ
xNvealHl0UYbAmxu6Sh2Lh4gijkq9lOCPmFyL4Q5X5J+XMLY9LtxOIhYDcc8zoyDcY5P4VyG5R8x
RnBruobXr6t+aZIdbh9Qen5AuzG2B2+ToYF97twU/NecivTkx21zT/F4YiPpqQQfXeDuO5y4uxaV
xcVyjn1B1TASAaNa2VGUIBkmh+WxCTvSYopUB8dAglMfoYs5O69z93YfDkDQz2kzPukFq4ba3brT
YTQRxmP02EkXbe3ZQDGv9CGWHVCDEQcG5MHR4TaYyNI1QsAQLvOg02/qcxJOl/UC/2Dff2TyXrY2
Nwl0ofmbA7aVF5sj5oonSnJDngnFSbPNQMmRP6ZIhXStdQ88pl47Xgx9rel84HRZTISuG18D48a5
p2N9pkG6By/WWT+ob9xTd04A6qhN7x3c01tSNOxL/5wVRMS0eiHAJv4UsOd+j/haHkMnJl8IfbS8
6rAweJswMqPgGn6evbaU/NgXdvdB6eQGLyLDIddpDtbsikNLCxUdPcL5Z7t2aAWT29teJIgtWEus
4DpPlfpqGWFEVTAxPzOfJpfJZECybRyY+CMEv3XWFjLcGZi+/U2PdRO5ctHuVNnb94NZ2Vs40IBR
6d9uaa4F+2Auhq07jyM1lXHChAhZsUPVvkrLaV6nLqTrCsX2Z2yDcwO3sHJ2ZlIhM6vNGoIcaJR1
UZHbaId9A6Qm9nbWKOQLwqX5CknScuMDunuoST9y18znKXxEs3sMSpF/jExBtA8s1wDOYBRewi0S
l+RZoXNivB5FE3kne+mxLYu6OhC9yAcsrgGixKm3qpQme38gti5pIWt8TnHG1FyUu4mMp32aG+Vh
FuzFa6zij2RA23QJ221fN+ltEtGtTtNivEmltI5MEiMElpiXRY4WGxZmPltLQmOjqbdZkXpAMM0C
CfyomlVVdLzrrZMe64Q9CjkCDRuoPv8SZ567XEARn7CBDd63sSc2B0l8TKclD+Zrgodmeze1TvVd
RfLP+f+X5/+zgOIn5/+k+1KVcMhfCTy980/9fvb3vXdnmRgHf0h5r+CygfWOgpaHpM6xfcQaPzqg
EHn7Np0DJCGOJdHG/FvliQWKjA30DDAxtGzwb6Ev3gpvggCGho2gVBM2NAH3tZgMYWKckUblfW82
tQW0CtdE170oIPrrvqX1+UOB5O67Ou+/yqG4q5Ky7/7nv//qAymGoPPUuhvP1HSxH/h9GVddW3Xh
Hm3X8jfmOCV7HJzwIEgJvYhYeX4hYXtd2kC+xQVKx+N+Ia/0sUq//rwg9TjSIJc9yir2Pqe6tXhu
VnXumOx/fmlvtTd8FI8aSSCCRKEpXK8/igCoOBoy0zlmugefSKSqbr9QmvSsiKoqZP0nmeG7bHWj
9ucf/RdX+d1lh78AGe3bAs7UMHMIo3WOnYUsjQA+LcMjiG9T0D4rfqHDM9/KR7lQRiCOOTbxyDne
iozmiswTuAEO2QmIeWkB05FYTamgGTb2koW2RIYTX2JLot2pWprk1EB1bDBJUMga2LD/Qqv358un
FuaDlvFJc5OOpZ/MD4MKDw997ih0jt/z7oGYJnuBnHb///wsHb6DLtLROus3AwoOPBnKQDSw/U3o
CRxSkzlbz/eDbqv9/KnqAfOjvjUIsDgiinNdiWkKEOPry4Inq8vPg3Mcw/hbZ2GJooH5d1WV5w9B
4H3+N7PUm1GLsM0hNit3jmR7kRzqj0g9fA3bMum9/UrtrOFBf7ok25Kmhd2EW/gW+OiHtjkusD+O
qQVmanMWUJqhQfctb7v62W+IwMZTz0uqBacq7u0DHC77u2XhP5Lg/mIEe1C10Z/pV1U3GV7f2RA4
XBh6mXOcsR9e2llJ5a7RrZHa6BihND6LbZZZLZkRCxQ/KPK8vK5WQDOD/EqB/lej13FgfAf6SaOB
f/1lsjzw5iKreXlH+sbnPtVUog2kkxlsfz6i/uqjPIrJKGhZWqy3I4ocDlrssrGPicvtDQLN0iQP
hKneh0/3CzXi66me6VuD04l0dlhZOCq//bA67itoK7VxGaIRAGpMstNzaed0ySaESmOpmB1+fnna
afzD8NIfSWqqJP8XkjsP+K2avs4WQq5guV8KjuJ7xy9p9HVthw9mMtBKd1h72M/TDeTAg6og4pUq
UA8epVHSzvMTD7iHtjWdZ5DvUg+1oKaALmTo/G8ty/j5V3bPS+y/33KXhR88hBaxY+mw8Yy9efz4
fFJn5gB32eWi2IklXnZV4hm7yOyyYVWJQqEpplnYVuG6SmvlbU1+2alFXEGUTprTeSb8gwcZulH/
spAM9TJbBGutvne1LTSM8YbOECoM16TNu+KogGJNNz1hK7cXIuXHWq2kkYqfI/XHsg+TlTbPvVat
+pEDPCrlBoJLTtVdlORoibCtBE+w4IwUAmHYmBcmuVAUq2XcTpsiiL1snbdJaBOkktjePi8bPkML
VM58rKbxhVg5o4PrmWqledPFFSOkdmihotn7X/bOrblNpVnDfyW17qUSZ7hYX9WW5EPs2Dkfb1TE
UgAJAeIgAb9+PwM4EbLjlXyTqkXt2tS6WbE90gwzPd1vv/12Xl+MSLmZVw03N8u9LTy8VIn8K6LT
fAmLdPcZiXk1udoqQfVGAcF9NVLzEVwPNHqDL0rl8MqsWjMJ2A7wQz7QzoS9l29Md4PUF8kBMGm3
UpxsmSmJuKH3ELe20KTuknqhXu531u5NatLp2ziQ9qbJDtW92F+Kuw+OwYXasI9GJAau4TTA+V1A
U9BKnRWFLvyh0tXgoiHIN9TxJkOd1yrr49Dq9E2WefUHdU9hQuLovKem2E4p02y5QZeWFhiUSZ/V
2UKhoU2VOh+KpOK3RosKTa5FxChbkXavc9ZNB5mhXETcqBE3NS3I6Dw4rbZ+ur709DKHcmNZIlHt
mzTnoBt1bV35wjFpOPoN+W6yVsl+w6Ytz8LJCNpQQ5DaBTt2Daip4VrmhtUE60+AP2K7oqnWZGGZ
V00qeQS/JbvI9D0UcVoi8mU0wxLNYnLuRTP2OX/xxKu8s21tK7f+COLrvDJoBkfhtg1zwap07pt8
Q3J0qkRIWNKwllqObLJgWDtHeB9gs0QpQnSkzEHjy/Mq5F6ewqklv59oXn1TW4CMMyWAwo0al+Ga
sGkp2YlShz5IlZK+9bRavazrg2fNVc/Uv0T7ffTOroPqBnGzcA5SHitTOAGKTeg5Sa+CMKa4kC6W
jBKWyLNFdVzMJ9nCfIe0dIBYvgkvdmpR6H1rTwAJt7qP/Ph24zi0TcmA1Elnzaqort5tUHQ8o9ls
QnPMCZ1yIvYkyjUE7a+hjNBHZb0othAG0vybrdc0x1Ot4hYJahR1qnJNtWKxwTLNasHqIkpNWQQK
Pj6Z4SbNzjOjMu+oJFTmGbXML6A6p965KORATLVIgjlV1TThiov41iFNgaBdnflfPMHAteiVflMR
TF/AQ1xcK3SA3F3Y2cH8jFgympFRUn+hFDO+0nRavVHxpddfonC3IRZW61kGpEmrXUp9ZpvNIfqy
JjuVz+GWZ/PNJLUuhDMKglPCeZ6LEoOzHT7gFGWq7fnWVulG4CMNFcWTxZsC9Oo55SzJ83WK7Epl
FNVq4cWHM38UjJAviLefgs1en6GzgoJsRLn6epcFU+ADF+UDzgdEt/lC3fqzYp8q51vC+HVqj+Cf
QVgm7bmIY0JpDRRKdGqP8xksBdrVT1OwXS8Wbz45vMDTtS/ptUhLuyhAiFZfIA1MXs1ZILNGUtSO
kwxaXoYCZlyRutnGxftkY+6S2T7Kzgsh6Rz5k7vQyuJPThio08BRyvNstNDmRcj3cBb59jW3Eg0W
asz7C1PfHZBumvBGLaoQXsA/iF5R8pUgyUOuajYy8cjchjY4UtcciUxQO8/iJFfX1/QHEEiWVsKh
w9rmSy+dYJDi2qF/FZ0r6BuWw2RNrYKaE7sA9DkTLQghVNFVEA45VNx6BvU//rxQIMw2jBerCtPL
nNQLXIzCWCDZouqka9NQjKaUSXbR1uFRKSFUYyj2HZXEUVkGrXVukjh9t090jn7hG7tLvURb77Ih
nyYJ21ZgHqSPN3B1PqvxzsOf82lhqGixGnPm/QxVGHBCO/lWJXtdUIvRGQqtPDuL1vphRU0KfYNR
gDU+wud3nqe+k12GwDn+NCq9gIyZsva/ZvvcXUOrOjP0wKNjWYX5+BSSNxu9ReOPyl1b9YG5YcvM
zBApBf9w2F2uR2Z9jpx78p5Khq01Rffv8J6c8vYNFMVvalh/KlVdebnJVYgrZoiGj+qgj6QXibr0
ct9b1kFweOsVFm+OE0/3rj0NcKEiovSIBHMgNC3CzLpCFArt3/IQIm2RmdhxtBtBwS5zp5xc67u4
utllgGcmelujabrdFORveQu0VwJP+DCKkG44K5U8vCnTVH+JaGH4cqfoxZttYO9mNFAjjbIfhWcA
sdpX2m/sr1G6A5YzFmpgTjNbQ47MB486FPXBmW53IebCWRjIg9n6FeUKXxfJ6PD2kHsb6uiKyQ3S
gMaXzcHceLM09Mn8rSMF6nOlebcOpJmblFzX1cg5OObU33uZqwaHBMFh8oVRYBTXyLaMqLugL2F6
oWDyzkc4s/s5VZQqHcpofgSGTS3gO3OTJGjwIrGRBD4t7aqifp3T62zq7L3D5yLMd+QsskwPrsqg
LI2ZHVNjM7UXNNe6NUsIbheOX2SXRLmjF2urjt9T6KzSS3lTbFH/HlmTDbwo+3B74Ib/pux32U2R
JPuLkovwOlpn23CeOP6C7KNCeOFj3C5Q3lcCKOUJZGtvb+1fe+oeVDlaL2hSlmHyPm/KHBl4+jq/
oC8yZhQWAPq1u4QmwnN1mxYLErGxepNbVW1MqaBCP84OLR2DqBxWsYrG/7lDVxW4gPC7dH2nnqEs
U19mhRW8ybbK7n2hVNkHO0Sia19SjF+vAT43lqkjwATtjYTa2pprycEKZjD+/CUFOtxD+YTmG8gv
BuFcZ6le7WviFOQnrHRmxIvgJfVh5ftJehjdGEFOpijQdtq5PdJSa0olqHG+yyzjMIvVwMkuCvbu
N4hK5cfE1vK7g7Gwlgczp6nXBKI3wn0oIYezdRxaCMLZ8PZQO9wF89SnmunSypNvhl96r7I1ZQXT
OsjyK41GdjHscmRY/DKgTb1OCRqiklH6coRu1Zk6MRf53PHw2b26KksqimK6tRiFnts0zUGJbKRb
+0+0FYkpq/Hq9Ut4YdYExe4ofBk5YYgmtlqOKBzWeGshAJJOmT6NIosPpb8rF/q08df/Hwv9RywU
lOwotJm7ufuslZK6dberv//6SH0Q1e59JLT5mw4JRXgBCQyCf5OyWSFrAZxxX+quKPxIcLa/Cz7d
k6AMFDAmKvQnxHlBDQV16r7cfTIG07MoeLMp3yaeVX+HBNXHWoAiJwZYi4YIh6pTXa+JyPkIQqKr
roLA2O5wW2yXXhYiqvb1aDUeAT77xcoPP+AEaU1LLdwmJR9grzGcNqJFjhvsbwMHkvby6Y9qIuuj
kBIYzLZBV6Azo0P7sJyyUjIlNHCTb9ZGSOyNazpSyWRUEKzUzc74kq1Lz75DpcLOqetK1Izm4jFV
HUF0RQXgztsuqewSCkAeSeWJY10sUk+QEaNiFeDwBtsXRapnI/16wk3zPMyc9SJFDWNSXZsU6S7e
Vbv8HIDHuMpIn75aw8ah6/t6sYvyGXkbWLBaSvMedW/SC4sGwZqTz41wu/M3b3cOwoMU3+kRseec
L0GOM4BTmQmZ1quUYO19RY33dbjYIRBZI6ZxoINzQD/kawvhpblRogxqK2jOfhnFKHwgmrENpoA8
KV0XhQSIPrKS+nqdO/7o7YFCJT060/bewqH2LN+s83JxYRG4Zi00/H/GanQTEYf6rJGHe12s0urN
KuOeze5FJMRPG1j/Xfzf/dLTA3XW5B/skDrR7VM71Hyp5hs/NUboontXLDFVmj2mbwl+PqX9YRx5
3T+PLHNsTeg3IqC45tGO74anpv/0zNp1fPp3nvrmrZl9vvz7L7LigPG9hNRvT16npSEyQ2hNtJPE
oh4vAlkpzCAQEohz82AJ+cCjHfKzPfD0BP/cIgiJQUAyuVXQxsBtDsgk94d4eNXHq2BPRONHDCk8
oObBXP8rq3AXF1EujiKVHL00I9fUr63ByQhHx8AZGxPgGHpK9CfvoDGDwgSr3G2R9sANaAsg1NK+
kBby/340f9MIwCdG9Z+CVPFwsI53AJNHTgc42RycFTB4Lb/27t0lPtkcPzsN7nLm98MEWmMVPU7T
Qd3j0dkrzhhIgkyN3h2Af2n/n8zghylUwcp/8QScjPFjFXQLeVJI9uRC2lN+ciFgG8Y6tH1VpMea
Z2irQBKytc8SB0Efc+WRA4P63zyc9t5BwDk3TeriISjcb5V/xRSevMbjrYAPKnkgdG1MXQRVGPQ2
a56TC4FOwOTmIGuQ0moeopdhrQKbtbVUEltBHVu8akHPeHQRBJlFJ0ulolbYPkNbBCiT+DNSrgH9
m+HEKAYMzHYRTi4Gi0WiAyXx5uA8I5TEhMSx3PQxeXh/RI5kosVzchBspk8cTleeodpEWmZLO8lC
ZQ+FLaphv2/0Y5toGdwLYBIadf7NM7itgKig7E4QYRJqpFyO3LO92cNOE7w1iATt7Nt7eED+oQgR
pO2ATiAEQQ2z387y9F7EOeC46QiRD27+6DWK9oZyhsAcYwQEJtYFgid20NFFESLaserwrkLUAGWn
r9KxzDGAA7UTpxADCASBWq6AHTsDOSxPgFylULKXe/uTMU4xLFOtC5BZz54N0MfkSA2A3PZwOIM7
A6IrdfulpBwik67dKKV3Ds+JDbA1AghdgwXYnZHBxYoIyCuybqGuj7H0E4tsZ/uyTyAjioapYhak
ZH1wpkDVceplzwJgERkIG9Ch2+z9s8BOGwOX0QG4/aQBXYTQRx+UsP8uYqhjCnj1kBMFiZrn5PXb
zpiPQTrX/uEsDcsg4sl3l9R/bwo4BGQIoEwaJw4x8QCkbwiHdgciDM4X5O3Ysteh5qBTTbqNK6F7
+meA0JCQCP6700VNw7sPKJWQdYnpTIOuP2DIfVxwch+YzpgqCkSzrQ5LGd4q0GJA2jegLQHZWARU
9e8e0LFv4GgAyxMhHN79/N8Cz3+KGGGrHmi3/7ZZBDzE5NOD4SfxQXMr4D5MANLFM7zLgeoM2buR
IJEKBdwjQVzvZtnbCza+A9kEEg2t3Wg335CuSPGKJD0EBFlEQlEFFDgxi/QwtlkaYOZ2+sMzCA6B
jOz0oWIIDWVIB/3pOwppNMUGXO6ujcFNnxIQXXb6dCUjVUIUYHURIYfq+AyAHSM3DW7aWd4BbX7y
n0LAXi5UJKPM3FEXfzw8sA0AUxB60eGheQZ3HajUIko7SOCi1GMSE7eTFCm6402Al0wCBfqC2uUb
h7gK0qAR1wFaUlAHujtPLOvxKgh2AeWsIlgY7F6AVSt7IgBISR9Qifm4gyS6QeFENlVwzUcNySKo
SO/Izp8UCqljjYRZ6xSc7gJnzHUhMJWhckwAdgUFUMouEjJ1PXoej5vpOolJMLgVqNrtXKeBxc1t
KbvUKhA3mwTG1L3dR459i4BdxHECaaUVQ/O0t/GQToRGqaTsXiCZQGNq6BTdiThxlJCAHNPMBcTV
HlyYAJwsD6GpQGgOMgPkju/f8vG9QEKNuxEm0j0JYXi3I7kg6WAJShHtuYTiQnv7ncAHFkgaPjSV
7N0uGd4qoDYp6y5rrALsMgCEdiucMq8cgqmW090F1u11NCSLgCMnuwqgqjY9pAiNuwTLiUVANJQm
T7aIq9u90uYzh7QKgisiaRchWyC3hPnv3MFTbFnQbiCz0yi6c6vbZR/QKmjICEh7Cga8GrwhetC1
R+LEXwJc1WiIbYh6+uZpr6MhrQL3u+xeECAK7Gs0bR73mi17bHIckBXo7pDBAe1gww+axP4urCi8
RrAENsIPwOz4poSRLDKvqoqicHP4hrQL4F1InwUFag2qR6TT2r1+AqZATkbeXOCNXUp2cHYRYqp0
zo04Gh4e2DIHonlOPAX46SbuJP7ij9tjaLHDw4Kx3z0LAGtMnjP1k1oFYkgSrwqtLCfdJfnrJ+IX
js33ypeZH4TLM1EYE6yyx0pjfvYL9yURD3/e1XuIog7B5O/9oiiBaT+75biK//9PL5fRlGMc/fC+
PKP5nO7Puwk+/OjeZ93P6v4fL4NV6qZ3ftX8oOq+Zlvi9z+h+9Xdusclfuw+buQf3+Tvv3rf88g7
+IeBs83JuCJXJz1uSovRqD9wQ5iWH3jjRpmb3X/FH7U5siPP3DD4FqcnevIt41967DiMU3cZH3/r
tpJCfuQoWt3lwV2R9wZv2Liyg89XoXtw09XxyC3HU3rkrjLiWfztGQWOxfZrX8a/JVHKfso5qx4s
+7uwJajJjnyxiuk90B8Z3whHTHbkS1Y8CO7Haba31ggUyg78fOn6vQ3YEZSkx6WPWRQH/RPZkl+k
h46WgXtiRVpGhfTI8aH/8trkvOyw1w9tU5vplR6YAYq7TdXbF236VHboF3ERZA+Wuc1Nyo594wZR
z3rAW/0T18uNi9aDGy2Pl6OrT5X/ylnm3iFgscrz3p7u8pXS4wd3fuC5/YrCNhcoPzR3QRbnvZ3d
EZLlx86ygP+SpGebuvzdnxg9LtLToUVSTHroOMpPbIgQxXPkR75dfU1p/dlf7TaHI/ulb1d7t39v
dWkR+YEPzy7dbZL5Qf9aZ3xRyfUnxr9apdmqZ6k6WvSfGPxmVQZ3vWuMwUWS4E8M/jlON/cjNfFB
i79LDx2nuf9s5qYxN2V/u7TQ9p/5gLm7OT37baWm7PAv/aC/4m2xk/SwmxCPpB/VUEclUG7podOV
d1q03bCRZQd+tYqirAr37kmYgCCvwKVlh3/jx8vVs+fZg7utBXxlh38bFz/ZiF1l/5/5gIcbsasK
kh3+Hau/yrJVz6XoYGD5sct+VKm1kJrsuO9z17/fGMKmdEil7LAfVumWm603csu1lh75sa5qLcgs
O/RHl3uHJpX9o9lRQqUH/6eWcI28yqMiJ9/T7E9BJR+fkpyXHfvnEk5PjvwY0vRdMeQh/nSvBPLY
n/XBNfEbd+HKTf/zvwAAAP//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cap="none" baseline="0">
              <a:solidFill>
                <a:schemeClr val="tx1"/>
              </a:solidFill>
            </a:defRPr>
          </a:pPr>
          <a:endParaRPr lang="en-US" sz="1200" b="0" i="0" u="none" strike="noStrike" cap="none" baseline="0">
            <a:solidFill>
              <a:sysClr val="windowText" lastClr="000000"/>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2.jpeg"/><Relationship Id="rId6" Type="http://schemas.openxmlformats.org/officeDocument/2006/relationships/chart" Target="../charts/chart3.xml"/><Relationship Id="rId5" Type="http://schemas.microsoft.com/office/2014/relationships/chartEx" Target="../charts/chartEx2.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0</xdr:row>
      <xdr:rowOff>0</xdr:rowOff>
    </xdr:from>
    <xdr:to>
      <xdr:col>19</xdr:col>
      <xdr:colOff>589575</xdr:colOff>
      <xdr:row>35</xdr:row>
      <xdr:rowOff>171450</xdr:rowOff>
    </xdr:to>
    <xdr:pic>
      <xdr:nvPicPr>
        <xdr:cNvPr id="2" name="Picture 1" descr="Ecommerce background Vectors &amp; Illustrations for Free Download | Freepik">
          <a:extLst>
            <a:ext uri="{FF2B5EF4-FFF2-40B4-BE49-F238E27FC236}">
              <a16:creationId xmlns:a16="http://schemas.microsoft.com/office/drawing/2014/main" id="{6182A704-067A-955D-D46F-A36B95BE2E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4" y="0"/>
          <a:ext cx="12162451" cy="683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495300</xdr:colOff>
      <xdr:row>0</xdr:row>
      <xdr:rowOff>152400</xdr:rowOff>
    </xdr:from>
    <xdr:to>
      <xdr:col>19</xdr:col>
      <xdr:colOff>200025</xdr:colOff>
      <xdr:row>10</xdr:row>
      <xdr:rowOff>123825</xdr:rowOff>
    </xdr:to>
    <xdr:sp macro="" textlink="">
      <xdr:nvSpPr>
        <xdr:cNvPr id="3" name="TextBox 2">
          <a:extLst>
            <a:ext uri="{FF2B5EF4-FFF2-40B4-BE49-F238E27FC236}">
              <a16:creationId xmlns:a16="http://schemas.microsoft.com/office/drawing/2014/main" id="{B4884A1F-6454-0EFA-DE7F-2357765870F5}"/>
            </a:ext>
          </a:extLst>
        </xdr:cNvPr>
        <xdr:cNvSpPr txBox="1"/>
      </xdr:nvSpPr>
      <xdr:spPr>
        <a:xfrm>
          <a:off x="7810500" y="152400"/>
          <a:ext cx="3971925" cy="1876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solidFill>
                <a:schemeClr val="accent4">
                  <a:lumMod val="60000"/>
                  <a:lumOff val="40000"/>
                </a:schemeClr>
              </a:solidFill>
            </a:rPr>
            <a:t>Ecommerce</a:t>
          </a:r>
          <a:r>
            <a:rPr lang="en-US" sz="1500" baseline="0">
              <a:solidFill>
                <a:schemeClr val="accent4">
                  <a:lumMod val="60000"/>
                  <a:lumOff val="40000"/>
                </a:schemeClr>
              </a:solidFill>
            </a:rPr>
            <a:t> Sales Analysis Dashboard</a:t>
          </a:r>
        </a:p>
        <a:p>
          <a:r>
            <a:rPr lang="en-US" sz="1500" baseline="0">
              <a:solidFill>
                <a:schemeClr val="accent4">
                  <a:lumMod val="60000"/>
                  <a:lumOff val="40000"/>
                </a:schemeClr>
              </a:solidFill>
            </a:rPr>
            <a:t>Created by : Quang Nguyen Hong</a:t>
          </a:r>
        </a:p>
      </xdr:txBody>
    </xdr:sp>
    <xdr:clientData/>
  </xdr:twoCellAnchor>
  <xdr:twoCellAnchor>
    <xdr:from>
      <xdr:col>4</xdr:col>
      <xdr:colOff>504825</xdr:colOff>
      <xdr:row>13</xdr:row>
      <xdr:rowOff>95250</xdr:rowOff>
    </xdr:from>
    <xdr:to>
      <xdr:col>8</xdr:col>
      <xdr:colOff>66675</xdr:colOff>
      <xdr:row>23</xdr:row>
      <xdr:rowOff>123825</xdr:rowOff>
    </xdr:to>
    <xdr:sp macro="" textlink="">
      <xdr:nvSpPr>
        <xdr:cNvPr id="4" name="Flowchart: Connector 3">
          <a:hlinkClick xmlns:r="http://schemas.openxmlformats.org/officeDocument/2006/relationships" r:id="rId2"/>
          <a:extLst>
            <a:ext uri="{FF2B5EF4-FFF2-40B4-BE49-F238E27FC236}">
              <a16:creationId xmlns:a16="http://schemas.microsoft.com/office/drawing/2014/main" id="{522D42C5-9B0F-4E01-8897-A130A9567A17}"/>
            </a:ext>
          </a:extLst>
        </xdr:cNvPr>
        <xdr:cNvSpPr/>
      </xdr:nvSpPr>
      <xdr:spPr>
        <a:xfrm>
          <a:off x="2943225" y="2571750"/>
          <a:ext cx="2000250" cy="1933575"/>
        </a:xfrm>
        <a:prstGeom prst="flowChartConnector">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11906</xdr:colOff>
      <xdr:row>0</xdr:row>
      <xdr:rowOff>0</xdr:rowOff>
    </xdr:from>
    <xdr:to>
      <xdr:col>28</xdr:col>
      <xdr:colOff>190500</xdr:colOff>
      <xdr:row>48</xdr:row>
      <xdr:rowOff>78963</xdr:rowOff>
    </xdr:to>
    <xdr:pic>
      <xdr:nvPicPr>
        <xdr:cNvPr id="2" name="Picture 1" descr="Black Background Vector Art, Icons, and Graphics for Free Download">
          <a:extLst>
            <a:ext uri="{FF2B5EF4-FFF2-40B4-BE49-F238E27FC236}">
              <a16:creationId xmlns:a16="http://schemas.microsoft.com/office/drawing/2014/main" id="{04B88D8D-A13A-8CCC-8FAD-ACAB65EDD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06" y="0"/>
          <a:ext cx="17180719" cy="9222963"/>
        </a:xfrm>
        <a:prstGeom prst="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pic>
    <xdr:clientData/>
  </xdr:twoCellAnchor>
  <xdr:twoCellAnchor>
    <xdr:from>
      <xdr:col>0</xdr:col>
      <xdr:colOff>0</xdr:colOff>
      <xdr:row>0</xdr:row>
      <xdr:rowOff>0</xdr:rowOff>
    </xdr:from>
    <xdr:to>
      <xdr:col>27</xdr:col>
      <xdr:colOff>595313</xdr:colOff>
      <xdr:row>3</xdr:row>
      <xdr:rowOff>83344</xdr:rowOff>
    </xdr:to>
    <xdr:sp macro="" textlink="">
      <xdr:nvSpPr>
        <xdr:cNvPr id="5" name="Rectangle: Rounded Corners 4">
          <a:extLst>
            <a:ext uri="{FF2B5EF4-FFF2-40B4-BE49-F238E27FC236}">
              <a16:creationId xmlns:a16="http://schemas.microsoft.com/office/drawing/2014/main" id="{D6ABF38A-E6AA-ACEA-4136-31BA0147EF89}"/>
            </a:ext>
          </a:extLst>
        </xdr:cNvPr>
        <xdr:cNvSpPr/>
      </xdr:nvSpPr>
      <xdr:spPr>
        <a:xfrm>
          <a:off x="0" y="0"/>
          <a:ext cx="16990219" cy="654844"/>
        </a:xfrm>
        <a:prstGeom prst="round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11907</xdr:colOff>
      <xdr:row>0</xdr:row>
      <xdr:rowOff>23812</xdr:rowOff>
    </xdr:from>
    <xdr:to>
      <xdr:col>28</xdr:col>
      <xdr:colOff>71438</xdr:colOff>
      <xdr:row>4</xdr:row>
      <xdr:rowOff>119062</xdr:rowOff>
    </xdr:to>
    <xdr:sp macro="" textlink="">
      <xdr:nvSpPr>
        <xdr:cNvPr id="7" name="Rectangle: Rounded Corners 6">
          <a:extLst>
            <a:ext uri="{FF2B5EF4-FFF2-40B4-BE49-F238E27FC236}">
              <a16:creationId xmlns:a16="http://schemas.microsoft.com/office/drawing/2014/main" id="{2C263251-69BB-C875-BD7F-8A35CC94FB6F}"/>
            </a:ext>
          </a:extLst>
        </xdr:cNvPr>
        <xdr:cNvSpPr/>
      </xdr:nvSpPr>
      <xdr:spPr>
        <a:xfrm>
          <a:off x="11907" y="23812"/>
          <a:ext cx="17061656" cy="857250"/>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71437</xdr:colOff>
      <xdr:row>0</xdr:row>
      <xdr:rowOff>95250</xdr:rowOff>
    </xdr:from>
    <xdr:to>
      <xdr:col>27</xdr:col>
      <xdr:colOff>488156</xdr:colOff>
      <xdr:row>4</xdr:row>
      <xdr:rowOff>11906</xdr:rowOff>
    </xdr:to>
    <xdr:sp macro="" textlink="">
      <xdr:nvSpPr>
        <xdr:cNvPr id="8" name="TextBox 7">
          <a:extLst>
            <a:ext uri="{FF2B5EF4-FFF2-40B4-BE49-F238E27FC236}">
              <a16:creationId xmlns:a16="http://schemas.microsoft.com/office/drawing/2014/main" id="{E5E43493-42FC-A8F5-FA82-3A12BCD685D2}"/>
            </a:ext>
          </a:extLst>
        </xdr:cNvPr>
        <xdr:cNvSpPr txBox="1"/>
      </xdr:nvSpPr>
      <xdr:spPr>
        <a:xfrm>
          <a:off x="71437" y="95250"/>
          <a:ext cx="16811625" cy="678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a:t>ECOMMERCE</a:t>
          </a:r>
          <a:r>
            <a:rPr lang="en-US" sz="4400" b="1" baseline="0"/>
            <a:t> SALES ANALYSIS DASHBOARD</a:t>
          </a:r>
          <a:endParaRPr lang="en-US" sz="4400" b="1"/>
        </a:p>
      </xdr:txBody>
    </xdr:sp>
    <xdr:clientData/>
  </xdr:twoCellAnchor>
  <xdr:twoCellAnchor>
    <xdr:from>
      <xdr:col>0</xdr:col>
      <xdr:colOff>35719</xdr:colOff>
      <xdr:row>4</xdr:row>
      <xdr:rowOff>154782</xdr:rowOff>
    </xdr:from>
    <xdr:to>
      <xdr:col>5</xdr:col>
      <xdr:colOff>321468</xdr:colOff>
      <xdr:row>13</xdr:row>
      <xdr:rowOff>47626</xdr:rowOff>
    </xdr:to>
    <xdr:sp macro="" textlink="">
      <xdr:nvSpPr>
        <xdr:cNvPr id="9" name="Rectangle: Rounded Corners 8">
          <a:extLst>
            <a:ext uri="{FF2B5EF4-FFF2-40B4-BE49-F238E27FC236}">
              <a16:creationId xmlns:a16="http://schemas.microsoft.com/office/drawing/2014/main" id="{A9487C90-49C8-A152-2D00-04099F69BA19}"/>
            </a:ext>
          </a:extLst>
        </xdr:cNvPr>
        <xdr:cNvSpPr/>
      </xdr:nvSpPr>
      <xdr:spPr>
        <a:xfrm>
          <a:off x="35719" y="916782"/>
          <a:ext cx="3321843" cy="1607344"/>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416719</xdr:colOff>
      <xdr:row>4</xdr:row>
      <xdr:rowOff>154782</xdr:rowOff>
    </xdr:from>
    <xdr:to>
      <xdr:col>11</xdr:col>
      <xdr:colOff>119063</xdr:colOff>
      <xdr:row>13</xdr:row>
      <xdr:rowOff>47625</xdr:rowOff>
    </xdr:to>
    <xdr:sp macro="" textlink="">
      <xdr:nvSpPr>
        <xdr:cNvPr id="34" name="Rectangle: Rounded Corners 33">
          <a:extLst>
            <a:ext uri="{FF2B5EF4-FFF2-40B4-BE49-F238E27FC236}">
              <a16:creationId xmlns:a16="http://schemas.microsoft.com/office/drawing/2014/main" id="{E668A785-D81B-F44B-A44D-BCEA56466EAF}"/>
            </a:ext>
          </a:extLst>
        </xdr:cNvPr>
        <xdr:cNvSpPr/>
      </xdr:nvSpPr>
      <xdr:spPr>
        <a:xfrm>
          <a:off x="3452813" y="916782"/>
          <a:ext cx="3345656" cy="1607343"/>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202407</xdr:colOff>
      <xdr:row>4</xdr:row>
      <xdr:rowOff>154782</xdr:rowOff>
    </xdr:from>
    <xdr:to>
      <xdr:col>16</xdr:col>
      <xdr:colOff>488156</xdr:colOff>
      <xdr:row>13</xdr:row>
      <xdr:rowOff>47625</xdr:rowOff>
    </xdr:to>
    <xdr:sp macro="" textlink="">
      <xdr:nvSpPr>
        <xdr:cNvPr id="35" name="Rectangle: Rounded Corners 34">
          <a:extLst>
            <a:ext uri="{FF2B5EF4-FFF2-40B4-BE49-F238E27FC236}">
              <a16:creationId xmlns:a16="http://schemas.microsoft.com/office/drawing/2014/main" id="{5D081A38-AEE7-E5EF-9A4A-EE53DD717038}"/>
            </a:ext>
          </a:extLst>
        </xdr:cNvPr>
        <xdr:cNvSpPr/>
      </xdr:nvSpPr>
      <xdr:spPr>
        <a:xfrm>
          <a:off x="6881813" y="916782"/>
          <a:ext cx="3321843" cy="1607343"/>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583407</xdr:colOff>
      <xdr:row>4</xdr:row>
      <xdr:rowOff>154782</xdr:rowOff>
    </xdr:from>
    <xdr:to>
      <xdr:col>22</xdr:col>
      <xdr:colOff>250031</xdr:colOff>
      <xdr:row>13</xdr:row>
      <xdr:rowOff>35720</xdr:rowOff>
    </xdr:to>
    <xdr:sp macro="" textlink="">
      <xdr:nvSpPr>
        <xdr:cNvPr id="36" name="Rectangle: Rounded Corners 35">
          <a:extLst>
            <a:ext uri="{FF2B5EF4-FFF2-40B4-BE49-F238E27FC236}">
              <a16:creationId xmlns:a16="http://schemas.microsoft.com/office/drawing/2014/main" id="{E1AD6D4A-0D3E-CE03-589F-374A854E3D33}"/>
            </a:ext>
          </a:extLst>
        </xdr:cNvPr>
        <xdr:cNvSpPr/>
      </xdr:nvSpPr>
      <xdr:spPr>
        <a:xfrm>
          <a:off x="10298907" y="916782"/>
          <a:ext cx="3309937" cy="1595438"/>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345281</xdr:colOff>
      <xdr:row>4</xdr:row>
      <xdr:rowOff>154781</xdr:rowOff>
    </xdr:from>
    <xdr:to>
      <xdr:col>28</xdr:col>
      <xdr:colOff>71437</xdr:colOff>
      <xdr:row>13</xdr:row>
      <xdr:rowOff>23812</xdr:rowOff>
    </xdr:to>
    <xdr:sp macro="" textlink="">
      <xdr:nvSpPr>
        <xdr:cNvPr id="37" name="Rectangle: Rounded Corners 36">
          <a:extLst>
            <a:ext uri="{FF2B5EF4-FFF2-40B4-BE49-F238E27FC236}">
              <a16:creationId xmlns:a16="http://schemas.microsoft.com/office/drawing/2014/main" id="{F6EF356D-3F27-D01F-8578-8AA4EE70192F}"/>
            </a:ext>
          </a:extLst>
        </xdr:cNvPr>
        <xdr:cNvSpPr/>
      </xdr:nvSpPr>
      <xdr:spPr>
        <a:xfrm>
          <a:off x="13704094" y="916781"/>
          <a:ext cx="3369468" cy="1583531"/>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238125</xdr:colOff>
      <xdr:row>5</xdr:row>
      <xdr:rowOff>35719</xdr:rowOff>
    </xdr:from>
    <xdr:to>
      <xdr:col>5</xdr:col>
      <xdr:colOff>178593</xdr:colOff>
      <xdr:row>7</xdr:row>
      <xdr:rowOff>23812</xdr:rowOff>
    </xdr:to>
    <xdr:sp macro="" textlink="">
      <xdr:nvSpPr>
        <xdr:cNvPr id="41" name="TextBox 40">
          <a:extLst>
            <a:ext uri="{FF2B5EF4-FFF2-40B4-BE49-F238E27FC236}">
              <a16:creationId xmlns:a16="http://schemas.microsoft.com/office/drawing/2014/main" id="{95742532-6F30-59FB-4383-428E97ED5724}"/>
            </a:ext>
          </a:extLst>
        </xdr:cNvPr>
        <xdr:cNvSpPr txBox="1"/>
      </xdr:nvSpPr>
      <xdr:spPr>
        <a:xfrm>
          <a:off x="238125" y="988219"/>
          <a:ext cx="2976562" cy="369093"/>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r>
            <a:rPr lang="en-US" sz="1900" b="1"/>
            <a:t>SALES</a:t>
          </a:r>
        </a:p>
      </xdr:txBody>
    </xdr:sp>
    <xdr:clientData/>
  </xdr:twoCellAnchor>
  <xdr:twoCellAnchor>
    <xdr:from>
      <xdr:col>5</xdr:col>
      <xdr:colOff>571500</xdr:colOff>
      <xdr:row>4</xdr:row>
      <xdr:rowOff>178593</xdr:rowOff>
    </xdr:from>
    <xdr:to>
      <xdr:col>11</xdr:col>
      <xdr:colOff>11906</xdr:colOff>
      <xdr:row>7</xdr:row>
      <xdr:rowOff>11906</xdr:rowOff>
    </xdr:to>
    <xdr:sp macro="" textlink="">
      <xdr:nvSpPr>
        <xdr:cNvPr id="43" name="TextBox 42">
          <a:extLst>
            <a:ext uri="{FF2B5EF4-FFF2-40B4-BE49-F238E27FC236}">
              <a16:creationId xmlns:a16="http://schemas.microsoft.com/office/drawing/2014/main" id="{82FAB2D6-D10C-B56B-4EDC-663816E8CCF2}"/>
            </a:ext>
          </a:extLst>
        </xdr:cNvPr>
        <xdr:cNvSpPr txBox="1"/>
      </xdr:nvSpPr>
      <xdr:spPr>
        <a:xfrm>
          <a:off x="3607594" y="940593"/>
          <a:ext cx="3083718" cy="404813"/>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r>
            <a:rPr lang="en-US" sz="1900" b="1"/>
            <a:t>PROFIT</a:t>
          </a:r>
        </a:p>
      </xdr:txBody>
    </xdr:sp>
    <xdr:clientData/>
  </xdr:twoCellAnchor>
  <xdr:twoCellAnchor>
    <xdr:from>
      <xdr:col>11</xdr:col>
      <xdr:colOff>440531</xdr:colOff>
      <xdr:row>4</xdr:row>
      <xdr:rowOff>166687</xdr:rowOff>
    </xdr:from>
    <xdr:to>
      <xdr:col>16</xdr:col>
      <xdr:colOff>440531</xdr:colOff>
      <xdr:row>7</xdr:row>
      <xdr:rowOff>47624</xdr:rowOff>
    </xdr:to>
    <xdr:sp macro="" textlink="">
      <xdr:nvSpPr>
        <xdr:cNvPr id="44" name="TextBox 43">
          <a:extLst>
            <a:ext uri="{FF2B5EF4-FFF2-40B4-BE49-F238E27FC236}">
              <a16:creationId xmlns:a16="http://schemas.microsoft.com/office/drawing/2014/main" id="{56B5A655-C110-E64C-E0C9-C55E64E77DDC}"/>
            </a:ext>
          </a:extLst>
        </xdr:cNvPr>
        <xdr:cNvSpPr txBox="1"/>
      </xdr:nvSpPr>
      <xdr:spPr>
        <a:xfrm>
          <a:off x="7119937" y="928687"/>
          <a:ext cx="3036094" cy="452437"/>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r>
            <a:rPr lang="en-US" sz="1900" b="1"/>
            <a:t>QUANTITY</a:t>
          </a:r>
        </a:p>
      </xdr:txBody>
    </xdr:sp>
    <xdr:clientData/>
  </xdr:twoCellAnchor>
  <xdr:twoCellAnchor>
    <xdr:from>
      <xdr:col>17</xdr:col>
      <xdr:colOff>190500</xdr:colOff>
      <xdr:row>5</xdr:row>
      <xdr:rowOff>0</xdr:rowOff>
    </xdr:from>
    <xdr:to>
      <xdr:col>22</xdr:col>
      <xdr:colOff>154781</xdr:colOff>
      <xdr:row>7</xdr:row>
      <xdr:rowOff>23812</xdr:rowOff>
    </xdr:to>
    <xdr:sp macro="" textlink="">
      <xdr:nvSpPr>
        <xdr:cNvPr id="45" name="TextBox 44">
          <a:extLst>
            <a:ext uri="{FF2B5EF4-FFF2-40B4-BE49-F238E27FC236}">
              <a16:creationId xmlns:a16="http://schemas.microsoft.com/office/drawing/2014/main" id="{1702DBFE-828D-B3A0-76C1-84CCD4B3337A}"/>
            </a:ext>
          </a:extLst>
        </xdr:cNvPr>
        <xdr:cNvSpPr txBox="1"/>
      </xdr:nvSpPr>
      <xdr:spPr>
        <a:xfrm>
          <a:off x="10513219" y="952500"/>
          <a:ext cx="3000375" cy="404812"/>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r>
            <a:rPr lang="en-US" sz="1900" b="1"/>
            <a:t>NO</a:t>
          </a:r>
          <a:r>
            <a:rPr lang="en-US" sz="1900" b="1" baseline="0"/>
            <a:t> OF ORDERS</a:t>
          </a:r>
          <a:endParaRPr lang="en-US" sz="1900" b="1"/>
        </a:p>
      </xdr:txBody>
    </xdr:sp>
    <xdr:clientData/>
  </xdr:twoCellAnchor>
  <xdr:twoCellAnchor>
    <xdr:from>
      <xdr:col>23</xdr:col>
      <xdr:colOff>1</xdr:colOff>
      <xdr:row>4</xdr:row>
      <xdr:rowOff>166688</xdr:rowOff>
    </xdr:from>
    <xdr:to>
      <xdr:col>27</xdr:col>
      <xdr:colOff>595313</xdr:colOff>
      <xdr:row>7</xdr:row>
      <xdr:rowOff>59531</xdr:rowOff>
    </xdr:to>
    <xdr:sp macro="" textlink="">
      <xdr:nvSpPr>
        <xdr:cNvPr id="46" name="TextBox 45">
          <a:extLst>
            <a:ext uri="{FF2B5EF4-FFF2-40B4-BE49-F238E27FC236}">
              <a16:creationId xmlns:a16="http://schemas.microsoft.com/office/drawing/2014/main" id="{2EE0A50B-12A4-64B3-46E9-A17840CBE4C5}"/>
            </a:ext>
          </a:extLst>
        </xdr:cNvPr>
        <xdr:cNvSpPr txBox="1"/>
      </xdr:nvSpPr>
      <xdr:spPr>
        <a:xfrm>
          <a:off x="13966032" y="928688"/>
          <a:ext cx="3024187" cy="464343"/>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r>
            <a:rPr lang="en-US" sz="1900" b="1"/>
            <a:t>PROFIT</a:t>
          </a:r>
          <a:r>
            <a:rPr lang="en-US" sz="1900" b="1" baseline="0"/>
            <a:t> MARGIN</a:t>
          </a:r>
          <a:endParaRPr lang="en-US" sz="1900" b="1"/>
        </a:p>
      </xdr:txBody>
    </xdr:sp>
    <xdr:clientData/>
  </xdr:twoCellAnchor>
  <xdr:twoCellAnchor>
    <xdr:from>
      <xdr:col>0</xdr:col>
      <xdr:colOff>285750</xdr:colOff>
      <xdr:row>7</xdr:row>
      <xdr:rowOff>142875</xdr:rowOff>
    </xdr:from>
    <xdr:to>
      <xdr:col>5</xdr:col>
      <xdr:colOff>35718</xdr:colOff>
      <xdr:row>11</xdr:row>
      <xdr:rowOff>23812</xdr:rowOff>
    </xdr:to>
    <xdr:sp macro="" textlink="Pivot!$A$4">
      <xdr:nvSpPr>
        <xdr:cNvPr id="47" name="TextBox 46">
          <a:extLst>
            <a:ext uri="{FF2B5EF4-FFF2-40B4-BE49-F238E27FC236}">
              <a16:creationId xmlns:a16="http://schemas.microsoft.com/office/drawing/2014/main" id="{DFE3C43A-F11B-034A-0970-F01C08A7BFA4}"/>
            </a:ext>
          </a:extLst>
        </xdr:cNvPr>
        <xdr:cNvSpPr txBox="1"/>
      </xdr:nvSpPr>
      <xdr:spPr>
        <a:xfrm>
          <a:off x="285750" y="1476375"/>
          <a:ext cx="2786062" cy="642937"/>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fld id="{B451CA4C-38F3-4627-B5A2-5D43D6293A35}" type="TxLink">
            <a:rPr lang="en-US" sz="2500" b="1" i="0" u="none" strike="noStrike">
              <a:solidFill>
                <a:srgbClr val="000000"/>
              </a:solidFill>
              <a:latin typeface="Calibri"/>
              <a:ea typeface="Calibri"/>
              <a:cs typeface="Calibri"/>
            </a:rPr>
            <a:pPr algn="ctr"/>
            <a:t> $2.297.200,86 </a:t>
          </a:fld>
          <a:endParaRPr lang="en-US" sz="2500" b="1"/>
        </a:p>
      </xdr:txBody>
    </xdr:sp>
    <xdr:clientData/>
  </xdr:twoCellAnchor>
  <xdr:twoCellAnchor>
    <xdr:from>
      <xdr:col>6</xdr:col>
      <xdr:colOff>71437</xdr:colOff>
      <xdr:row>7</xdr:row>
      <xdr:rowOff>142875</xdr:rowOff>
    </xdr:from>
    <xdr:to>
      <xdr:col>10</xdr:col>
      <xdr:colOff>428624</xdr:colOff>
      <xdr:row>11</xdr:row>
      <xdr:rowOff>23812</xdr:rowOff>
    </xdr:to>
    <xdr:sp macro="" textlink="Pivot!$A$8">
      <xdr:nvSpPr>
        <xdr:cNvPr id="51" name="TextBox 50">
          <a:extLst>
            <a:ext uri="{FF2B5EF4-FFF2-40B4-BE49-F238E27FC236}">
              <a16:creationId xmlns:a16="http://schemas.microsoft.com/office/drawing/2014/main" id="{74B92573-9F4F-2093-5A31-B0343F9E7B67}"/>
            </a:ext>
          </a:extLst>
        </xdr:cNvPr>
        <xdr:cNvSpPr txBox="1"/>
      </xdr:nvSpPr>
      <xdr:spPr>
        <a:xfrm>
          <a:off x="3714750" y="1476375"/>
          <a:ext cx="2786062" cy="642937"/>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fld id="{731AAF15-09BA-46E6-98D1-38546CECFCAA}" type="TxLink">
            <a:rPr lang="en-US" sz="2500" b="1" i="0" u="none" strike="noStrike">
              <a:solidFill>
                <a:srgbClr val="000000"/>
              </a:solidFill>
              <a:latin typeface="Calibri"/>
              <a:ea typeface="Calibri"/>
              <a:cs typeface="Calibri"/>
            </a:rPr>
            <a:pPr algn="ctr"/>
            <a:t> $286.397 </a:t>
          </a:fld>
          <a:endParaRPr lang="en-US" sz="2500" b="1"/>
        </a:p>
      </xdr:txBody>
    </xdr:sp>
    <xdr:clientData/>
  </xdr:twoCellAnchor>
  <xdr:twoCellAnchor>
    <xdr:from>
      <xdr:col>11</xdr:col>
      <xdr:colOff>452438</xdr:colOff>
      <xdr:row>7</xdr:row>
      <xdr:rowOff>142875</xdr:rowOff>
    </xdr:from>
    <xdr:to>
      <xdr:col>16</xdr:col>
      <xdr:colOff>202406</xdr:colOff>
      <xdr:row>11</xdr:row>
      <xdr:rowOff>23812</xdr:rowOff>
    </xdr:to>
    <xdr:sp macro="" textlink="Pivot!$A$12">
      <xdr:nvSpPr>
        <xdr:cNvPr id="52" name="TextBox 51">
          <a:extLst>
            <a:ext uri="{FF2B5EF4-FFF2-40B4-BE49-F238E27FC236}">
              <a16:creationId xmlns:a16="http://schemas.microsoft.com/office/drawing/2014/main" id="{972048A6-9551-C6DE-0FCF-CDE1F3913C45}"/>
            </a:ext>
          </a:extLst>
        </xdr:cNvPr>
        <xdr:cNvSpPr txBox="1"/>
      </xdr:nvSpPr>
      <xdr:spPr>
        <a:xfrm>
          <a:off x="7131844" y="1476375"/>
          <a:ext cx="2786062" cy="642937"/>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fld id="{828003AC-91ED-4B1D-9E45-F23EC6BF932A}" type="TxLink">
            <a:rPr lang="en-US" sz="2500" b="1" i="0" u="none" strike="noStrike">
              <a:solidFill>
                <a:srgbClr val="000000"/>
              </a:solidFill>
              <a:latin typeface="Calibri"/>
              <a:ea typeface="Calibri"/>
              <a:cs typeface="Calibri"/>
            </a:rPr>
            <a:pPr algn="ctr"/>
            <a:t> 37.873 </a:t>
          </a:fld>
          <a:endParaRPr lang="en-US" sz="2500" b="1"/>
        </a:p>
      </xdr:txBody>
    </xdr:sp>
    <xdr:clientData/>
  </xdr:twoCellAnchor>
  <xdr:twoCellAnchor>
    <xdr:from>
      <xdr:col>17</xdr:col>
      <xdr:colOff>285750</xdr:colOff>
      <xdr:row>7</xdr:row>
      <xdr:rowOff>142875</xdr:rowOff>
    </xdr:from>
    <xdr:to>
      <xdr:col>22</xdr:col>
      <xdr:colOff>35718</xdr:colOff>
      <xdr:row>11</xdr:row>
      <xdr:rowOff>23812</xdr:rowOff>
    </xdr:to>
    <xdr:sp macro="" textlink="Pivot!$A$15">
      <xdr:nvSpPr>
        <xdr:cNvPr id="53" name="TextBox 52">
          <a:extLst>
            <a:ext uri="{FF2B5EF4-FFF2-40B4-BE49-F238E27FC236}">
              <a16:creationId xmlns:a16="http://schemas.microsoft.com/office/drawing/2014/main" id="{9339FAF4-73BC-50BD-28A0-EA13F08BD18F}"/>
            </a:ext>
          </a:extLst>
        </xdr:cNvPr>
        <xdr:cNvSpPr txBox="1"/>
      </xdr:nvSpPr>
      <xdr:spPr>
        <a:xfrm>
          <a:off x="10608469" y="1476375"/>
          <a:ext cx="2786062" cy="642937"/>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fld id="{20F089F9-439F-4E3B-B91E-D07F32084363}" type="TxLink">
            <a:rPr lang="en-US" sz="2500" b="1" i="0" u="none" strike="noStrike">
              <a:solidFill>
                <a:srgbClr val="000000"/>
              </a:solidFill>
              <a:latin typeface="Calibri"/>
              <a:ea typeface="Calibri"/>
              <a:cs typeface="Calibri"/>
            </a:rPr>
            <a:pPr algn="ctr"/>
            <a:t> 9.994 </a:t>
          </a:fld>
          <a:endParaRPr lang="en-US" sz="2500" b="1"/>
        </a:p>
      </xdr:txBody>
    </xdr:sp>
    <xdr:clientData/>
  </xdr:twoCellAnchor>
  <xdr:twoCellAnchor>
    <xdr:from>
      <xdr:col>23</xdr:col>
      <xdr:colOff>107157</xdr:colOff>
      <xdr:row>7</xdr:row>
      <xdr:rowOff>142875</xdr:rowOff>
    </xdr:from>
    <xdr:to>
      <xdr:col>27</xdr:col>
      <xdr:colOff>464344</xdr:colOff>
      <xdr:row>11</xdr:row>
      <xdr:rowOff>23812</xdr:rowOff>
    </xdr:to>
    <xdr:sp macro="" textlink="Pivot!$E$4">
      <xdr:nvSpPr>
        <xdr:cNvPr id="54" name="TextBox 53">
          <a:extLst>
            <a:ext uri="{FF2B5EF4-FFF2-40B4-BE49-F238E27FC236}">
              <a16:creationId xmlns:a16="http://schemas.microsoft.com/office/drawing/2014/main" id="{D22D05BA-1342-7164-672D-3F056FFF3879}"/>
            </a:ext>
          </a:extLst>
        </xdr:cNvPr>
        <xdr:cNvSpPr txBox="1"/>
      </xdr:nvSpPr>
      <xdr:spPr>
        <a:xfrm>
          <a:off x="14073188" y="1476375"/>
          <a:ext cx="2786062" cy="642937"/>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fld id="{16B67502-AEE7-4BC0-8411-D4D68ECA4D5E}" type="TxLink">
            <a:rPr lang="en-US" sz="2500" b="1" i="0" u="none" strike="noStrike">
              <a:solidFill>
                <a:srgbClr val="000000"/>
              </a:solidFill>
              <a:latin typeface="Calibri"/>
              <a:ea typeface="Calibri"/>
              <a:cs typeface="Calibri"/>
            </a:rPr>
            <a:pPr algn="ctr"/>
            <a:t>12,47%</a:t>
          </a:fld>
          <a:endParaRPr lang="en-US" sz="2500" b="1"/>
        </a:p>
      </xdr:txBody>
    </xdr:sp>
    <xdr:clientData/>
  </xdr:twoCellAnchor>
  <xdr:twoCellAnchor>
    <xdr:from>
      <xdr:col>0</xdr:col>
      <xdr:colOff>23813</xdr:colOff>
      <xdr:row>14</xdr:row>
      <xdr:rowOff>17462</xdr:rowOff>
    </xdr:from>
    <xdr:to>
      <xdr:col>11</xdr:col>
      <xdr:colOff>76200</xdr:colOff>
      <xdr:row>30</xdr:row>
      <xdr:rowOff>25400</xdr:rowOff>
    </xdr:to>
    <xdr:sp macro="" textlink="">
      <xdr:nvSpPr>
        <xdr:cNvPr id="56" name="Rectangle: Rounded Corners 55">
          <a:extLst>
            <a:ext uri="{FF2B5EF4-FFF2-40B4-BE49-F238E27FC236}">
              <a16:creationId xmlns:a16="http://schemas.microsoft.com/office/drawing/2014/main" id="{D7BDE858-4F68-EACC-D50D-231986629206}"/>
            </a:ext>
          </a:extLst>
        </xdr:cNvPr>
        <xdr:cNvSpPr/>
      </xdr:nvSpPr>
      <xdr:spPr>
        <a:xfrm>
          <a:off x="23813" y="2684462"/>
          <a:ext cx="6757987" cy="3055938"/>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297655</xdr:colOff>
      <xdr:row>16</xdr:row>
      <xdr:rowOff>188118</xdr:rowOff>
    </xdr:from>
    <xdr:to>
      <xdr:col>10</xdr:col>
      <xdr:colOff>309562</xdr:colOff>
      <xdr:row>30</xdr:row>
      <xdr:rowOff>0</xdr:rowOff>
    </xdr:to>
    <xdr:graphicFrame macro="">
      <xdr:nvGraphicFramePr>
        <xdr:cNvPr id="59" name="Chart 58">
          <a:extLst>
            <a:ext uri="{FF2B5EF4-FFF2-40B4-BE49-F238E27FC236}">
              <a16:creationId xmlns:a16="http://schemas.microsoft.com/office/drawing/2014/main" id="{BA2FF70A-482D-484D-BE48-4DC0EE72B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214312</xdr:colOff>
      <xdr:row>14</xdr:row>
      <xdr:rowOff>88900</xdr:rowOff>
    </xdr:from>
    <xdr:to>
      <xdr:col>10</xdr:col>
      <xdr:colOff>500062</xdr:colOff>
      <xdr:row>17</xdr:row>
      <xdr:rowOff>65088</xdr:rowOff>
    </xdr:to>
    <xdr:sp macro="" textlink="">
      <xdr:nvSpPr>
        <xdr:cNvPr id="58" name="TextBox 57">
          <a:extLst>
            <a:ext uri="{FF2B5EF4-FFF2-40B4-BE49-F238E27FC236}">
              <a16:creationId xmlns:a16="http://schemas.microsoft.com/office/drawing/2014/main" id="{CD096AE1-5B9F-E134-E726-5DE0CAA6950B}"/>
            </a:ext>
          </a:extLst>
        </xdr:cNvPr>
        <xdr:cNvSpPr txBox="1"/>
      </xdr:nvSpPr>
      <xdr:spPr>
        <a:xfrm>
          <a:off x="214312" y="2755900"/>
          <a:ext cx="6381750" cy="547688"/>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US" sz="1900" b="1">
              <a:solidFill>
                <a:schemeClr val="tx1"/>
              </a:solidFill>
            </a:rPr>
            <a:t>SALES AND PROFIT ANALYSIS</a:t>
          </a:r>
        </a:p>
      </xdr:txBody>
    </xdr:sp>
    <xdr:clientData/>
  </xdr:twoCellAnchor>
  <xdr:twoCellAnchor>
    <xdr:from>
      <xdr:col>11</xdr:col>
      <xdr:colOff>215900</xdr:colOff>
      <xdr:row>14</xdr:row>
      <xdr:rowOff>4762</xdr:rowOff>
    </xdr:from>
    <xdr:to>
      <xdr:col>22</xdr:col>
      <xdr:colOff>250031</xdr:colOff>
      <xdr:row>30</xdr:row>
      <xdr:rowOff>12700</xdr:rowOff>
    </xdr:to>
    <xdr:sp macro="" textlink="">
      <xdr:nvSpPr>
        <xdr:cNvPr id="60" name="Rectangle: Rounded Corners 59">
          <a:extLst>
            <a:ext uri="{FF2B5EF4-FFF2-40B4-BE49-F238E27FC236}">
              <a16:creationId xmlns:a16="http://schemas.microsoft.com/office/drawing/2014/main" id="{DDE52742-AC9E-4154-4013-0448D5F9DFF9}"/>
            </a:ext>
          </a:extLst>
        </xdr:cNvPr>
        <xdr:cNvSpPr/>
      </xdr:nvSpPr>
      <xdr:spPr>
        <a:xfrm>
          <a:off x="6921500" y="2671762"/>
          <a:ext cx="6739731" cy="3055938"/>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333375</xdr:colOff>
      <xdr:row>14</xdr:row>
      <xdr:rowOff>88900</xdr:rowOff>
    </xdr:from>
    <xdr:to>
      <xdr:col>22</xdr:col>
      <xdr:colOff>11906</xdr:colOff>
      <xdr:row>17</xdr:row>
      <xdr:rowOff>65088</xdr:rowOff>
    </xdr:to>
    <xdr:sp macro="" textlink="">
      <xdr:nvSpPr>
        <xdr:cNvPr id="61" name="TextBox 60">
          <a:extLst>
            <a:ext uri="{FF2B5EF4-FFF2-40B4-BE49-F238E27FC236}">
              <a16:creationId xmlns:a16="http://schemas.microsoft.com/office/drawing/2014/main" id="{D740608D-F942-4A8F-BC4D-4D1582E274EA}"/>
            </a:ext>
          </a:extLst>
        </xdr:cNvPr>
        <xdr:cNvSpPr txBox="1"/>
      </xdr:nvSpPr>
      <xdr:spPr>
        <a:xfrm>
          <a:off x="7038975" y="2755900"/>
          <a:ext cx="6384131" cy="547688"/>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US" sz="1900" b="1">
              <a:solidFill>
                <a:schemeClr val="tx1"/>
              </a:solidFill>
            </a:rPr>
            <a:t>CATEGORY</a:t>
          </a:r>
          <a:r>
            <a:rPr lang="en-US" sz="1900" b="1" baseline="0">
              <a:solidFill>
                <a:schemeClr val="tx1"/>
              </a:solidFill>
            </a:rPr>
            <a:t> WISE PROFIT</a:t>
          </a:r>
          <a:endParaRPr lang="en-US" sz="1900" b="1">
            <a:solidFill>
              <a:schemeClr val="tx1"/>
            </a:solidFill>
          </a:endParaRPr>
        </a:p>
      </xdr:txBody>
    </xdr:sp>
    <xdr:clientData/>
  </xdr:twoCellAnchor>
  <xdr:twoCellAnchor>
    <xdr:from>
      <xdr:col>11</xdr:col>
      <xdr:colOff>357187</xdr:colOff>
      <xdr:row>16</xdr:row>
      <xdr:rowOff>114300</xdr:rowOff>
    </xdr:from>
    <xdr:to>
      <xdr:col>22</xdr:col>
      <xdr:colOff>59531</xdr:colOff>
      <xdr:row>30</xdr:row>
      <xdr:rowOff>12700</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04EF71CE-E796-4770-9DE1-20D2DDC5D2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062787" y="3162300"/>
              <a:ext cx="6407944" cy="2565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393700</xdr:colOff>
      <xdr:row>13</xdr:row>
      <xdr:rowOff>183356</xdr:rowOff>
    </xdr:from>
    <xdr:to>
      <xdr:col>28</xdr:col>
      <xdr:colOff>83343</xdr:colOff>
      <xdr:row>29</xdr:row>
      <xdr:rowOff>177799</xdr:rowOff>
    </xdr:to>
    <xdr:sp macro="" textlink="">
      <xdr:nvSpPr>
        <xdr:cNvPr id="64" name="Rectangle: Rounded Corners 63">
          <a:extLst>
            <a:ext uri="{FF2B5EF4-FFF2-40B4-BE49-F238E27FC236}">
              <a16:creationId xmlns:a16="http://schemas.microsoft.com/office/drawing/2014/main" id="{74D2773A-71C7-3B1C-DBBD-FCD422AD9E55}"/>
            </a:ext>
          </a:extLst>
        </xdr:cNvPr>
        <xdr:cNvSpPr/>
      </xdr:nvSpPr>
      <xdr:spPr>
        <a:xfrm>
          <a:off x="13804900" y="2659856"/>
          <a:ext cx="3347243" cy="3042443"/>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388144</xdr:colOff>
      <xdr:row>14</xdr:row>
      <xdr:rowOff>100806</xdr:rowOff>
    </xdr:from>
    <xdr:to>
      <xdr:col>28</xdr:col>
      <xdr:colOff>101600</xdr:colOff>
      <xdr:row>17</xdr:row>
      <xdr:rowOff>76994</xdr:rowOff>
    </xdr:to>
    <xdr:sp macro="" textlink="">
      <xdr:nvSpPr>
        <xdr:cNvPr id="65" name="TextBox 64">
          <a:extLst>
            <a:ext uri="{FF2B5EF4-FFF2-40B4-BE49-F238E27FC236}">
              <a16:creationId xmlns:a16="http://schemas.microsoft.com/office/drawing/2014/main" id="{A6573719-DFA0-7B31-F40C-3565BDE72B97}"/>
            </a:ext>
          </a:extLst>
        </xdr:cNvPr>
        <xdr:cNvSpPr txBox="1"/>
      </xdr:nvSpPr>
      <xdr:spPr>
        <a:xfrm>
          <a:off x="13799344" y="2767806"/>
          <a:ext cx="3371056" cy="547688"/>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US" sz="1800" b="1">
              <a:solidFill>
                <a:schemeClr val="tx1"/>
              </a:solidFill>
            </a:rPr>
            <a:t>CATEGORY</a:t>
          </a:r>
          <a:r>
            <a:rPr lang="en-US" sz="1800" b="1" baseline="0">
              <a:solidFill>
                <a:schemeClr val="tx1"/>
              </a:solidFill>
            </a:rPr>
            <a:t> WISE SALES SHARES%</a:t>
          </a:r>
          <a:endParaRPr lang="en-US" sz="1800" b="1">
            <a:solidFill>
              <a:schemeClr val="tx1"/>
            </a:solidFill>
          </a:endParaRPr>
        </a:p>
      </xdr:txBody>
    </xdr:sp>
    <xdr:clientData/>
  </xdr:twoCellAnchor>
  <xdr:twoCellAnchor>
    <xdr:from>
      <xdr:col>22</xdr:col>
      <xdr:colOff>429418</xdr:colOff>
      <xdr:row>16</xdr:row>
      <xdr:rowOff>50800</xdr:rowOff>
    </xdr:from>
    <xdr:to>
      <xdr:col>27</xdr:col>
      <xdr:colOff>608013</xdr:colOff>
      <xdr:row>29</xdr:row>
      <xdr:rowOff>127000</xdr:rowOff>
    </xdr:to>
    <xdr:graphicFrame macro="">
      <xdr:nvGraphicFramePr>
        <xdr:cNvPr id="66" name="Chart 65">
          <a:extLst>
            <a:ext uri="{FF2B5EF4-FFF2-40B4-BE49-F238E27FC236}">
              <a16:creationId xmlns:a16="http://schemas.microsoft.com/office/drawing/2014/main" id="{C0B1A615-4241-4B25-ABA9-B326B2658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23813</xdr:colOff>
      <xdr:row>31</xdr:row>
      <xdr:rowOff>42862</xdr:rowOff>
    </xdr:from>
    <xdr:to>
      <xdr:col>11</xdr:col>
      <xdr:colOff>76200</xdr:colOff>
      <xdr:row>47</xdr:row>
      <xdr:rowOff>50800</xdr:rowOff>
    </xdr:to>
    <xdr:sp macro="" textlink="">
      <xdr:nvSpPr>
        <xdr:cNvPr id="69" name="Rectangle: Rounded Corners 68">
          <a:extLst>
            <a:ext uri="{FF2B5EF4-FFF2-40B4-BE49-F238E27FC236}">
              <a16:creationId xmlns:a16="http://schemas.microsoft.com/office/drawing/2014/main" id="{AB9928BA-3B63-2C98-CDF3-228ADBE9539E}"/>
            </a:ext>
          </a:extLst>
        </xdr:cNvPr>
        <xdr:cNvSpPr/>
      </xdr:nvSpPr>
      <xdr:spPr>
        <a:xfrm>
          <a:off x="23813" y="5948362"/>
          <a:ext cx="6757987" cy="3055938"/>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214312</xdr:colOff>
      <xdr:row>31</xdr:row>
      <xdr:rowOff>114300</xdr:rowOff>
    </xdr:from>
    <xdr:to>
      <xdr:col>10</xdr:col>
      <xdr:colOff>500062</xdr:colOff>
      <xdr:row>34</xdr:row>
      <xdr:rowOff>90488</xdr:rowOff>
    </xdr:to>
    <xdr:sp macro="" textlink="">
      <xdr:nvSpPr>
        <xdr:cNvPr id="70" name="TextBox 69">
          <a:extLst>
            <a:ext uri="{FF2B5EF4-FFF2-40B4-BE49-F238E27FC236}">
              <a16:creationId xmlns:a16="http://schemas.microsoft.com/office/drawing/2014/main" id="{774D7400-955D-69FE-F7AF-99AEEA69D6F5}"/>
            </a:ext>
          </a:extLst>
        </xdr:cNvPr>
        <xdr:cNvSpPr txBox="1"/>
      </xdr:nvSpPr>
      <xdr:spPr>
        <a:xfrm>
          <a:off x="214312" y="6019800"/>
          <a:ext cx="6381750" cy="547688"/>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900" b="1">
              <a:solidFill>
                <a:schemeClr val="tx1"/>
              </a:solidFill>
            </a:rPr>
            <a:t>SALES BY</a:t>
          </a:r>
          <a:r>
            <a:rPr lang="en-US" sz="1900" b="1" baseline="0">
              <a:solidFill>
                <a:schemeClr val="tx1"/>
              </a:solidFill>
            </a:rPr>
            <a:t> STATE</a:t>
          </a:r>
          <a:endParaRPr lang="en-US" sz="1900" b="1">
            <a:solidFill>
              <a:schemeClr val="tx1"/>
            </a:solidFill>
          </a:endParaRPr>
        </a:p>
      </xdr:txBody>
    </xdr:sp>
    <xdr:clientData/>
  </xdr:twoCellAnchor>
  <xdr:twoCellAnchor>
    <xdr:from>
      <xdr:col>11</xdr:col>
      <xdr:colOff>227013</xdr:colOff>
      <xdr:row>31</xdr:row>
      <xdr:rowOff>42862</xdr:rowOff>
    </xdr:from>
    <xdr:to>
      <xdr:col>19</xdr:col>
      <xdr:colOff>508000</xdr:colOff>
      <xdr:row>47</xdr:row>
      <xdr:rowOff>25400</xdr:rowOff>
    </xdr:to>
    <xdr:sp macro="" textlink="">
      <xdr:nvSpPr>
        <xdr:cNvPr id="71" name="Rectangle: Rounded Corners 70">
          <a:extLst>
            <a:ext uri="{FF2B5EF4-FFF2-40B4-BE49-F238E27FC236}">
              <a16:creationId xmlns:a16="http://schemas.microsoft.com/office/drawing/2014/main" id="{70960729-FBEB-691D-BF78-858B94ACE319}"/>
            </a:ext>
          </a:extLst>
        </xdr:cNvPr>
        <xdr:cNvSpPr/>
      </xdr:nvSpPr>
      <xdr:spPr>
        <a:xfrm>
          <a:off x="6932613" y="5948362"/>
          <a:ext cx="5157787" cy="3030538"/>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38100</xdr:colOff>
      <xdr:row>31</xdr:row>
      <xdr:rowOff>63500</xdr:rowOff>
    </xdr:from>
    <xdr:to>
      <xdr:col>28</xdr:col>
      <xdr:colOff>83343</xdr:colOff>
      <xdr:row>47</xdr:row>
      <xdr:rowOff>12699</xdr:rowOff>
    </xdr:to>
    <xdr:sp macro="" textlink="">
      <xdr:nvSpPr>
        <xdr:cNvPr id="72" name="Rectangle: Rounded Corners 71">
          <a:extLst>
            <a:ext uri="{FF2B5EF4-FFF2-40B4-BE49-F238E27FC236}">
              <a16:creationId xmlns:a16="http://schemas.microsoft.com/office/drawing/2014/main" id="{AD052414-951B-B988-39AB-DD6A2535724A}"/>
            </a:ext>
          </a:extLst>
        </xdr:cNvPr>
        <xdr:cNvSpPr/>
      </xdr:nvSpPr>
      <xdr:spPr>
        <a:xfrm>
          <a:off x="12230100" y="5969000"/>
          <a:ext cx="4922043" cy="2997199"/>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33</xdr:row>
      <xdr:rowOff>101600</xdr:rowOff>
    </xdr:from>
    <xdr:to>
      <xdr:col>11</xdr:col>
      <xdr:colOff>127000</xdr:colOff>
      <xdr:row>47</xdr:row>
      <xdr:rowOff>76200</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2EE9F3FA-4914-419D-BA10-EB714CE723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6388100"/>
              <a:ext cx="6832600" cy="2641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265112</xdr:colOff>
      <xdr:row>31</xdr:row>
      <xdr:rowOff>114300</xdr:rowOff>
    </xdr:from>
    <xdr:to>
      <xdr:col>20</xdr:col>
      <xdr:colOff>550862</xdr:colOff>
      <xdr:row>34</xdr:row>
      <xdr:rowOff>90488</xdr:rowOff>
    </xdr:to>
    <xdr:sp macro="" textlink="">
      <xdr:nvSpPr>
        <xdr:cNvPr id="75" name="TextBox 74">
          <a:extLst>
            <a:ext uri="{FF2B5EF4-FFF2-40B4-BE49-F238E27FC236}">
              <a16:creationId xmlns:a16="http://schemas.microsoft.com/office/drawing/2014/main" id="{44D1FD0D-4E5A-CD6F-FD3F-2F18AF07CA69}"/>
            </a:ext>
          </a:extLst>
        </xdr:cNvPr>
        <xdr:cNvSpPr txBox="1"/>
      </xdr:nvSpPr>
      <xdr:spPr>
        <a:xfrm>
          <a:off x="6361112" y="6019800"/>
          <a:ext cx="6381750" cy="547688"/>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900" b="1">
              <a:solidFill>
                <a:schemeClr val="tx1"/>
              </a:solidFill>
            </a:rPr>
            <a:t>TOP</a:t>
          </a:r>
          <a:r>
            <a:rPr lang="en-US" sz="1900" b="1" baseline="0">
              <a:solidFill>
                <a:schemeClr val="tx1"/>
              </a:solidFill>
            </a:rPr>
            <a:t> 5 CATEGORIES BY SALES</a:t>
          </a:r>
          <a:endParaRPr lang="en-US" sz="1900" b="1">
            <a:solidFill>
              <a:schemeClr val="tx1"/>
            </a:solidFill>
          </a:endParaRPr>
        </a:p>
      </xdr:txBody>
    </xdr:sp>
    <xdr:clientData/>
  </xdr:twoCellAnchor>
  <xdr:twoCellAnchor>
    <xdr:from>
      <xdr:col>11</xdr:col>
      <xdr:colOff>341313</xdr:colOff>
      <xdr:row>33</xdr:row>
      <xdr:rowOff>88900</xdr:rowOff>
    </xdr:from>
    <xdr:to>
      <xdr:col>19</xdr:col>
      <xdr:colOff>444501</xdr:colOff>
      <xdr:row>46</xdr:row>
      <xdr:rowOff>152400</xdr:rowOff>
    </xdr:to>
    <xdr:graphicFrame macro="">
      <xdr:nvGraphicFramePr>
        <xdr:cNvPr id="76" name="Chart 75">
          <a:extLst>
            <a:ext uri="{FF2B5EF4-FFF2-40B4-BE49-F238E27FC236}">
              <a16:creationId xmlns:a16="http://schemas.microsoft.com/office/drawing/2014/main" id="{517952F0-3A61-4F1A-AA26-0B7E2B2EE0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608012</xdr:colOff>
      <xdr:row>31</xdr:row>
      <xdr:rowOff>114300</xdr:rowOff>
    </xdr:from>
    <xdr:to>
      <xdr:col>29</xdr:col>
      <xdr:colOff>284162</xdr:colOff>
      <xdr:row>34</xdr:row>
      <xdr:rowOff>90488</xdr:rowOff>
    </xdr:to>
    <xdr:sp macro="" textlink="">
      <xdr:nvSpPr>
        <xdr:cNvPr id="77" name="TextBox 76">
          <a:extLst>
            <a:ext uri="{FF2B5EF4-FFF2-40B4-BE49-F238E27FC236}">
              <a16:creationId xmlns:a16="http://schemas.microsoft.com/office/drawing/2014/main" id="{6D8B3EFA-3363-00E9-94F6-D34B3D58861F}"/>
            </a:ext>
          </a:extLst>
        </xdr:cNvPr>
        <xdr:cNvSpPr txBox="1"/>
      </xdr:nvSpPr>
      <xdr:spPr>
        <a:xfrm>
          <a:off x="11580812" y="6019800"/>
          <a:ext cx="6381750" cy="547688"/>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900" b="1">
              <a:solidFill>
                <a:schemeClr val="tx1"/>
              </a:solidFill>
            </a:rPr>
            <a:t>FILTERS</a:t>
          </a:r>
        </a:p>
      </xdr:txBody>
    </xdr:sp>
    <xdr:clientData/>
  </xdr:twoCellAnchor>
  <xdr:twoCellAnchor editAs="oneCell">
    <xdr:from>
      <xdr:col>20</xdr:col>
      <xdr:colOff>497840</xdr:colOff>
      <xdr:row>33</xdr:row>
      <xdr:rowOff>101600</xdr:rowOff>
    </xdr:from>
    <xdr:to>
      <xdr:col>23</xdr:col>
      <xdr:colOff>589280</xdr:colOff>
      <xdr:row>46</xdr:row>
      <xdr:rowOff>101600</xdr:rowOff>
    </xdr:to>
    <mc:AlternateContent xmlns:mc="http://schemas.openxmlformats.org/markup-compatibility/2006" xmlns:a14="http://schemas.microsoft.com/office/drawing/2010/main">
      <mc:Choice Requires="a14">
        <xdr:graphicFrame macro="">
          <xdr:nvGraphicFramePr>
            <xdr:cNvPr id="78" name="Year">
              <a:extLst>
                <a:ext uri="{FF2B5EF4-FFF2-40B4-BE49-F238E27FC236}">
                  <a16:creationId xmlns:a16="http://schemas.microsoft.com/office/drawing/2014/main" id="{7BF5BB33-F137-C761-7576-8241CFA196C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689840" y="6388100"/>
              <a:ext cx="192024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279400</xdr:colOff>
      <xdr:row>33</xdr:row>
      <xdr:rowOff>99060</xdr:rowOff>
    </xdr:from>
    <xdr:to>
      <xdr:col>27</xdr:col>
      <xdr:colOff>370840</xdr:colOff>
      <xdr:row>46</xdr:row>
      <xdr:rowOff>100584</xdr:rowOff>
    </xdr:to>
    <mc:AlternateContent xmlns:mc="http://schemas.openxmlformats.org/markup-compatibility/2006" xmlns:a14="http://schemas.microsoft.com/office/drawing/2010/main">
      <mc:Choice Requires="a14">
        <xdr:graphicFrame macro="">
          <xdr:nvGraphicFramePr>
            <xdr:cNvPr id="81" name="Segment">
              <a:extLst>
                <a:ext uri="{FF2B5EF4-FFF2-40B4-BE49-F238E27FC236}">
                  <a16:creationId xmlns:a16="http://schemas.microsoft.com/office/drawing/2014/main" id="{9873E922-2F6A-5FF8-24E6-B5CEBE645F8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909800" y="6385560"/>
              <a:ext cx="1920240" cy="2478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8.734147685187" createdVersion="8" refreshedVersion="8" minRefreshableVersion="3" recordCount="4" xr:uid="{BB4EA502-3B46-4BBB-A486-8BBAEBFA1B71}">
  <cacheSource type="worksheet">
    <worksheetSource ref="D24:E28" sheet="Pivot"/>
  </cacheSource>
  <cacheFields count="2">
    <cacheField name="Cartegory" numFmtId="43">
      <sharedItems/>
    </cacheField>
    <cacheField name="Profit" numFmtId="44">
      <sharedItems containsSemiMixedTypes="0" containsString="0" containsNumber="1" minValue="18451.272799999992" maxValue="286397.0217000012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37731483" backgroundQuery="1" createdVersion="8" refreshedVersion="8" minRefreshableVersion="3" recordCount="0" supportSubquery="1" supportAdvancedDrill="1" xr:uid="{27AA7282-032D-4EEE-AF3C-AA0B660ECD05}">
  <cacheSource type="external" connectionId="1"/>
  <cacheFields count="2">
    <cacheField name="[Measures].[Sum of Sales]" caption="Sum of Sales" numFmtId="0" hierarchy="25" level="32767"/>
    <cacheField name="[Table_1].[Year].[Year]" caption="Year" numFmtId="0" hierarchy="2" level="1">
      <sharedItems containsSemiMixedTypes="0" containsNonDate="0" containsString="0"/>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1"/>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37962961" backgroundQuery="1" createdVersion="8" refreshedVersion="8" minRefreshableVersion="3" recordCount="0" supportSubquery="1" supportAdvancedDrill="1" xr:uid="{ACABD1CB-2209-4D31-B974-4AC2198582C0}">
  <cacheSource type="external" connectionId="1"/>
  <cacheFields count="2">
    <cacheField name="[Measures].[Sum of Profit]" caption="Sum of Profit" numFmtId="0" hierarchy="27" level="32767"/>
    <cacheField name="[Table_1].[Year].[Year]" caption="Year" numFmtId="0" hierarchy="2" level="1">
      <sharedItems containsSemiMixedTypes="0" containsNonDate="0" containsString="0"/>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1"/>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0"/>
      </fieldsUsage>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38310184" backgroundQuery="1" createdVersion="8" refreshedVersion="8" minRefreshableVersion="3" recordCount="0" supportSubquery="1" supportAdvancedDrill="1" xr:uid="{7EDED3CA-E669-49B2-BC01-0370A67996EB}">
  <cacheSource type="external" connectionId="1"/>
  <cacheFields count="2">
    <cacheField name="[Measures].[Sum of Quantity]" caption="Sum of Quantity" numFmtId="0" hierarchy="29" level="32767"/>
    <cacheField name="[Table_1].[Year].[Year]" caption="Year" numFmtId="0" hierarchy="2" level="1">
      <sharedItems containsSemiMixedTypes="0" containsNonDate="0" containsString="0"/>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1"/>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38425922" backgroundQuery="1" createdVersion="8" refreshedVersion="8" minRefreshableVersion="3" recordCount="0" supportSubquery="1" supportAdvancedDrill="1" xr:uid="{003FA102-129F-4B3D-9FCA-F5F84E61A455}">
  <cacheSource type="external" connectionId="1"/>
  <cacheFields count="2">
    <cacheField name="[Measures].[Count of Order ID]" caption="Count of Order ID" numFmtId="0" hierarchy="24" level="32767"/>
    <cacheField name="[Table_1].[Year].[Year]" caption="Year" numFmtId="0" hierarchy="2" level="1">
      <sharedItems containsSemiMixedTypes="0" containsNonDate="0" containsString="0"/>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1"/>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3900463" backgroundQuery="1" createdVersion="8" refreshedVersion="8" minRefreshableVersion="3" recordCount="0" supportSubquery="1" supportAdvancedDrill="1" xr:uid="{974B78E1-E7F7-4D77-BC45-F74682D0CD64}">
  <cacheSource type="external" connectionId="1"/>
  <cacheFields count="3">
    <cacheField name="[Measures].[Sum of Profit]" caption="Sum of Profit" numFmtId="0" hierarchy="27" level="32767"/>
    <cacheField name="[Measures].[Sum of Sales]" caption="Sum of Sales" numFmtId="0" hierarchy="25" level="32767"/>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0"/>
      </fieldsUsage>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39583331" backgroundQuery="1" createdVersion="8" refreshedVersion="8" minRefreshableVersion="3" recordCount="0" supportSubquery="1" supportAdvancedDrill="1" xr:uid="{E6435DB8-69EE-4175-89DE-FCB88A135081}">
  <cacheSource type="external" connectionId="1"/>
  <cacheFields count="3">
    <cacheField name="[Table_1].[Category].[Category]" caption="Category" numFmtId="0" hierarchy="15" level="1">
      <sharedItems count="3">
        <s v="Furniture"/>
        <s v="Office Supplies"/>
        <s v="Technology"/>
      </sharedItems>
    </cacheField>
    <cacheField name="[Measures].[Sum of Profit]" caption="Sum of Profit" numFmtId="0" hierarchy="27" level="32767"/>
    <cacheField name="[Table_1].[Year].[Year]" caption="Year" numFmtId="0" hierarchy="2" level="1">
      <sharedItems containsSemiMixedTypes="0" containsNonDate="0" containsString="0"/>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40162039" backgroundQuery="1" createdVersion="8" refreshedVersion="8" minRefreshableVersion="3" recordCount="0" supportSubquery="1" supportAdvancedDrill="1" xr:uid="{C41286B8-938F-4EB3-ACC0-36EBACED910D}">
  <cacheSource type="external" connectionId="1"/>
  <cacheFields count="3">
    <cacheField name="[Table_1].[Category].[Category]" caption="Category" numFmtId="0" hierarchy="15" level="1">
      <sharedItems count="3">
        <s v="Furniture"/>
        <s v="Office Supplies"/>
        <s v="Technology"/>
      </sharedItems>
    </cacheField>
    <cacheField name="[Measures].[Sum of Sales]" caption="Sum of Sales" numFmtId="0" hierarchy="25" level="32767"/>
    <cacheField name="[Table_1].[Year].[Year]" caption="Year" numFmtId="0" hierarchy="2" level="1">
      <sharedItems containsSemiMixedTypes="0" containsNonDate="0" containsString="0"/>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40740739" backgroundQuery="1" createdVersion="8" refreshedVersion="8" minRefreshableVersion="3" recordCount="0" supportSubquery="1" supportAdvancedDrill="1" xr:uid="{03F49F48-D701-47FC-B191-B40A62BFC7E2}">
  <cacheSource type="external" connectionId="1"/>
  <cacheFields count="3">
    <cacheField name="[Table_1].[State].[State]" caption="State" numFmtId="0" hierarchy="1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25" level="32767"/>
    <cacheField name="[Table_1].[Year].[Year]" caption="Year" numFmtId="0" hierarchy="2" level="1">
      <sharedItems containsSemiMixedTypes="0" containsNonDate="0" containsString="0"/>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41203701" backgroundQuery="1" createdVersion="8" refreshedVersion="8" minRefreshableVersion="3" recordCount="0" supportSubquery="1" supportAdvancedDrill="1" xr:uid="{74A67B71-520F-4DB0-B343-F3D587D37452}">
  <cacheSource type="external" connectionId="1"/>
  <cacheFields count="3">
    <cacheField name="[Measures].[Sum of Sales]" caption="Sum of Sales" numFmtId="0" hierarchy="25" level="32767"/>
    <cacheField name="[Table_1].[Sub-Category].[Sub-Category]" caption="Sub-Category" numFmtId="0" hierarchy="16" level="1">
      <sharedItems count="5">
        <s v="Binders"/>
        <s v="Chairs"/>
        <s v="Phones"/>
        <s v="Storage"/>
        <s v="Tables"/>
      </sharedItems>
    </cacheField>
    <cacheField name="[Table_1].[Year].[Year]" caption="Year" numFmtId="0" hierarchy="2" level="1">
      <sharedItems containsSemiMixedTypes="0" containsNonDate="0" containsString="0"/>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1"/>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41898148" backgroundQuery="1" createdVersion="8" refreshedVersion="8" minRefreshableVersion="3" recordCount="0" supportSubquery="1" supportAdvancedDrill="1" xr:uid="{8F38896B-AEBC-4C87-B0F0-F9AF1A2193D5}">
  <cacheSource type="external" connectionId="1"/>
  <cacheFields count="3">
    <cacheField name="[Table_1].[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27" level="32767"/>
    <cacheField name="[Table_1].[Year].[Year]" caption="Year" numFmtId="0" hierarchy="2" level="1">
      <sharedItems containsSemiMixedTypes="0" containsNonDate="0" containsString="0"/>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9.00074236111" backgroundQuery="1" createdVersion="8" refreshedVersion="8" minRefreshableVersion="3" recordCount="0" supportSubquery="1" supportAdvancedDrill="1" xr:uid="{E4F2D810-41E9-45D5-AA69-0BA29BE80285}">
  <cacheSource type="external" connectionId="1"/>
  <cacheFields count="4">
    <cacheField name="[Table_1].[Category].[Category]" caption="Category" numFmtId="0" hierarchy="15" level="1">
      <sharedItems count="3">
        <s v="Furniture"/>
        <s v="Office Supplies"/>
        <s v="Technology"/>
      </sharedItems>
    </cacheField>
    <cacheField name="[Measures].[Sum of Profit]" caption="Sum of Profit" numFmtId="0" hierarchy="27" level="32767"/>
    <cacheField name="[Table_1].[Sub-Category].[Sub-Category]" caption="Sub-Category" numFmtId="0" hierarchy="16" level="1">
      <sharedItems count="17">
        <s v="Bookcases"/>
        <s v="Chairs"/>
        <s v="Furnishings"/>
        <s v="Tables"/>
        <s v="Appliances"/>
        <s v="Art"/>
        <s v="Binders"/>
        <s v="Envelopes"/>
        <s v="Fasteners"/>
        <s v="Labels"/>
        <s v="Paper"/>
        <s v="Storage"/>
        <s v="Supplies"/>
        <s v="Accessories"/>
        <s v="Copiers"/>
        <s v="Machines"/>
        <s v="Phones"/>
      </sharedItems>
    </cacheField>
    <cacheField name="[Table_1].[Year].[Year]" caption="Year" numFmtId="0" hierarchy="2" level="1">
      <sharedItems containsSemiMixedTypes="0" containsNonDate="0" containsString="0"/>
    </cacheField>
  </cacheFields>
  <cacheHierarchies count="38">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3"/>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2"/>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19"/>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1"/>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1"/>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1"/>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88.786168402781" backgroundQuery="1" createdVersion="3" refreshedVersion="8" minRefreshableVersion="3" recordCount="0" supportSubquery="1" supportAdvancedDrill="1" xr:uid="{EE8D598C-EA40-45DE-8451-AC7572E14325}">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Measures]" caption="Measures" attribute="1" keyAttribute="1" defaultMemberUniqueName="[Measures].[__No measures defined]" dimensionUniqueName="[Measures]" displayFolder="" measures="1" count="1" memberValueDatatype="130" unbalanced="0"/>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Order ID]" caption="Count of Order ID" measure="1" displayFolder="" measureGroup="Table_1"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Table_1"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Table_1"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2"/>
        </ext>
      </extLst>
    </cacheHierarchy>
    <cacheHierarchy uniqueName="[Measures].[Average of Profit]" caption="Average of Profit" measure="1" displayFolder="" measureGroup="Table_1"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able_1" count="0" hidden="1">
      <extLst>
        <ext xmlns:x15="http://schemas.microsoft.com/office/spreadsheetml/2010/11/main" uri="{B97F6D7D-B522-45F9-BDA1-12C45D357490}">
          <x15:cacheHierarchy aggregatedColumn="20"/>
        </ext>
      </extLst>
    </cacheHierarchy>
    <cacheHierarchy uniqueName="[Measures].[StdDevp of Profit]" caption="StdDevp of Profit" measure="1" displayFolder="" measureGroup="Table_1" count="0" hidden="1">
      <extLst>
        <ext xmlns:x15="http://schemas.microsoft.com/office/spreadsheetml/2010/11/main" uri="{B97F6D7D-B522-45F9-BDA1-12C45D357490}">
          <x15:cacheHierarchy aggregatedColumn="22"/>
        </ext>
      </extLst>
    </cacheHierarchy>
    <cacheHierarchy uniqueName="[Measures].[StdDev of Profit]" caption="StdDev of Profit" measure="1" displayFolder="" measureGroup="Table_1" count="0" hidden="1">
      <extLst>
        <ext xmlns:x15="http://schemas.microsoft.com/office/spreadsheetml/2010/11/main" uri="{B97F6D7D-B522-45F9-BDA1-12C45D357490}">
          <x15:cacheHierarchy aggregatedColumn="22"/>
        </ext>
      </extLst>
    </cacheHierarchy>
    <cacheHierarchy uniqueName="[Measures].[Var of Profit]" caption="Var of Profit" measure="1" displayFolder="" measureGroup="Table_1" count="0" hidden="1">
      <extLst>
        <ext xmlns:x15="http://schemas.microsoft.com/office/spreadsheetml/2010/11/main" uri="{B97F6D7D-B522-45F9-BDA1-12C45D357490}">
          <x15:cacheHierarchy aggregatedColumn="22"/>
        </ext>
      </extLst>
    </cacheHierarchy>
    <cacheHierarchy uniqueName="[Measures].[Distinct Count of Order ID]" caption="Distinct Count of Order ID" measure="1" displayFolder="" measureGroup="Table_1"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Table_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licerData="1" pivotCacheId="184276485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s v="Furniture"/>
    <n v="18451.272799999992"/>
  </r>
  <r>
    <s v="Office Supplies"/>
    <n v="122490.8008000001"/>
  </r>
  <r>
    <s v="Technology"/>
    <n v="145454.9480999998"/>
  </r>
  <r>
    <s v="Grand Total"/>
    <n v="286397.021700001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D6A02F-30AB-451D-9292-E0532475C0C3}" name="PivotTable1"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44"/>
  </dataFields>
  <formats count="3">
    <format dxfId="2">
      <pivotArea grandRow="1" outline="0" collapsedLevelsAreSubtotals="1" fieldPosition="0"/>
    </format>
    <format dxfId="1">
      <pivotArea dataOnly="0" labelOnly="1" outline="0" axis="axisValues" fieldPosition="0"/>
    </format>
    <format dxfId="0">
      <pivotArea outline="0" collapsedLevelsAreSubtotals="1" fieldPosition="0"/>
    </format>
  </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8958AE-F726-4F5B-9DF0-8472E8FF3EDF}" name="PivotTable11"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Quantity" fld="0" baseField="0" baseItem="0" numFmtId="167"/>
  </dataFields>
  <formats count="3">
    <format dxfId="5">
      <pivotArea type="all" dataOnly="0" outline="0" fieldPosition="0"/>
    </format>
    <format dxfId="4">
      <pivotArea dataOnly="0" labelOnly="1" outline="0" axis="axisValues" fieldPosition="0"/>
    </format>
    <format dxfId="3">
      <pivotArea outline="0" collapsedLevelsAreSubtotals="1" fieldPosition="0"/>
    </format>
  </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DB1BC0-4DE9-4514-BCE8-7578A73135B7}" name="PivotTable14"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24:B2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formats count="3">
    <format dxfId="8">
      <pivotArea type="all" dataOnly="0" outline="0" fieldPosition="0"/>
    </format>
    <format dxfId="7">
      <pivotArea dataOnly="0" labelOnly="1" outline="0" axis="axisValues" fieldPosition="0"/>
    </format>
    <format dxfId="6">
      <pivotArea outline="0" collapsedLevelsAreSubtotals="1" fieldPosition="0"/>
    </format>
  </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CAA659-8B29-4913-A0B8-5A7E8E54781B}" name="PivotTable29"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J32:K53"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2">
    <field x="0"/>
    <field x="2"/>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Profit" fld="1" baseField="0" baseItem="0" numFmtId="166"/>
  </dataFields>
  <formats count="9">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0"/>
        </references>
      </pivotArea>
    </format>
    <format dxfId="13">
      <pivotArea dataOnly="0" labelOnly="1" grandRow="1" outline="0" fieldPosition="0"/>
    </format>
    <format dxfId="12">
      <pivotArea dataOnly="0" labelOnly="1" fieldPosition="0">
        <references count="2">
          <reference field="0" count="1" selected="0">
            <x v="0"/>
          </reference>
          <reference field="2" count="4">
            <x v="0"/>
            <x v="1"/>
            <x v="2"/>
            <x v="3"/>
          </reference>
        </references>
      </pivotArea>
    </format>
    <format dxfId="11">
      <pivotArea dataOnly="0" labelOnly="1" fieldPosition="0">
        <references count="2">
          <reference field="0" count="1" selected="0">
            <x v="1"/>
          </reference>
          <reference field="2" count="9">
            <x v="4"/>
            <x v="5"/>
            <x v="6"/>
            <x v="7"/>
            <x v="8"/>
            <x v="9"/>
            <x v="10"/>
            <x v="11"/>
            <x v="12"/>
          </reference>
        </references>
      </pivotArea>
    </format>
    <format dxfId="10">
      <pivotArea dataOnly="0" labelOnly="1" fieldPosition="0">
        <references count="2">
          <reference field="0" count="1" selected="0">
            <x v="2"/>
          </reference>
          <reference field="2" count="4">
            <x v="13"/>
            <x v="14"/>
            <x v="15"/>
            <x v="16"/>
          </reference>
        </references>
      </pivotArea>
    </format>
    <format dxfId="9">
      <pivotArea dataOnly="0" labelOnly="1" outline="0" axis="axisValues" fieldPosition="0"/>
    </format>
  </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2">
    <rowHierarchyUsage hierarchyUsage="15"/>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BBF9D3-7859-4F92-804B-B23FE43F57B4}" name="PivotTable12"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4:A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Order ID" fld="0" subtotal="count" baseField="0" baseItem="0" numFmtId="167"/>
  </dataFields>
  <formats count="3">
    <format dxfId="20">
      <pivotArea type="all" dataOnly="0" outline="0" fieldPosition="0"/>
    </format>
    <format dxfId="19">
      <pivotArea dataOnly="0" labelOnly="1" outline="0" axis="axisValues" fieldPosition="0"/>
    </format>
    <format dxfId="18">
      <pivotArea outline="0" collapsedLevelsAreSubtotals="1" fieldPosition="0"/>
    </format>
  </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2D5153-62A3-4957-8C76-087BBBCBC06B}" name="PivotTable13"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A17:C22"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2"/>
  </colFields>
  <colItems count="2">
    <i>
      <x/>
    </i>
    <i i="1">
      <x v="1"/>
    </i>
  </colItems>
  <dataFields count="2">
    <dataField name="Sum of Sales" fld="1" baseField="0" baseItem="0"/>
    <dataField name="Sum of Profit" fld="0" baseField="0" baseItem="0"/>
  </dataFields>
  <formats count="6">
    <format dxfId="26">
      <pivotArea type="all" dataOnly="0" outline="0" fieldPosition="0"/>
    </format>
    <format dxfId="25">
      <pivotArea dataOnly="0" labelOnly="1" outline="0" axis="axisValues" fieldPosition="0"/>
    </format>
    <format dxfId="24">
      <pivotArea field="2" type="button" dataOnly="0" labelOnly="1" outline="0" axis="axisRow" fieldPosition="0"/>
    </format>
    <format dxfId="23">
      <pivotArea dataOnly="0" labelOnly="1" fieldPosition="0">
        <references count="1">
          <reference field="2" count="0"/>
        </references>
      </pivotArea>
    </format>
    <format dxfId="22">
      <pivotArea outline="0" collapsedLevelsAreSubtotals="1" fieldPosition="0"/>
    </format>
    <format dxfId="21">
      <pivotArea dataOnly="0" labelOnly="1" outline="0" fieldPosition="0">
        <references count="1">
          <reference field="4294967294" count="2">
            <x v="0"/>
            <x v="1"/>
          </reference>
        </references>
      </pivotArea>
    </format>
  </formats>
  <chartFormats count="2">
    <chartFormat chart="12"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1"/>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048B0F-7860-433B-8B07-78FDF4CC7CB8}" name="PivotTable28"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G32:H50" firstHeaderRow="1" firstDataRow="1" firstDataCol="1"/>
  <pivotFields count="3">
    <pivotField axis="axisRow" allDrilled="1" subtotalTop="0" showAll="0"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 baseField="0" baseItem="0" numFmtId="166"/>
  </dataFields>
  <formats count="4">
    <format dxfId="30">
      <pivotArea type="all" dataOnly="0" outline="0" fieldPosition="0"/>
    </format>
    <format dxfId="29">
      <pivotArea dataOnly="0" labelOnly="1" outline="0" axis="axisValues" fieldPosition="0"/>
    </format>
    <format dxfId="28">
      <pivotArea collapsedLevelsAreSubtotals="1" fieldPosition="0">
        <references count="1">
          <reference field="0" count="1">
            <x v="4"/>
          </reference>
        </references>
      </pivotArea>
    </format>
    <format dxfId="27">
      <pivotArea outline="0" collapsedLevelsAreSubtotals="1" fieldPosition="0"/>
    </format>
  </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DA3752-36E8-4B44-B2D7-D389FEDD47FC}" name="PivotTable10"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numFmtId="168"/>
  </dataFields>
  <formats count="3">
    <format dxfId="33">
      <pivotArea grandRow="1" outline="0" collapsedLevelsAreSubtotals="1" fieldPosition="0"/>
    </format>
    <format dxfId="32">
      <pivotArea dataOnly="0" labelOnly="1" outline="0" axis="axisValues" fieldPosition="0"/>
    </format>
    <format dxfId="31">
      <pivotArea outline="0" collapsedLevelsAreSubtotals="1" fieldPosition="0"/>
    </format>
  </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56E8C3-55B4-4DBE-9A34-E65EA8E7AD6F}" name="PivotTable20"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G4:H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Col" baseField="0" baseItem="0" numFmtId="10"/>
  </dataFields>
  <formats count="4">
    <format dxfId="37">
      <pivotArea type="all" dataOnly="0" outline="0" fieldPosition="0"/>
    </format>
    <format dxfId="36">
      <pivotArea outline="0" collapsedLevelsAreSubtotals="1" fieldPosition="0"/>
    </format>
    <format dxfId="35">
      <pivotArea dataOnly="0" labelOnly="1" outline="0" axis="axisValues" fieldPosition="0"/>
    </format>
    <format dxfId="34">
      <pivotArea outline="0" fieldPosition="0">
        <references count="1">
          <reference field="4294967294" count="1">
            <x v="0"/>
          </reference>
        </references>
      </pivotArea>
    </format>
  </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A376E3-F7D8-4555-AB4E-B3F41F4F7E63}" name="PivotTable1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2:K29" firstHeaderRow="1" firstDataRow="1" firstDataCol="0"/>
  <pivotFields count="2">
    <pivotField showAll="0"/>
    <pivotField numFmtId="44" showAll="0"/>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15937AA-939B-4E36-98B8-8E079B19E781}" name="PivotTable24"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31:B81"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numFmtId="44"/>
  </dataFields>
  <formats count="3">
    <format dxfId="40">
      <pivotArea type="all" dataOnly="0" outline="0" fieldPosition="0"/>
    </format>
    <format dxfId="39">
      <pivotArea dataOnly="0" labelOnly="1" outline="0" axis="axisValues" fieldPosition="0"/>
    </format>
    <format dxfId="38">
      <pivotArea outline="0" collapsedLevelsAreSubtotals="1" fieldPosition="0"/>
    </format>
  </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E3A074B-7CEA-43AD-940A-D90B3DDF92BD}" name="PivotTable27"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F12:G18"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4"/>
    </i>
    <i>
      <x v="3"/>
    </i>
    <i>
      <x v="1"/>
    </i>
    <i>
      <x v="2"/>
    </i>
    <i t="grand">
      <x/>
    </i>
  </rowItems>
  <colItems count="1">
    <i/>
  </colItems>
  <dataFields count="1">
    <dataField name="Sum of Sales" fld="0" baseField="0" baseItem="0"/>
  </dataFields>
  <formats count="3">
    <format dxfId="43">
      <pivotArea type="all" dataOnly="0" outline="0" fieldPosition="0"/>
    </format>
    <format dxfId="42">
      <pivotArea dataOnly="0" labelOnly="1" outline="0" axis="axisValues" fieldPosition="0"/>
    </format>
    <format dxfId="41">
      <pivotArea outline="0" collapsedLevelsAreSubtotals="1" fieldPosition="0"/>
    </format>
  </formats>
  <chartFormats count="1">
    <chartFormat chart="20" format="2" series="1">
      <pivotArea type="data" outline="0" fieldPosition="0">
        <references count="1">
          <reference field="4294967294" count="1" selected="0">
            <x v="0"/>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filters count="1">
    <filter fld="1" type="count" id="1" iMeasureHier="25">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_sales_analysis_8vsZcukCGjpRkH6hi-original.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26905B6-2D2D-4F5F-8011-53D662EFC812}" sourceName="[Table_1].[Year]">
  <pivotTables>
    <pivotTable tabId="4" name="PivotTable1"/>
    <pivotTable tabId="4" name="PivotTable10"/>
    <pivotTable tabId="4" name="PivotTable11"/>
    <pivotTable tabId="4" name="PivotTable12"/>
    <pivotTable tabId="4" name="PivotTable13"/>
    <pivotTable tabId="4" name="PivotTable14"/>
    <pivotTable tabId="4" name="PivotTable20"/>
    <pivotTable tabId="4" name="PivotTable24"/>
    <pivotTable tabId="4" name="PivotTable27"/>
    <pivotTable tabId="4" name="PivotTable28"/>
    <pivotTable tabId="4" name="PivotTable29"/>
  </pivotTables>
  <data>
    <olap pivotCacheId="1842764853">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430AD70-7525-4020-BA05-82DA9341045C}" sourceName="[Table_1].[Segment]">
  <pivotTables>
    <pivotTable tabId="4" name="PivotTable1"/>
    <pivotTable tabId="4" name="PivotTable10"/>
    <pivotTable tabId="4" name="PivotTable11"/>
    <pivotTable tabId="4" name="PivotTable12"/>
    <pivotTable tabId="4" name="PivotTable13"/>
    <pivotTable tabId="4" name="PivotTable14"/>
    <pivotTable tabId="4" name="PivotTable20"/>
    <pivotTable tabId="4" name="PivotTable24"/>
    <pivotTable tabId="4" name="PivotTable27"/>
    <pivotTable tabId="4" name="PivotTable28"/>
    <pivotTable tabId="4" name="PivotTable29"/>
  </pivotTables>
  <data>
    <olap pivotCacheId="1842764853">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6E290E4-BD00-4E40-A1CC-9B4D8D0D6A92}" cache="Slicer_Year" caption="Year" level="1" style="SlicerStyleLight4" rowHeight="457200"/>
  <slicer name="Segment" xr10:uid="{E2BF71A8-C3DD-4956-89EC-A9848ABA314B}" cache="Slicer_Segment" caption="Segment" level="1" style="SlicerStyleLight4" rowHeight="6400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dataDxfId="44"/>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ADA35-78E8-46B5-8E54-52E6370D80B0}">
  <dimension ref="A1:T36"/>
  <sheetViews>
    <sheetView workbookViewId="0">
      <selection activeCell="A37" sqref="A37:XFD1048576"/>
    </sheetView>
  </sheetViews>
  <sheetFormatPr defaultColWidth="0" defaultRowHeight="15" zeroHeight="1" x14ac:dyDescent="0.25"/>
  <cols>
    <col min="1" max="20" width="9.140625" customWidth="1"/>
    <col min="21" max="16384" width="9.140625" hidden="1"/>
  </cols>
  <sheetData>
    <row r="1" spans="1:20" s="53" customFormat="1" x14ac:dyDescent="0.25">
      <c r="A1"/>
      <c r="B1"/>
      <c r="C1"/>
      <c r="D1"/>
      <c r="E1"/>
      <c r="F1"/>
      <c r="G1"/>
      <c r="H1"/>
      <c r="I1"/>
      <c r="J1"/>
      <c r="K1"/>
      <c r="L1"/>
      <c r="M1"/>
      <c r="N1"/>
      <c r="O1"/>
      <c r="P1"/>
      <c r="Q1"/>
      <c r="R1"/>
      <c r="S1"/>
      <c r="T1"/>
    </row>
    <row r="2" spans="1:20" s="53" customFormat="1" x14ac:dyDescent="0.25">
      <c r="A2"/>
      <c r="B2"/>
      <c r="C2"/>
      <c r="D2"/>
      <c r="E2"/>
      <c r="F2"/>
      <c r="G2"/>
      <c r="H2"/>
      <c r="I2"/>
      <c r="J2"/>
      <c r="K2"/>
      <c r="L2"/>
      <c r="M2"/>
      <c r="N2"/>
      <c r="O2"/>
      <c r="P2"/>
      <c r="Q2"/>
      <c r="R2"/>
      <c r="S2"/>
      <c r="T2"/>
    </row>
    <row r="3" spans="1:20" s="53" customFormat="1" x14ac:dyDescent="0.25">
      <c r="A3"/>
      <c r="B3"/>
      <c r="C3"/>
      <c r="D3"/>
      <c r="E3"/>
      <c r="F3"/>
      <c r="G3"/>
      <c r="H3"/>
      <c r="I3"/>
      <c r="J3"/>
      <c r="K3"/>
      <c r="L3"/>
      <c r="M3"/>
      <c r="N3"/>
      <c r="O3"/>
      <c r="P3"/>
      <c r="Q3"/>
      <c r="R3"/>
      <c r="S3"/>
      <c r="T3"/>
    </row>
    <row r="4" spans="1:20" s="53" customFormat="1" x14ac:dyDescent="0.25">
      <c r="A4"/>
      <c r="B4"/>
      <c r="C4"/>
      <c r="D4"/>
      <c r="E4"/>
      <c r="F4"/>
      <c r="G4"/>
      <c r="H4"/>
      <c r="I4"/>
      <c r="J4"/>
      <c r="K4"/>
      <c r="L4"/>
      <c r="M4"/>
      <c r="N4"/>
      <c r="O4"/>
      <c r="P4"/>
      <c r="Q4"/>
      <c r="R4"/>
      <c r="S4"/>
      <c r="T4"/>
    </row>
    <row r="5" spans="1:20" s="53" customFormat="1" x14ac:dyDescent="0.25">
      <c r="A5"/>
      <c r="B5"/>
      <c r="C5"/>
      <c r="D5"/>
      <c r="E5"/>
      <c r="F5"/>
      <c r="G5"/>
      <c r="H5"/>
      <c r="I5"/>
      <c r="J5"/>
      <c r="K5"/>
      <c r="L5"/>
      <c r="M5"/>
      <c r="N5"/>
      <c r="O5"/>
      <c r="P5"/>
      <c r="Q5"/>
      <c r="R5"/>
      <c r="S5"/>
      <c r="T5"/>
    </row>
    <row r="6" spans="1:20" s="53" customFormat="1" x14ac:dyDescent="0.25">
      <c r="A6"/>
      <c r="B6"/>
      <c r="C6"/>
      <c r="D6"/>
      <c r="E6"/>
      <c r="F6"/>
      <c r="G6"/>
      <c r="H6"/>
      <c r="I6"/>
      <c r="J6"/>
      <c r="K6"/>
      <c r="L6"/>
      <c r="M6"/>
      <c r="N6"/>
      <c r="O6"/>
      <c r="P6"/>
      <c r="Q6"/>
      <c r="R6"/>
      <c r="S6"/>
      <c r="T6"/>
    </row>
    <row r="7" spans="1:20" s="53" customFormat="1" x14ac:dyDescent="0.25">
      <c r="A7"/>
      <c r="B7"/>
      <c r="C7"/>
      <c r="D7"/>
      <c r="E7"/>
      <c r="F7"/>
      <c r="G7"/>
      <c r="H7"/>
      <c r="I7"/>
      <c r="J7"/>
      <c r="K7"/>
      <c r="L7"/>
      <c r="M7"/>
      <c r="N7"/>
      <c r="O7"/>
      <c r="P7"/>
      <c r="Q7"/>
      <c r="R7"/>
      <c r="S7"/>
      <c r="T7"/>
    </row>
    <row r="8" spans="1:20" s="53" customFormat="1" x14ac:dyDescent="0.25">
      <c r="A8"/>
      <c r="B8"/>
      <c r="C8"/>
      <c r="D8"/>
      <c r="E8"/>
      <c r="F8"/>
      <c r="G8"/>
      <c r="H8"/>
      <c r="I8"/>
      <c r="J8"/>
      <c r="K8"/>
      <c r="L8"/>
      <c r="M8"/>
      <c r="N8"/>
      <c r="O8"/>
      <c r="P8"/>
      <c r="Q8"/>
      <c r="R8"/>
      <c r="S8"/>
      <c r="T8"/>
    </row>
    <row r="9" spans="1:20" s="53" customFormat="1" x14ac:dyDescent="0.25">
      <c r="A9"/>
      <c r="B9"/>
      <c r="C9"/>
      <c r="D9"/>
      <c r="E9"/>
      <c r="F9"/>
      <c r="G9"/>
      <c r="H9"/>
      <c r="I9"/>
      <c r="J9"/>
      <c r="K9"/>
      <c r="L9"/>
      <c r="M9"/>
      <c r="N9"/>
      <c r="O9"/>
      <c r="P9"/>
      <c r="Q9"/>
      <c r="R9"/>
      <c r="S9"/>
      <c r="T9"/>
    </row>
    <row r="10" spans="1:20" s="53" customFormat="1" x14ac:dyDescent="0.25">
      <c r="A10"/>
      <c r="B10"/>
      <c r="C10"/>
      <c r="D10"/>
      <c r="E10"/>
      <c r="F10"/>
      <c r="G10"/>
      <c r="H10"/>
      <c r="I10"/>
      <c r="J10"/>
      <c r="K10"/>
      <c r="L10"/>
      <c r="M10"/>
      <c r="N10"/>
      <c r="O10"/>
      <c r="P10"/>
      <c r="Q10"/>
      <c r="R10"/>
      <c r="S10"/>
      <c r="T10"/>
    </row>
    <row r="11" spans="1:20" s="53" customFormat="1" x14ac:dyDescent="0.25">
      <c r="A11"/>
      <c r="B11"/>
      <c r="C11"/>
      <c r="D11"/>
      <c r="E11"/>
      <c r="F11"/>
      <c r="G11"/>
      <c r="H11"/>
      <c r="I11"/>
      <c r="J11"/>
      <c r="K11"/>
      <c r="L11"/>
      <c r="M11"/>
      <c r="N11"/>
      <c r="O11"/>
      <c r="P11"/>
      <c r="Q11"/>
      <c r="R11"/>
      <c r="S11"/>
      <c r="T11"/>
    </row>
    <row r="12" spans="1:20" s="53" customFormat="1" x14ac:dyDescent="0.25">
      <c r="A12"/>
      <c r="B12"/>
      <c r="C12"/>
      <c r="D12"/>
      <c r="E12"/>
      <c r="F12"/>
      <c r="G12"/>
      <c r="H12"/>
      <c r="I12"/>
      <c r="J12"/>
      <c r="K12"/>
      <c r="L12"/>
      <c r="M12"/>
      <c r="N12"/>
      <c r="O12"/>
      <c r="P12"/>
      <c r="Q12"/>
      <c r="R12"/>
      <c r="S12"/>
      <c r="T12"/>
    </row>
    <row r="13" spans="1:20" s="53" customFormat="1" x14ac:dyDescent="0.25">
      <c r="A13"/>
      <c r="B13"/>
      <c r="C13"/>
      <c r="D13"/>
      <c r="E13"/>
      <c r="F13"/>
      <c r="G13"/>
      <c r="H13"/>
      <c r="I13"/>
      <c r="J13"/>
      <c r="K13"/>
      <c r="L13"/>
      <c r="M13"/>
      <c r="N13"/>
      <c r="O13"/>
      <c r="P13"/>
      <c r="Q13"/>
      <c r="R13"/>
      <c r="S13"/>
      <c r="T13"/>
    </row>
    <row r="14" spans="1:20" s="53" customFormat="1" x14ac:dyDescent="0.25">
      <c r="A14"/>
      <c r="B14"/>
      <c r="C14"/>
      <c r="D14"/>
      <c r="E14"/>
      <c r="F14"/>
      <c r="G14"/>
      <c r="H14"/>
      <c r="I14"/>
      <c r="J14"/>
      <c r="K14"/>
      <c r="L14"/>
      <c r="M14"/>
      <c r="N14"/>
      <c r="O14"/>
      <c r="P14"/>
      <c r="Q14"/>
      <c r="R14"/>
      <c r="S14"/>
      <c r="T14"/>
    </row>
    <row r="15" spans="1:20" s="53" customFormat="1" x14ac:dyDescent="0.25">
      <c r="A15"/>
      <c r="B15"/>
      <c r="C15"/>
      <c r="D15"/>
      <c r="E15"/>
      <c r="F15"/>
      <c r="G15"/>
      <c r="H15"/>
      <c r="I15"/>
      <c r="J15"/>
      <c r="K15"/>
      <c r="L15"/>
      <c r="M15"/>
      <c r="N15"/>
      <c r="O15"/>
      <c r="P15"/>
      <c r="Q15"/>
      <c r="R15"/>
      <c r="S15"/>
      <c r="T15"/>
    </row>
    <row r="16" spans="1:20" s="53" customFormat="1" x14ac:dyDescent="0.25">
      <c r="A16"/>
      <c r="B16"/>
      <c r="C16"/>
      <c r="D16"/>
      <c r="E16"/>
      <c r="F16"/>
      <c r="G16"/>
      <c r="H16"/>
      <c r="I16"/>
      <c r="J16"/>
      <c r="K16"/>
      <c r="L16"/>
      <c r="M16"/>
      <c r="N16"/>
      <c r="O16"/>
      <c r="P16"/>
      <c r="Q16"/>
      <c r="R16"/>
      <c r="S16"/>
      <c r="T16"/>
    </row>
    <row r="17" spans="1:20" s="53" customFormat="1" x14ac:dyDescent="0.25">
      <c r="A17"/>
      <c r="B17"/>
      <c r="C17"/>
      <c r="D17"/>
      <c r="E17"/>
      <c r="F17"/>
      <c r="G17"/>
      <c r="H17"/>
      <c r="I17"/>
      <c r="J17"/>
      <c r="K17"/>
      <c r="L17"/>
      <c r="M17"/>
      <c r="N17"/>
      <c r="O17"/>
      <c r="P17"/>
      <c r="Q17"/>
      <c r="R17"/>
      <c r="S17"/>
      <c r="T17"/>
    </row>
    <row r="18" spans="1:20" s="53" customFormat="1" x14ac:dyDescent="0.25">
      <c r="A18"/>
      <c r="B18"/>
      <c r="C18"/>
      <c r="D18"/>
      <c r="E18"/>
      <c r="F18"/>
      <c r="G18"/>
      <c r="H18"/>
      <c r="I18"/>
      <c r="J18"/>
      <c r="K18"/>
      <c r="L18"/>
      <c r="M18"/>
      <c r="N18"/>
      <c r="O18"/>
      <c r="P18"/>
      <c r="Q18"/>
      <c r="R18"/>
      <c r="S18"/>
      <c r="T18"/>
    </row>
    <row r="19" spans="1:20" s="53" customFormat="1" x14ac:dyDescent="0.25">
      <c r="A19"/>
      <c r="B19"/>
      <c r="C19"/>
      <c r="D19"/>
      <c r="E19"/>
      <c r="F19"/>
      <c r="G19"/>
      <c r="H19"/>
      <c r="I19"/>
      <c r="J19"/>
      <c r="K19"/>
      <c r="L19"/>
      <c r="M19"/>
      <c r="N19"/>
      <c r="O19"/>
      <c r="P19"/>
      <c r="Q19"/>
      <c r="R19"/>
      <c r="S19"/>
      <c r="T19"/>
    </row>
    <row r="20" spans="1:20" s="53" customFormat="1" x14ac:dyDescent="0.25">
      <c r="A20"/>
      <c r="B20"/>
      <c r="C20"/>
      <c r="D20"/>
      <c r="E20"/>
      <c r="F20"/>
      <c r="G20"/>
      <c r="H20"/>
      <c r="I20"/>
      <c r="J20"/>
      <c r="K20"/>
      <c r="L20"/>
      <c r="M20"/>
      <c r="N20"/>
      <c r="O20"/>
      <c r="P20"/>
      <c r="Q20"/>
      <c r="R20"/>
      <c r="S20"/>
      <c r="T20"/>
    </row>
    <row r="21" spans="1:20" s="53" customFormat="1" x14ac:dyDescent="0.25">
      <c r="A21"/>
      <c r="B21"/>
      <c r="C21"/>
      <c r="D21"/>
      <c r="E21"/>
      <c r="F21"/>
      <c r="G21"/>
      <c r="H21"/>
      <c r="I21"/>
      <c r="J21"/>
      <c r="K21"/>
      <c r="L21"/>
      <c r="M21"/>
      <c r="N21"/>
      <c r="O21"/>
      <c r="P21"/>
      <c r="Q21"/>
      <c r="R21"/>
      <c r="S21"/>
      <c r="T21"/>
    </row>
    <row r="22" spans="1:20" s="53" customFormat="1" x14ac:dyDescent="0.25">
      <c r="A22"/>
      <c r="B22"/>
      <c r="C22"/>
      <c r="D22"/>
      <c r="E22"/>
      <c r="F22"/>
      <c r="G22"/>
      <c r="H22"/>
      <c r="I22"/>
      <c r="J22"/>
      <c r="K22"/>
      <c r="L22"/>
      <c r="M22"/>
      <c r="N22"/>
      <c r="O22"/>
      <c r="P22"/>
      <c r="Q22"/>
      <c r="R22"/>
      <c r="S22"/>
      <c r="T22"/>
    </row>
    <row r="23" spans="1:20" s="53" customFormat="1" x14ac:dyDescent="0.25">
      <c r="A23"/>
      <c r="B23"/>
      <c r="C23"/>
      <c r="D23"/>
      <c r="E23"/>
      <c r="F23"/>
      <c r="G23"/>
      <c r="H23"/>
      <c r="I23"/>
      <c r="J23"/>
      <c r="K23"/>
      <c r="L23"/>
      <c r="M23"/>
      <c r="N23"/>
      <c r="O23"/>
      <c r="P23"/>
      <c r="Q23"/>
      <c r="R23"/>
      <c r="S23"/>
      <c r="T23"/>
    </row>
    <row r="24" spans="1:20" s="53" customFormat="1" x14ac:dyDescent="0.25">
      <c r="A24"/>
      <c r="B24"/>
      <c r="C24"/>
      <c r="D24"/>
      <c r="E24"/>
      <c r="F24"/>
      <c r="G24"/>
      <c r="H24"/>
      <c r="I24"/>
      <c r="J24"/>
      <c r="K24"/>
      <c r="L24"/>
      <c r="M24"/>
      <c r="N24"/>
      <c r="O24"/>
      <c r="P24"/>
      <c r="Q24"/>
      <c r="R24"/>
      <c r="S24"/>
      <c r="T24"/>
    </row>
    <row r="25" spans="1:20" s="53" customFormat="1" x14ac:dyDescent="0.25">
      <c r="A25"/>
      <c r="B25"/>
      <c r="C25"/>
      <c r="D25"/>
      <c r="E25"/>
      <c r="F25"/>
      <c r="G25"/>
      <c r="H25"/>
      <c r="I25"/>
      <c r="J25"/>
      <c r="K25"/>
      <c r="L25"/>
      <c r="M25"/>
      <c r="N25"/>
      <c r="O25"/>
      <c r="P25"/>
      <c r="Q25"/>
      <c r="R25"/>
      <c r="S25"/>
      <c r="T25"/>
    </row>
    <row r="26" spans="1:20" s="53" customFormat="1" x14ac:dyDescent="0.25">
      <c r="A26"/>
      <c r="B26"/>
      <c r="C26"/>
      <c r="D26"/>
      <c r="E26"/>
      <c r="F26"/>
      <c r="G26"/>
      <c r="H26"/>
      <c r="I26"/>
      <c r="J26"/>
      <c r="K26"/>
      <c r="L26"/>
      <c r="M26"/>
      <c r="N26"/>
      <c r="O26"/>
      <c r="P26"/>
      <c r="Q26"/>
      <c r="R26"/>
      <c r="S26"/>
      <c r="T26"/>
    </row>
    <row r="27" spans="1:20" s="53" customFormat="1" x14ac:dyDescent="0.25">
      <c r="A27"/>
      <c r="B27"/>
      <c r="C27"/>
      <c r="D27"/>
      <c r="E27"/>
      <c r="F27"/>
      <c r="G27"/>
      <c r="H27"/>
      <c r="I27"/>
      <c r="J27"/>
      <c r="K27"/>
      <c r="L27"/>
      <c r="M27"/>
      <c r="N27"/>
      <c r="O27"/>
      <c r="P27"/>
      <c r="Q27"/>
      <c r="R27"/>
      <c r="S27"/>
      <c r="T27"/>
    </row>
    <row r="28" spans="1:20" s="53" customFormat="1" x14ac:dyDescent="0.25">
      <c r="A28"/>
      <c r="B28"/>
      <c r="C28"/>
      <c r="D28"/>
      <c r="E28"/>
      <c r="F28"/>
      <c r="G28"/>
      <c r="H28"/>
      <c r="I28"/>
      <c r="J28"/>
      <c r="K28"/>
      <c r="L28"/>
      <c r="M28"/>
      <c r="N28"/>
      <c r="O28"/>
      <c r="P28"/>
      <c r="Q28"/>
      <c r="R28"/>
      <c r="S28"/>
      <c r="T28"/>
    </row>
    <row r="29" spans="1:20" s="53" customFormat="1" x14ac:dyDescent="0.25">
      <c r="A29"/>
      <c r="B29"/>
      <c r="C29"/>
      <c r="D29"/>
      <c r="E29"/>
      <c r="F29"/>
      <c r="G29"/>
      <c r="H29"/>
      <c r="I29"/>
      <c r="J29"/>
      <c r="K29"/>
      <c r="L29"/>
      <c r="M29"/>
      <c r="N29"/>
      <c r="O29"/>
      <c r="P29"/>
      <c r="Q29"/>
      <c r="R29"/>
      <c r="S29"/>
      <c r="T29"/>
    </row>
    <row r="30" spans="1:20" s="53" customFormat="1" x14ac:dyDescent="0.25">
      <c r="A30"/>
      <c r="B30"/>
      <c r="C30"/>
      <c r="D30"/>
      <c r="E30"/>
      <c r="F30"/>
      <c r="G30"/>
      <c r="H30"/>
      <c r="I30"/>
      <c r="J30"/>
      <c r="K30"/>
      <c r="L30"/>
      <c r="M30"/>
      <c r="N30"/>
      <c r="O30"/>
      <c r="P30"/>
      <c r="Q30"/>
      <c r="R30"/>
      <c r="S30"/>
      <c r="T30"/>
    </row>
    <row r="31" spans="1:20" s="53" customFormat="1" x14ac:dyDescent="0.25">
      <c r="A31"/>
      <c r="B31"/>
      <c r="C31"/>
      <c r="D31"/>
      <c r="E31"/>
      <c r="F31"/>
      <c r="G31"/>
      <c r="H31"/>
      <c r="I31"/>
      <c r="J31"/>
      <c r="K31"/>
      <c r="L31"/>
      <c r="M31"/>
      <c r="N31"/>
      <c r="O31"/>
      <c r="P31"/>
      <c r="Q31"/>
      <c r="R31"/>
      <c r="S31"/>
      <c r="T31"/>
    </row>
    <row r="32" spans="1:20" s="53" customFormat="1" x14ac:dyDescent="0.25">
      <c r="A32"/>
      <c r="B32"/>
      <c r="C32"/>
      <c r="D32"/>
      <c r="E32"/>
      <c r="F32"/>
      <c r="G32"/>
      <c r="H32"/>
      <c r="I32"/>
      <c r="J32"/>
      <c r="K32"/>
      <c r="L32"/>
      <c r="M32"/>
      <c r="N32"/>
      <c r="O32"/>
      <c r="P32"/>
      <c r="Q32"/>
      <c r="R32"/>
      <c r="S32"/>
      <c r="T32"/>
    </row>
    <row r="33" spans="1:20" s="53" customFormat="1" x14ac:dyDescent="0.25">
      <c r="A33"/>
      <c r="B33"/>
      <c r="C33"/>
      <c r="D33"/>
      <c r="E33"/>
      <c r="F33"/>
      <c r="G33"/>
      <c r="H33"/>
      <c r="I33"/>
      <c r="J33"/>
      <c r="K33"/>
      <c r="L33"/>
      <c r="M33"/>
      <c r="N33"/>
      <c r="O33"/>
      <c r="P33"/>
      <c r="Q33"/>
      <c r="R33"/>
      <c r="S33"/>
      <c r="T33"/>
    </row>
    <row r="34" spans="1:20" s="53" customFormat="1" x14ac:dyDescent="0.25">
      <c r="A34"/>
      <c r="B34"/>
      <c r="C34"/>
      <c r="D34"/>
      <c r="E34"/>
      <c r="F34"/>
      <c r="G34"/>
      <c r="H34"/>
      <c r="I34"/>
      <c r="J34"/>
      <c r="K34"/>
      <c r="L34"/>
      <c r="M34"/>
      <c r="N34"/>
      <c r="O34"/>
      <c r="P34"/>
      <c r="Q34"/>
      <c r="R34"/>
      <c r="S34"/>
      <c r="T34"/>
    </row>
    <row r="35" spans="1:20" s="53" customFormat="1" x14ac:dyDescent="0.25">
      <c r="A35"/>
      <c r="B35"/>
      <c r="C35"/>
      <c r="D35"/>
      <c r="E35"/>
      <c r="F35"/>
      <c r="G35"/>
      <c r="H35"/>
      <c r="I35"/>
      <c r="J35"/>
      <c r="K35"/>
      <c r="L35"/>
      <c r="M35"/>
      <c r="N35"/>
      <c r="O35"/>
      <c r="P35"/>
      <c r="Q35"/>
      <c r="R35"/>
      <c r="S35"/>
      <c r="T35"/>
    </row>
    <row r="36" spans="1:20" s="53" customFormat="1" x14ac:dyDescent="0.25">
      <c r="A36"/>
      <c r="B36"/>
      <c r="C36"/>
      <c r="D36"/>
      <c r="E36"/>
      <c r="F36"/>
      <c r="G36"/>
      <c r="H36"/>
      <c r="I36"/>
      <c r="J36"/>
      <c r="K36"/>
      <c r="L36"/>
      <c r="M36"/>
      <c r="N36"/>
      <c r="O36"/>
      <c r="P36"/>
      <c r="Q36"/>
      <c r="R36"/>
      <c r="S36"/>
      <c r="T3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74346-CF34-41E2-8E68-82CA4738DA14}">
  <dimension ref="A1:AC49"/>
  <sheetViews>
    <sheetView zoomScale="75" zoomScaleNormal="75" workbookViewId="0"/>
  </sheetViews>
  <sheetFormatPr defaultColWidth="0" defaultRowHeight="15" zeroHeight="1" x14ac:dyDescent="0.25"/>
  <cols>
    <col min="1" max="29" width="9.140625" customWidth="1"/>
    <col min="30" max="16384" width="9.1406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40" sqref="D40"/>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4">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4">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4">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4">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4">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4">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4">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4">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4">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4">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4">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4">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4">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4">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4">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4">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4">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4">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4">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4">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4">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4">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4">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4">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4">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4">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4">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4">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4">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4">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4">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4">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4">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4">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4">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4">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4">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4">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4">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4">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4">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4">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4">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4">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4">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4">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4">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4">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4">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4">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4">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4">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4">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4">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4">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4">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4">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4">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4">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4">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4">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4">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4">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4">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4">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4">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4">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4">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4">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4">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4">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4">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4">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4">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4">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4">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4">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4">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4">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4">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4">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4">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4">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4">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4">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4">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4">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4">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4">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4">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4">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4">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4">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4">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4">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4">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4">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4">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4">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4">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4">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4">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4">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4">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4">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4">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4">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4">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4">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4">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4">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4">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4">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4">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4">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4">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4">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4">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4">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4">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4">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4">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4">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4">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4">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4">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4">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4">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4">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4">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4">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4">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4">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4">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4">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4">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4">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4">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4">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4">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4">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4">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4">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4">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4">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4">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4">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4">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4">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4">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4">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4">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4">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4">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4">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4">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4">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4">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4">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4">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4">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4">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4">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4">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4">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4">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4">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4">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4">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4">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4">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4">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4">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4">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4">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4">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4">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4">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4">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4">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4">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4">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4">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4">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4">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4">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4">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4">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4">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4">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4">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4">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4">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4">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4">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4">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4">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4">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4">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4">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4">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4">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4">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4">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4">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4">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4">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4">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4">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4">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4">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4">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4">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4">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4">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4">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4">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4">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4">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4">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4">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4">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4">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4">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4">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4">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4">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4">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4">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4">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4">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4">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4">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4">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4">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4">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4">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4">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4">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4">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4">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4">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4">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4">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4">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4">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4">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4">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4">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4">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4">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4">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4">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4">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4">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4">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4">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4">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4">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4">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4">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4">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4">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4">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4">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4">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4">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4">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4">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4">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4">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4">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4">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4">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4">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4">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4">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4">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4">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4">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4">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4">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4">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4">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4">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4">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4">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4">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4">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4">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4">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4">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4">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4">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4">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4">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4">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4">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4">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4">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4">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4">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4">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4">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4">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4">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4">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4">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4">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4">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4">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4">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4">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4">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4">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4">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4">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4">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4">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4">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4">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4">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4">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4">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4">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4">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4">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4">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4">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4">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4">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4">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4">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4">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4">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4">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4">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4">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4">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4">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4">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4">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4">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4">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4">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4">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4">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4">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4">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4">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4">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4">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4">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4">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4">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4">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4">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4">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4">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4">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4">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4">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4">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4">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4">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4">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4">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4">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4">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4">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4">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4">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4">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4">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4">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4">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4">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4">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4">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4">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4">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4">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4">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4">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4">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4">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4">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4">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4">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4">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4">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4">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4">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4">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4">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4">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4">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4">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4">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4">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4">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4">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4">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4">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4">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4">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4">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4">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4">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4">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4">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4">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4">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4">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4">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4">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4">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4">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4">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4">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4">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4">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4">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4">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4">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4">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4">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4">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4">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4">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4">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4">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4">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4">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4">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4">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4">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4">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4">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4">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4">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4">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4">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4">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4">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4">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4">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4">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4">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4">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4">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4">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4">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4">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4">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4">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4">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4">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4">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4">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4">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4">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4">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4">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4">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4">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4">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4">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4">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4">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4">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4">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4">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4">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4">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4">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4">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4">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4">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4">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4">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4">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4">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4">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4">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4">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4">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4">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4">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4">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4">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4">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4">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4">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4">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4">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4">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4">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4">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4">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4">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4">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4">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4">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4">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4">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4">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4">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4">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4">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4">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4">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4">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4">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4">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4">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4">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4">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4">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4">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4">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4">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4">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4">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4">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4">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4">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4">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4">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4">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4">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4">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4">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4">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4">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4">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4">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4">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4">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4">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4">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4">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4">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4">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4">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4">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4">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4">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4">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4">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4">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4">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4">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4">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4">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4">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4">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4">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4">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4">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4">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4">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4">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4">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4">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4">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4">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4">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4">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4">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4">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4">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4">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4">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4">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4">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4">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4">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4">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4">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4">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4">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4">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4">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4">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4">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4">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4">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4">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4">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4">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4">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4">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4">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4">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4">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4">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4">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4">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4">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4">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4">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4">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4">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4">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4">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4">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4">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4">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4">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4">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4">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4">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4">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4">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4">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4">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4">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4">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4">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4">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4">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4">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4">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4">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4">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4">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4">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4">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4">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4">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4">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4">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4">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4">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4">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4">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4">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4">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4">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4">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4">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4">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4">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4">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4">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4">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4">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4">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4">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4">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4">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4">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4">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4">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4">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4">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4">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4">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4">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4">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4">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4">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4">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4">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4">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4">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4">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4">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4">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4">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4">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4">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4">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4">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4">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4">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4">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4">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4">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4">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4">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4">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4">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4">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4">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4">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4">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4">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4">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4">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4">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4">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4">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4">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4">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4">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4">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4">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4">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4">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4">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4">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4">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4">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4">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4">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4">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4">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4">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4">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4">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4">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4">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4">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4">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4">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4">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4">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4">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4">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4">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4">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4">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4">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4">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4">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4">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4">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4">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4">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4">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4">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4">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4">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4">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4">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4">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4">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4">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4">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4">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4">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4">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4">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4">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4">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4">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4">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4">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4">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4">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4">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4">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4">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4">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4">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4">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4">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4">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4">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4">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4">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4">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4">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4">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4">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4">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4">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4">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4">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4">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4">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4">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4">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4">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4">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4">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4">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4">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4">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4">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4">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4">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4">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4">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4">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4">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4">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4">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4">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4">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4">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4">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4">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4">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4">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4">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4">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4">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4">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4">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4">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4">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4">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4">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4">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4">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4">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4">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4">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4">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4">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4">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4">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4">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4">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4">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4">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4">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4">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4">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4">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4">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4">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4">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4">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4">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4">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4">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4">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4">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4">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4">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4">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4">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4">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4">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4">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4">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4">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4">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4">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4">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4">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4">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4">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4">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4">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4">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4">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4">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4">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4">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4">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4">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4">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4">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4">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4">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4">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4">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4">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4">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4">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4">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4">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4">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4">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4">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4">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4">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4">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4">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4">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4">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4">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4">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4">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4">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4">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4">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4">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4">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4">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4">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4">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4">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4">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4">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4">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4">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4">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4">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4">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4">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4">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4">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4">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4">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4">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4">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4">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4">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4">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4">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4">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4">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4">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4">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4">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4">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4">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4">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4">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4">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4">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4">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4">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4">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4">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4">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4">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4">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4">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4">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4">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4">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4">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4">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4">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4">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4">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4">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4">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4">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4">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4">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4">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4">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4">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4">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4">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4">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4">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4">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4">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4">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4">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4">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4">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4">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4">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4">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4">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4">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4">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4">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4">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4">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4">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4">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4">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4">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4">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4">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4">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4">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4">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4">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4">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4">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4">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4">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4">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4">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4">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4">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4">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4">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4">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4">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4">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4">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4">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4">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4">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4">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4">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4">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4">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4">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4">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4">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4">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4">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4">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4">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4">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4">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4">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4">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4">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4">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4">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4">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4">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4">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4">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4">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4">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4">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4">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4">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4">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4">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4">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4">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4">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4">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4">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4">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4">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4">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4">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4">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4">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4">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4">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4">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4">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4">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4">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4">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4">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4">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4">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4">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4">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4">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4">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4">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4">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4">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4">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4">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4">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4">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4">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4">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4">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4">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4">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4">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4">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4">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4">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4">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4">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4">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4">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4">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4">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4">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4">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4">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4">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4">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4">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4">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4">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4">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4">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4">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4">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4">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4">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4">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4">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4">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4">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4">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4">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4">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4">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4">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4">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4">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4">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4">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4">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4">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4">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4">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4">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4">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4">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4">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4">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4">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4">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4">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4">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4">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4">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4">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4">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4">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4">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4">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4">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4">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4">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4">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4">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4">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4">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4">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4">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4">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4">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4">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4">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4">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4">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4">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4">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4">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4">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4">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4">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4">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4">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4">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4">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4">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4">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4">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4">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4">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4">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4">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4">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4">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4">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4">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4">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4">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4">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4">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4">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4">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4">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4">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4">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4">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4">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4">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4">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4">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4">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4">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4">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4">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4">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4">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4">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4">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4">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4">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4">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4">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4">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4">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4">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4">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4">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4">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4">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4">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4">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4">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4">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4">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4">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4">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4">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4">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4">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4">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4">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4">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4">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4">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4">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4">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4">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4">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4">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4">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4">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4">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4">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4">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4">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4">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4">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4">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4">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4">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4">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4">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4">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4">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4">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4">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4">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4">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4">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4">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4">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4">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4">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4">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4">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4">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4">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4">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4">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4">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4">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4">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4">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4">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4">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4">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4">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4">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4">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4">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4">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4">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4">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4">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4">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4">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4">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4">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4">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4">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4">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4">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4">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4">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4">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4">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4">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4">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4">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4">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4">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4">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4">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4">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4">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4">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4">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4">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4">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4">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4">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4">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4">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4">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4">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4">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4">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4">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4">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4">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4">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4">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4">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4">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4">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4">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4">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4">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4">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4">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4">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4">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4">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4">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4">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4">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4">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4">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4">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4">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4">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4">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4">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4">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4">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4">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4">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4">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4">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4">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4">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4">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4">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4">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4">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4">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4">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4">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4">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4">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4">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4">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4">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4">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4">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4">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4">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4">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4">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4">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4">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4">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4">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4">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4">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4">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4">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4">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4">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4">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4">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4">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4">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4">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4">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4">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4">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4">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4">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4">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4">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4">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4">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4">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4">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4">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4">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4">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4">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4">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4">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4">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4">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4">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4">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4">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4">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4">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4">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4">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4">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4">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4">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4">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4">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4">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4">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4">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4">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4">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4">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4">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4">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4">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4">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4">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4">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4">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4">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4">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4">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4">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4">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4">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4">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4">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4">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4">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4">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4">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4">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4">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4">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4">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4">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4">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4">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4">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4">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4">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4">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4">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4">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4">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4">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4">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4">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4">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4">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4">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4">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4">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4">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4">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4">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4">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4">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4">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4">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4">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4">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4">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4">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4">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4">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4">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4">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4">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4">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4">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4">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4">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4">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4">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4">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4">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4">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4">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4">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4">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4">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4">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4">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4">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4">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4">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4">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4">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4">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4">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4">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4">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4">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4">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4">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4">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4">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4">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4">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4">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4">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4">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4">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4">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4">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4">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4">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4">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4">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4">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4">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4">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4">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4">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4">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4">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4">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4">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4">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4">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4">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4">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4">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4">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4">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4">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4">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4">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4">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4">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4">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4">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4">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4">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4">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4">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4">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4">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4">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4">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4">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4">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4">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4">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4">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4">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4">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4">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4">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4">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4">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4">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4">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4">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4">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4">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4">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4">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4">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4">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4">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4">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4">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4">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4">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4">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4">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4">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4">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4">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4">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4">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4">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4">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4">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4">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4">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4">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4">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4">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4">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4">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4">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4">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4">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4">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4">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4">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4">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4">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4">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4">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4">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4">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4">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4">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4">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4">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4">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4">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4">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4">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4">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4">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4">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4">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4">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4">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4">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4">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4">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4">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4">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4">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4">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4">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4">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4">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4">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4">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4">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4">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4">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4">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4">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4">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4">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4">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4">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4">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4">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4">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4">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4">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4">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4">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4">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4">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4">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4">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4">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4">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4">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4">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4">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4">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4">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4">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4">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4">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4">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4">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4">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4">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4">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4">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4">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4">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4">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4">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4">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4">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4">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4">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4">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4">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4">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4">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4">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4">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4">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4">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4">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4">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4">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4">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4">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4">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4">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4">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4">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4">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4">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4">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4">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4">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4">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4">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4">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4">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4">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4">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4">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4">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4">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4">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4">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4">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4">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4">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4">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4">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4">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4">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4">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4">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4">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4">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4">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4">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4">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4">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4">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4">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4">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4">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4">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4">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4">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4">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4">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4">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4">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4">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4">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4">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4">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4">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4">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4">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4">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4">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4">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4">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4">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4">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4">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4">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4">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4">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4">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4">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4">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4">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4">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4">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4">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4">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4">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4">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4">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4">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4">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4">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4">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4">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4">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4">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4">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4">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4">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4">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4">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4">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4">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4">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4">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4">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4">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4">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4">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4">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4">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4">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4">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4">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4">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4">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4">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4">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4">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4">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4">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4">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4">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4">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4">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4">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4">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4">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4">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4">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4">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4">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4">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4">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4">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4">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4">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4">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4">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4">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4">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4">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4">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4">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4">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4">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4">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4">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4">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4">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4">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4">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4">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4">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4">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4">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4">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4">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4">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4">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4">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4">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4">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4">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4">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4">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4">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4">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4">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4">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4">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4">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4">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4">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4">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4">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4">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4">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4">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4">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4">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4">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4">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4">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4">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4">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4">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4">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4">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4">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4">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4">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4">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4">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4">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4">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4">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4">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4">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4">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4">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4">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4">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4">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4">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4">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4">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4">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4">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4">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4">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4">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4">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4">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4">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4">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4">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4">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4">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4">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4">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4">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4">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4">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4">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4">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4">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4">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4">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4">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4">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4">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4">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4">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4">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4">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4">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4">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4">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4">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4">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4">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4">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4">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4">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4">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4">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4">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4">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4">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4">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4">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4">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4">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4">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4">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4">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4">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4">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4">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4">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4">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4">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4">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4">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4">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4">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4">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4">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4">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4">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4">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4">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4">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4">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4">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4">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4">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4">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4">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4">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4">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4">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4">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4">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4">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4">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4">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4">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4">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4">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4">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4">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4">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4">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4">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4">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4">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4">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4">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4">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4">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4">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4">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4">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4">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4">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4">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4">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4">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4">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4">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4">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4">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4">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4">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4">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4">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4">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4">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4">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4">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4">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4">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4">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4">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4">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4">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4">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4">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4">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4">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4">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4">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4">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4">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4">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4">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4">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4">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4">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4">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4">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4">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4">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4">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4">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4">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4">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4">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4">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4">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4">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4">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4">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4">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4">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4">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4">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4">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4">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4">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4">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4">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4">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4">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4">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4">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4">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4">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4">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4">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4">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4">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4">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4">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4">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4">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4">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4">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4">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4">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4">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4">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4">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4">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4">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4">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4">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4">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4">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4">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4">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4">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4">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4">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4">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4">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4">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4">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4">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4">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4">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4">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4">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4">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4">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4">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4">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4">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4">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4">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4">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4">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4">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4">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4">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4">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4">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4">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4">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4">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4">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4">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4">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4">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4">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4">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4">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4">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4">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4">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4">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4">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4">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4">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4">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4">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4">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4">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4">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4">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4">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4">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4">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4">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4">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4">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4">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4">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4">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4">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4">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4">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4">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4">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4">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4">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4">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4">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4">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4">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4">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4">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4">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4">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4">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4">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4">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4">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4">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4">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4">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4">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4">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4">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4">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4">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4">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4">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4">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4">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4">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4">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4">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4">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4">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4">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4">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4">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4">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4">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4">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4">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4">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4">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4">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4">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4">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4">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4">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4">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4">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4">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4">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4">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4">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4">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4">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4">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4">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4">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4">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4">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4">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4">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4">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4">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4">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4">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4">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4">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4">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4">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4">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4">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4">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4">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4">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4">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4">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4">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4">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4">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4">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4">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4">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4">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4">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4">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4">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4">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4">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4">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4">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4">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4">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4">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4">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4">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4">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4">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4">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4">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4">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4">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4">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4">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4">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4">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4">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4">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4">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4">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4">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4">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4">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4">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4">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4">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4">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4">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4">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4">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4">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4">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4">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4">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4">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4">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4">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4">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4">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4">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4">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4">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4">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4">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4">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4">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4">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4">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4">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4">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4">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4">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4">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4">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4">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4">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4">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4">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4">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4">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4">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4">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4">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4">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4">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4">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4">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4">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4">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4">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4">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4">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4">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4">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4">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4">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4">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4">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4">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4">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4">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4">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4">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4">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4">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4">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4">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4">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4">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4">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4">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4">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4">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4">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4">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4">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4">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4">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4">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4">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4">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4">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4">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4">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4">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4">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4">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4">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4">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4">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4">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4">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4">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4">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4">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4">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4">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4">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4">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4">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4">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4">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4">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4">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4">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4">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4">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4">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4">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4">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4">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4">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4">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4">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4">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4">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4">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4">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4">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4">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4">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4">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4">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4">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4">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4">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4">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4">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4">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4">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4">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4">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4">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4">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4">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4">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4">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4">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4">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4">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4">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4">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4">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4">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4">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4">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4">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4">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4">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4">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4">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4">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4">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4">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4">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4">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4">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4">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4">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4">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4">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4">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4">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4">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4">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4">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4">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4">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4">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4">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4">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4">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4">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4">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4">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4">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4">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4">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4">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4">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4">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4">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4">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4">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4">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4">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4">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4">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4">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4">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4">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4">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4">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4">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4">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4">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4">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4">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4">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4">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4">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4">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4">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4">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4">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4">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4">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4">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4">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4">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4">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4">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4">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4">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4">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4">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4">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4">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4">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4">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4">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4">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4">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4">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4">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4">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4">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4">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4">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4">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4">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4">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4">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4">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4">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4">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4">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4">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4">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4">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4">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4">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4">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4">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4">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4">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4">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4">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4">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4">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4">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4">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4">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4">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4">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4">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4">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4">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4">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4">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4">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4">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4">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4">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4">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4">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4">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4">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4">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4">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4">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4">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4">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4">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4">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4">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4">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4">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4">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4">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4">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4">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4">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4">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4">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4">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4">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4">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4">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4">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4">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4">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4">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4">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4">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4">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4">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4">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4">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4">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4">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4">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4">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4">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4">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4">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4">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4">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4">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4">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4">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4">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4">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4">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4">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4">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4">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4">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4">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4">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4">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4">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4">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4">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4">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4">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4">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4">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4">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4">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4">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4">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4">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4">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4">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4">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4">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4">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4">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4">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4">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4">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4">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4">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4">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4">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4">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4">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4">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4">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4">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4">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4">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4">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4">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4">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4">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4">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4">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4">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4">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4">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4">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4">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4">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4">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4">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4">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4">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4">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4">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4">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4">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4">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4">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4">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4">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4">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4">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4">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4">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4">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4">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4">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4">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4">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4">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4">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4">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4">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4">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4">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4">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4">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4">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4">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4">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4">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4">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4">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4">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4">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4">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4">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4">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4">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4">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4">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4">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4">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4">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4">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4">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4">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4">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4">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4">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4">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4">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4">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4">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4">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4">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4">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4">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4">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4">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4">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4">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4">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4">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4">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4">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4">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4">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4">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4">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4">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4">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4">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4">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4">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4">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4">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4">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4">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4">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4">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4">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4">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4">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4">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4">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4">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4">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4">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4">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4">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4">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4">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4">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4">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4">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4">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4">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4">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4">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4">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4">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4">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4">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4">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4">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4">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4">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4">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4">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4">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4">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4">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4">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4">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4">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4">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4">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4">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4">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4">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4">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4">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4">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4">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4">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4">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4">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4">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4">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4">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4">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4">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4">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4">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4">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4">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4">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4">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4">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4">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4">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4">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4">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4">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4">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4">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4">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4">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4">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4">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4">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4">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4">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4">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4">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4">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4">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4">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4">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4">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4">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4">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4">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4">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4">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4">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4">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4">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4">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4">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4">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4">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4">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4">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4">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4">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4">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4">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4">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4">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4">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4">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4">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4">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4">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4">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4">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4">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4">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4">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4">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4">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4">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4">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4">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4">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4">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4">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4">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4">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4">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4">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4">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4">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4">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4">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4">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4">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4">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4">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4">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4">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4">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4">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4">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4">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4">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4">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4">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4">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4">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4">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4">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4">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4">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4">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4">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4">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4">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4">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4">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4">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4">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4">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4">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4">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4">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4">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4">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4">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4">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4">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4">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4">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4">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4">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4">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4">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4">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4">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4">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4">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4">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4">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4">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4">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4">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4">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4">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4">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4">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4">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4">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4">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4">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4">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4">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4">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4">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4">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4">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4">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4">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4">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4">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4">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4">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4">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4">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4">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4">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4">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4">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4">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4">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4">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4">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4">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4">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4">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4">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4">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4">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4">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4">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4">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4">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4">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4">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4">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4">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4">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4">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4">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4">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4">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4">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4">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4">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4">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4">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4">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4">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4">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4">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4">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4">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4">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4">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4">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4">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4">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4">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4">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4">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4">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4">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4">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4">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4">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4">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4">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4">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4">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4">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4">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4">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4">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4">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4">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4">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4">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4">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4">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4">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4">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4">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4">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4">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4">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4">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4">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4">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4">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4">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4">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4">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4">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4">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4">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4">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4">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4">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4">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4">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4">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4">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4">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4">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4">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4">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4">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4">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4">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4">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4">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4">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4">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4">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4">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4">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4">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4">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4">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4">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4">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4">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4">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4">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4">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4">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4">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4">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4">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4">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4">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4">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4">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4">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4">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4">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4">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4">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4">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4">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4">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4">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4">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4">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4">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4">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4">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4">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4">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4">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4">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4">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4">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4">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4">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4">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4">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4">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4">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4">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4">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4">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4">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4">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4">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4">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4">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4">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4">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4">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4">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4">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4">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4">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4">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4">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4">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4">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4">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4">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4">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4">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4">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4">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4">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4">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4">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4">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4">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4">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4">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4">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4">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4">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4">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4">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4">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4">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4">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4">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4">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4">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4">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4">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4">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4">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4">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4">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4">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4">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4">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4">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4">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4">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4">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4">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4">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4">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4">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4">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4">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4">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4">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4">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4">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4">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4">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4">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4">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4">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4">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4">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4">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4">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4">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4">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4">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4">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4">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4">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4">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4">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4">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4">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4">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4">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4">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4">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4">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4">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4">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4">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4">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4">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4">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4">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4">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4">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4">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4">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4">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4">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4">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4">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4">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4">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4">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4">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4">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4">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4">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4">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4">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4">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4">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4">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4">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4">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4">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4">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4">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4">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4">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4">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4">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4">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4">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4">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4">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4">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4">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4">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4">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4">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4">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4">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4">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4">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4">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4">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4">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4">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4">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4">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4">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4">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4">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4">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4">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4">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4">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4">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4">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4">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4">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4">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4">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4">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4">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4">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4">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4">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4">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4">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4">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4">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4">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4">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4">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4">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4">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4">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4">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4">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4">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4">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4">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4">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4">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4">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4">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4">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4">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4">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4">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4">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4">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4">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4">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4">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4">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4">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4">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4">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4">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4">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4">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4">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4">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4">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4">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4">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4">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4">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4">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4">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4">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4">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4">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4">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4">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4">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4">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4">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4">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4">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4">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4">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4">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4">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4">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4">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4">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4">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4">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4">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4">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4">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4">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4">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4">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4">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4">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4">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4">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4">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4">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4">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4">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4">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4">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4">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4">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4">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4">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4">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4">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4">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4">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4">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4">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4">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4">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4">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4">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4">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4">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4">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4">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4">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4">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4">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4">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4">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4">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4">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4">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4">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4">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4">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4">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4">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4">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4">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4">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4">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4">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4">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4">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4">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4">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4">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4">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4">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4">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4">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4">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4">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4">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4">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4">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4">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4">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4">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4">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4">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4">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4">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4">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4">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4">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4">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4">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4">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4">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4">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4">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4">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4">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4">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4">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4">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4">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4">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4">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4">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4">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4">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4">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4">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4">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4">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4">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4">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4">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4">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4">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4">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4">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4">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4">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4">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4">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4">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4">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4">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4">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4">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4">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4">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4">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4">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4">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4">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4">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4">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4">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4">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4">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4">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4">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4">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4">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4">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4">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4">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4">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4">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4">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4">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4">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4">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4">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4">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4">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4">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4">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4">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4">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4">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4">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4">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4">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4">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4">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4">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4">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4">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4">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4">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4">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4">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4">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4">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4">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4">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4">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4">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4">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4">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4">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4">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4">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4">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4">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4">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4">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4">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4">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4">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4">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4">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4">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4">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4">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4">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4">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4">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4">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4">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4">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4">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4">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4">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4">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4">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4">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4">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4">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4">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4">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4">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4">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4">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4">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4">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4">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4">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4">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4">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4">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4">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4">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4">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4">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4">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4">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4">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4">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4">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4">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4">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4">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4">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4">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4">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4">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4">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4">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4">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4">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4">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4">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4">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4">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4">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4">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4">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4">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4">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4">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4">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4">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4">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4">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4">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4">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4">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4">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4">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4">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4">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4">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4">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4">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4">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4">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4">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4">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4">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4">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4">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4">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4">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4">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4">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4">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4">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4">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4">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4">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4">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4">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4">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4">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4">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4">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4">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4">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4">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4">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4">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4">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4">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4">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4">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4">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4">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4">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4">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4">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4">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4">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4">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4">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4">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4">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4">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4">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4">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4">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4">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4">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4">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4">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4">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4">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4">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4">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4">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4">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4">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4">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4">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4">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4">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4">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4">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4">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4">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4">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4">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4">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4">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4">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4">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4">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4">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4">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4">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4">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4">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4">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4">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4">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4">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4">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4">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4">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4">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4">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4">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4">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4">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4">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4">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4">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4">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4">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4">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4">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4">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4">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4">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4">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4">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4">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4">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4">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4">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4">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4">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4">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4">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4">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4">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4">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4">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4">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4">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4">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4">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4">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4">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4">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4">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4">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4">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4">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4">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4">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4">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4">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4">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4">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4">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4">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4">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4">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4">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4">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4">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4">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4">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4">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4">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4">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4">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4">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4">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4">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4">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4">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4">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4">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4">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4">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4">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4">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4">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4">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4">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4">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4">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4">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4">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4">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4">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4">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4">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4">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4">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4">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4">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4">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4">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4">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4">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4">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4">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4">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4">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4">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4">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4">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4">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4">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4">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4">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4">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4">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4">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4">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4">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4">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4">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4">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4">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4">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4">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4">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4">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4">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4">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4">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4">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4">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4">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4">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4">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4">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4">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4">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4">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4">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4">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4">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4">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4">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4">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4">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4">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4">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4">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4">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4">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4">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4">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4">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4">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4">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4">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4">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4">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4">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4">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4">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4">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4">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4">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4">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4">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4">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4">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4">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4">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4">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4">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4">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4">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4">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4">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4">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4">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4">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4">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4">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4">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4">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4">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4">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4">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4">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4">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4">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4">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4">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4">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4">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4">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4">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4">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4">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4">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4">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4">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4">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4">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4">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4">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4">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4">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4">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4">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4">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4">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4">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4">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4">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4">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4">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4">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4">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4">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4">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4">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4">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4">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4">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4">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4">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4">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4">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4">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4">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4">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4">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4">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4">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4">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4">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4">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4">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4">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4">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4">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4">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4">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4">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4">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4">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4">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4">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4">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4">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4">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4">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4">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4">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4">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4">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4">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4">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4">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4">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4">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4">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4">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4">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4">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4">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4">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4">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4">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4">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4">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4">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4">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4">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4">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4">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4">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4">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4">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4">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4">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4">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4">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4">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4">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4">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4">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4">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4">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4">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4">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4">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4">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4">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4">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4">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4">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4">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4">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4">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4">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4">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4">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4">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4">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4">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4">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4">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4">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4">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4">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4">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4">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4">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4">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4">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4">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4">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4">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4">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4">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4">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4">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4">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4">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4">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4">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4">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4">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4">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4">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4">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4">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4">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4">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4">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4">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4">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4">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4">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4">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4">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4">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4">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4">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4">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4">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4">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4">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4">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4">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4">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4">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4">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4">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4">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4">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4">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4">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4">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4">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4">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4">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4">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4">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4">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4">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4">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4">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4">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4">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4">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4">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4">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4">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4">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4">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4">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4">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4">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4">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4">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4">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4">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4">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4">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4">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4">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4">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4">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4">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4">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4">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4">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4">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4">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4">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4">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4">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4">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4">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4">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4">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4">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4">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4">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4">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4">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4">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4">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4">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4">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4">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4">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4">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4">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4">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4">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4">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4">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4">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4">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4">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4">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4">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4">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4">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4">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4">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4">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4">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4">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4">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4">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4">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4">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4">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4">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4">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4">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4">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4">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4">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4">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4">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4">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4">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4">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4">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4">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4">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4">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4">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4">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4">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4">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4">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4">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4">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4">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4">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4">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4">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4">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4">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4">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4">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4">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4">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4">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4">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4">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4">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4">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4">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4">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4">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4">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4">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4">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4">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4">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4">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4">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4">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4">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4">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4">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4">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4">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4">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4">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4">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4">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4">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4">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4">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4">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4">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4">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4">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4">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4">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4">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4">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4">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4">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4">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4">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4">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4">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4">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4">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4">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4">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4">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4">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4">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4">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4">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4">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4">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4">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4">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4">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4">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4">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4">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4">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4">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4">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4">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4">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4">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4">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4">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4">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4">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4">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4">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4">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4">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4">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4">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4">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4">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4">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4">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4">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4">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4">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4">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4">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4">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4">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4">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4">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4">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4">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4">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4">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4">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4">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4">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4">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4">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4">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4">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4">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4">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4">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4">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4">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4">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4">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4">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4">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4">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4">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4">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4">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4">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4">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4">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4">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4">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4">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4">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4">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4">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4">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4">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4">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4">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4">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4">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4">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4">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4">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4">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4">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4">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4">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4">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4">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4">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4">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4">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4">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4">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4">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4">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4">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4">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4">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4">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4">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4">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4">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4">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4">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4">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4">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4">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4">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4">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4">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4">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4">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4">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4">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4">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4">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4">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4">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4">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4">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4">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4">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4">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4">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4">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4">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4">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4">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4">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4">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4">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4">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4">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4">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4">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4">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4">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4">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4">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4">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4">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4">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4">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4">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4">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4">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4">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4">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4">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4">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4">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4">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4">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4">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4">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4">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4">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4">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4">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4">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4">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4">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4">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4">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4">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4">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4">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4">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4">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4">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4">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4">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4">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4">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4">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4">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4">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4">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4">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4">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4">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4">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4">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4">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4">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4">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4">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4">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4">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4">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4">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4">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4">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4">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4">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4">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4">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4">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4">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4">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4">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4">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4">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4">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4">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4">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4">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4">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4">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4">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4">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4">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4">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4">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4">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4">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4">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4">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4">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4">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4">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4">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4">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4">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4">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4">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4">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4">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4">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4">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4">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4">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4">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4">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4">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4">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4">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4">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4">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4">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4">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4">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4">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4">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4">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4">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4">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4">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4">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4">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4">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4">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4">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4">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4">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4">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4">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4">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4">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4">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4">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4">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4">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4">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4">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4">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4">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4">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4">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4">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4">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4">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4">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4">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4">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4">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4">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4">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4">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4">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4">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4">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4">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4">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4">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4">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4">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4">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4">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4">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4">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4">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4">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4">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4">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4">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4">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4">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4">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4">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4">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4">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4">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4">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4">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4">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4">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4">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4">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4">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4">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4">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4">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4">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4">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4">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4">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4">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4">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4">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4">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4">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4">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4">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4">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4">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4">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4">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4">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4">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4">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4">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4">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4">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4">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4">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4">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4">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4">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4">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4">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4">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4">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4">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4">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4">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4">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4">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4">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4">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4">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4">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4">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4">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4">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4">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4">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4">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4">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4">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4">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4">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4">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4">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4">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4">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4">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4">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4">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4">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4">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4">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4">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4">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4">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4">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4">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4">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4">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4">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4">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4">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4">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4">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4">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4">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4">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4">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4">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4">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4">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4">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4">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4">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4">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4">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4">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4">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4">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4">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4">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4">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4">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4">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4">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4">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4">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4">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4">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4">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4">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4">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4">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4">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4">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4">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4">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4">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4">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4">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4">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4">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4">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4">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4">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4">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4">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4">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4">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4">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4">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4">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4">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4">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4">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4">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4">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4">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4">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4">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4">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4">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4">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4">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4">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4">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4">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4">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4">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4">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4">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4">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4">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4">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4">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4">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4">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4">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4">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4">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4">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4">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4">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4">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4">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4">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4">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4">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4">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4">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4">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4">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4">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4">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4">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4">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4">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4">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4">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4">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4">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4">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4">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4">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4">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4">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4">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4">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4">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4">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4">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4">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4">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4">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4">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4">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4">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4">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4">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4">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4">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4">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4">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4">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4">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4">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4">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4">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4">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4">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4">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4">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4">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4">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4">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4">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4">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4">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4">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4">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4">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4">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4">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4">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4">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4">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4">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4">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4">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4">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4">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4">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4">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4">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4">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4">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4">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4">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4">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4">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4">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4">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4">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4">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4">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4">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4">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4">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4">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4">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4">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4">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4">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4">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4">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4">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4">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4">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4">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4">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4">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4">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4">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4">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4">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4">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4">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4">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4">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4">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4">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4">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4">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4">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4">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4">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4">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4">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4">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4">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4">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4">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4">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4">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4">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4">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4">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4">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4">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4">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4">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4">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4">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4">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4">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4">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4">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4">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4">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4">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4">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4">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4">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4">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4">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4">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4">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4">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4">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4">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4">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4">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4">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4">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4">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4">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4">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4">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4">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4">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4">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4">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4">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4">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4">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4">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4">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4">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4">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4">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4">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4">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4">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4">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4">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4">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4">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4">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4">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4">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4">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4">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4">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4">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4">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4">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4">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4">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4">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4">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4">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4">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4">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4">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4">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4">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4">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4">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4">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4">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4">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4">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4">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4">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4">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4">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4">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4">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4">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4">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4">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4">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4">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4">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4">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4">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4">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4">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4">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4">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4">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4">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4">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4">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4">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4">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4">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4">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4">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4">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4">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4">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4">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4">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4">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4">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4">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4">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4">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4">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4">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4">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4">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4">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4">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4">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4">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4">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4">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4">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4">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4">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4">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4">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4">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4">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4">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4">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4">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4">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4">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4">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4">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4">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4">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4">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4">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4">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4">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4">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4">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4">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4">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4">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4">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4">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4">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4">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4">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4">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4">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4">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4">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4">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4">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4">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4">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4">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4">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4">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4">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4">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4">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4">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4">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4">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4">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4">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4">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4">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4">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4">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4">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4">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4">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4">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4">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4">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4">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4">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4">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4">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4">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4">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4">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4">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4">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4">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4">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4">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4">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4">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4">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4">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4">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4">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4">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4">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4">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4">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4">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4">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4">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4">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4">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4">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4">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4">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4">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4">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4">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4">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4">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4">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4">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4">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4">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4">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4">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4">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4">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4">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4">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4">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4">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4">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4">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4">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4">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4">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4">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4">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4">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4">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4">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4">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4">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4">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4">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4">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4">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4">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4">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4">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4">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4">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4">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4">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4">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4">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4">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4">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4">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4">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4">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4">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4">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4">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4">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4">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4">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4">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4">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4">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4">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4">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4">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4">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4">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4">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4">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4">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4">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4">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4">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4">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4">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4">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4">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4">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4">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4">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4">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4">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4">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4">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4">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4">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4">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4">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4">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4">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4">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4">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4">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4">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4">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4">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4">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4">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4">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4">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4">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4">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4">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4">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4">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4">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4">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4">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4">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4">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4">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4">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4">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4">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4">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4">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4">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4">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4">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4">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4">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4">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4">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4">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4">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4">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4">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4">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4">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4">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4">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4">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4">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4">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4">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4">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4">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4">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4">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4">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4">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4">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4">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4">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4">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4">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4">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4">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4">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4">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4">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4">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4">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4">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4">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4">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4">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4">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4">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4">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4">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4">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4">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4">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4">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4">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4">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4">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4">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4">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4">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4">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4">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4">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4">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4">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4">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4">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4">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4">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4">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4">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4">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4">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4">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4">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4">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4">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4">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4">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4">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4">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4">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4">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4">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4">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4">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4">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4">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4">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4">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4">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4">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4">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4">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4">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4">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4">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4">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4">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4">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4">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4">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4">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4">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4">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4">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4">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4">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4">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4">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4">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4">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4">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4">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4">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4">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4">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4">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4">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4">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4">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4">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4">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4">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4">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4">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4">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4">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4">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4">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4">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4">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4">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4">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4">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4">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4">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4">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4">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4">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4">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4">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4">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4">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4">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4">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4">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4">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4">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4">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4">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4">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4">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4">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4">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4">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4">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4">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4">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4">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4">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4">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4">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4">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4">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4">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4">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4">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4">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4">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4">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4">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4">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4">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4">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4">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4">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4">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4">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4">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4">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4">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4">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4">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4">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4">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4">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4">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4">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4">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4">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4">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4">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4">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4">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4">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4">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4">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4">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4">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4">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4">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4">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4">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4">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4">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4">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4">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4">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4">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4">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4">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4">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4">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4">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4">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4">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4">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4">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4">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4">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4">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4">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4">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4">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4">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4">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4">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4">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4">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4">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4">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4">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4">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4">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4">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4">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4">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4">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4">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4">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4">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4">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4">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4">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4">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4">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4">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4">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4">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4">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4">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4">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4">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4">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4">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4">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4">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4">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4">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4">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4">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4">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4">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4">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4">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4">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4">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4">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4">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4">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4">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4">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4">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4">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4">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4">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4">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4">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4">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4">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4">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4">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4">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4">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4">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4">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4">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4">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4">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4">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4">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4">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4">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4">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4">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4">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4">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4">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4">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4">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4">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4">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4">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4">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4">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4">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4">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4">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4">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4">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4">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4">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4">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4">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4">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4">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4">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4">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4">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4">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4">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4">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4">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4">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4">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4">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4">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4">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4">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4">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4">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4">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4">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4">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4">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4">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4">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4">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4">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4">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4">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4">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4">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4">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4">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4">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4">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4">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4">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4">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4">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4">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4">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4">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4">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4">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4">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4">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4">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4">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4">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4">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4">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4">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4">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4">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4">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4">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4">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4">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4">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4">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4">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4">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4">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4">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4">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4">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4">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4">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4">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4">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4">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4">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4">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4">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4">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4">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4">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4">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4">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4">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4">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4">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4">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4">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4">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4">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4">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4">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4">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4">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4">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4">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4">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4">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4">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4">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4">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4">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4">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4">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4">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4">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4">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4">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4">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4">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4">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4">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4">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4">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4">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4">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4">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4">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4">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4">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4">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4">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4">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4">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4">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4">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4">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4">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4">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4">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4">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4">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4">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4">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4">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4">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4">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4">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4">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4">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4">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4">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4">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4">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4">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4">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4">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4">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4">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4">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4">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4">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4">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4">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4">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4">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4">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4">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4">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4">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4">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4">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4">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4">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4">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4">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4">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4">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4">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4">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4">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4">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4">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4">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4">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4">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4">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4">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4">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4">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4">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4">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4">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4">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4">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4">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4">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4">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4">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4">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4">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4">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4">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4">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4">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4">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4">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4">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4">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4">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4">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4">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4">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4">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4">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4">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4">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4">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4">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4">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4">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4">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4">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4">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4">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4">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4">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4">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4">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4">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4">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4">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4">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4">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4">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4">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4">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4">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4">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4">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4">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4">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4">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4">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4">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4">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4">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4">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4">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4">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4">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4">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4">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4">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4">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4">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4">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4">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4">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4">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4">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4">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4">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4">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4">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4">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4">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4">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4">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4">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4">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4">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4">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4">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4">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4">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4">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4">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4">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4">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4">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4">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4">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4">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4">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4">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4">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4">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4">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4">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4">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4">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4">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4">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4">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4">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4">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4">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4">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4">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4">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4">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4">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4">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4">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4">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4">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4">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4">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4">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4">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4">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4">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4">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4">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4">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4">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4">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4">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4">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4">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4">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4">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4">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4">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4">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4">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4">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4">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4">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4">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4">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4">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4">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4">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4">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4">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4">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4">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4">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4">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4">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4">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4">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4">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4">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4">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4">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4">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4">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4">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4">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4">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4">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4">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4">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4">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4">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4">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4">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4">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4">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4">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4">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4">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4">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4">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4">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4">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4">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4">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4">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4">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4">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4">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4">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4">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4">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4">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4">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4">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4">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4">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4">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4">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4">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4">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4">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4">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4">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4">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4">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4">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4">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4">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4">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4">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4">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4">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4">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4">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4">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4">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4">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4">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4">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4">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4">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4">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4">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4">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4">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4">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4">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4">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4">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4">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4">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4">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4">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4">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4">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4">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4">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4">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4">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4">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4">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4">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4">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4">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4">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4">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4">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4">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4">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4">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4">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4">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4">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4">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4">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4">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4">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4">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4">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4">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4">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4">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4">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4">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4">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4">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4">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4">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4">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4">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4">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4">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4">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4">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4">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4">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4">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4">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4">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4">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4">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4">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4">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4">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4">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4">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4">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4">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4">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4">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4">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4">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4">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4">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4">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4">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4">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4">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4">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4">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4">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4">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4">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4">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4">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4">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4">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4">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4">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4">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4">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4">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4">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4">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4">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4">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4">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4">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4">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4">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4">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4">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4">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4">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4">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4">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4">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4">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4">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4">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4">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4">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4">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4">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4">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4">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4">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4">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4">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4">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4">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4">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4">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4">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4">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4">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4">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4">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4">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4">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4">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4">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4">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4">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4">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4">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4">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4">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4">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4">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4">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4">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4">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4">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4">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4">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4">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4">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4">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4">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4">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4">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4">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4">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4">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4">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4">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4">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4">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4">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4">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4">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4">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4">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4">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4">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4">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4">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4">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4">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4">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4">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4">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4">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4">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4">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4">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4">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4">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4">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4">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4">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4">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4">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4">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4">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4">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4">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4">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4">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4">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4">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4">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4">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4">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4">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4">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4">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4">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4">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4">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4">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4">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4">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4">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4">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4">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4">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4">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4">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4">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4">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4">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4">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4">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4">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4">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4">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4">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4">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4">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4">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4">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4">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4">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4">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4">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4">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4">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4">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4">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4">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4">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4">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4">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4">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4">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4">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4">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4">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4">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4">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4">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4">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4">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4">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4">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4">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4">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4">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4">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4">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4">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4">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4">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4">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4">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4">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4">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4">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4">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4">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4">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4">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4">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4">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4">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4">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4">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4">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4">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4">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4">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4">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4">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4">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4">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4">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4">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4">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4">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4">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4">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4">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4">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4">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4">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4">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4">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4">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4">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4">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4">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4">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4">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4">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4">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4">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4">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4">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4">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4">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4">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4">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4">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4">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4">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4">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4">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4">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4">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4">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4">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4">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4">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4">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4">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4">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4">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4">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4">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4">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4">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4">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4">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4">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4">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4">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4">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4">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4">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4">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4">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4">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4">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4">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4">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4">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4">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4">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4">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4">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4">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4">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4">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4">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4">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4">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4">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4">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4">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4">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4">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4">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4">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4">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4">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4">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4">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4">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4">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4">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4">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4">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4">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4">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4">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4">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4">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4">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4">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4">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4">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4">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4">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4">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4">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4">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4">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4">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4">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4">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4">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4">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4">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4">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4">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4">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4">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4">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4">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4">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4">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4">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4">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4">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4">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4">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4">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4">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4">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4">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4">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4">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4">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4">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4">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4">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4">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4">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4">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4">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4">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4">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4">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4">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4">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4">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4">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4">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4">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4">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4">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4">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4">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4">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4">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4">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4">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4">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4">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4">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4">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4">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4">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4">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4">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4">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4">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4">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4">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4">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4">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4">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4">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4">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4">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4">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4">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4">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4">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4">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4">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4">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4">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4">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4">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4">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4">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4">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4">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4">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4">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4">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4">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4">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4">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4">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4">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4">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4">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4">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4">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4">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4">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4">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4">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4">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4">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4">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4">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4">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4">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4">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4">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4">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4">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4">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4">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4">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4">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4">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4">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4">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4">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4">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4">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4">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4">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4">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4">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4">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4">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4">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4">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4">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4">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4">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4">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4">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4">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4">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4">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4">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4">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4">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4">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4">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4">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4">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4">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4">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4">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4">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4">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4">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4">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4">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4">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4">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4">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4">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4">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4">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4">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4">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4">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4">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4">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4">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4">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4">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4">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4">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4">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4">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4">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4">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4">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4">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4">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4">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4">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4">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4">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4">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4">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4">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4">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4">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4">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4">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4">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4">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4">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4">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4">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4">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4">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4">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4">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4">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4">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4">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4">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4">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4">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4">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4">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4">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4">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4">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4">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4">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4">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4">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4">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4">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4">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4">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4">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4">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4">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4">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4">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4">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4">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4">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4">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4">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4">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4">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4">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4">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4">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4">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4">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4">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4">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4">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4">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4">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4">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4">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4">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4">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4">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4">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4">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4">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4">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4">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4">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4">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4">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4">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4">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4">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4">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4">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4">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4">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4">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4">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4">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4">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4">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4">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4">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4">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4">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4">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4">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4">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4">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4">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4">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4">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4">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4">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4">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4">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4">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4">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4">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4">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4">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4">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4">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4">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4">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4">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4">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4">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4">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4">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4">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4">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4">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4">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4">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4">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4">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4">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4">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4">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4">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4">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4">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4">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4">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4">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4">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4">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4">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4">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4">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4">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4">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4">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4">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4">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4">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4">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4">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4">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4">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4">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4">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4">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4">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4">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4">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4">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4">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4">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4">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4">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4">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4">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4">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4">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4">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4">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4">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4">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4">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4">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4">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4">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4">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4">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4">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4">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4">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4">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4">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4">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4">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4">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4">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4">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4">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4">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4">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4">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4">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4">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4">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4">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4">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4">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4">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4">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4">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4">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4">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4">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4">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4">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4">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4">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4">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4">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4">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4">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4">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4">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4">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4">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4">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4">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4">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4">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4">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4">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4">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4">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4">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4">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4">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4">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4">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4">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4">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4">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4">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4">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4">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4">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4">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4">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4">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4">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4">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4">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4">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4">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4">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4">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4">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4">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4">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4">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4">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4">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4">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4">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4">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4">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4">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4">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4">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4">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4">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4">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4">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4">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4">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4">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4">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4">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4">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4">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4">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4">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4">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4">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4">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4">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4">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4">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4">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4">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4">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4">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4">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4">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4">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4">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4">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4">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4">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4">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4">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4">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4">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4">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4">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4">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4">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4">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4">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4">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4">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4">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4">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4">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4">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4">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4">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4">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4">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4">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4">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4">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4">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4">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4">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4">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4">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4">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4">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4">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4">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4">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4">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4">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4">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4">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4">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4">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4">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4">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4">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4">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4">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4">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4">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4">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4">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4">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4">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4">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4">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4">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4">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4">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4">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4">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4">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4">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4">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4">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4">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4">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4">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4">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4">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4">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4">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4">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4">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4">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4">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4">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4">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4">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4">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4">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4">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4">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4">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4">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4">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4">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4">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4">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4">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4">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4">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4">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4">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4">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4">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4">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4">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4">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4">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4">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4">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4">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4">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4">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4">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4">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4">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4">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4">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4">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4">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4">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4">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4">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4">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4">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4">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4">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4">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4">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4">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4">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4">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4">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4">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4">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4">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4">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4">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4">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4">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4">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4">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4">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4">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4">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4">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4">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4">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4">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4">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4">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4">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4">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4">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4">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4">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4">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4">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4">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4">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4">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4">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4">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4">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4">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4">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4">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4">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4">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4">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4">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4">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4">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4">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4">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4">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4">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4">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4">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4">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4">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4">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4">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4">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4">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4">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4">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4">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4">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4">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4">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4">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4">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4">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4">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4">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4">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4">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4">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4">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4">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4">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4">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4">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4">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4">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4">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4">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4">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4">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4">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4">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4">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4">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4">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4">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4">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4">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4">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4">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4">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4">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4">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4">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4">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4">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4">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4">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4">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4">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4">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4">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4">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4">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4">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4">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4">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4">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4">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4">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4">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4">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4">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4">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4">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4">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4">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4">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4">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4">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4">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4">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4">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4">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4">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4">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4">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4">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4">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4">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4">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4">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4">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4">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4">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4">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4">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4">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4">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4">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4">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4">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4">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4">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4">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4">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4">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4">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4">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4">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4">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4">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4">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4">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4">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4">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4">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4">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4">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4">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4">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4">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4">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4">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4">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4">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4">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4">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4">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4">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4">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4">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4">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4">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4">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4">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4">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4">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4">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4">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4">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4">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4">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4">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4">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4">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4">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4">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4">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4">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4">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4">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4">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4">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4">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4">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4">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4">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4">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4">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4">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4">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4">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4">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4">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4">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4">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4">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4">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4">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4">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4">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4">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4">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4">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4">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4">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4">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4">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4">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4">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4">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4">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4">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4">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4">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4">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4">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4">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4">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4">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4">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4">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4">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4">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4">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4">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4">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4">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4">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4">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4">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4">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4">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4">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4">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4">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4">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4">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4">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4">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4">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4">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4">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4">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4">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4">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4">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4">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4">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4">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4">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4">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4">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4">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4">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4">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4">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4">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4">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4">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4">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4">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4">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4">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4">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4">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4">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4">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4">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4">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4">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4">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4">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4">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4">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4">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4">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4">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4">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4">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4">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4">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4">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4">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4">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4">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4">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4">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4">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4">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4">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4">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4">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4">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4">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4">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4">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4">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4">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4">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4">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4">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4">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4">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4">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4">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4">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4">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4">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4">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4">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4">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4">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4">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4">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4">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4">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4">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4">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4">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4">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4">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4">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4">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4">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4">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4">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4">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4">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4">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4">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4">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4">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4">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4">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4">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4">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4">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4">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4">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4">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4">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4">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4">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4">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4">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4">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4">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4">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4">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4">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4">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4">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4">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4">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4">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4">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4">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4">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4">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4">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4">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4">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4">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4">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4">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4">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4">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4">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4">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4">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4">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4">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4">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4">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4">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4">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4">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4">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4">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4">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4">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4">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4">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4">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4">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4">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4">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4">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4">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4">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4">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4">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4">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4">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4">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4">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4">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4">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4">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4">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4">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4">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4">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4">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4">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4">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4">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4">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4">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4">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4">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4">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4">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4">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4">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4">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4">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4">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4">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4">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4">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4">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4">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4">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4">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4">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4">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4">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4">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4">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4">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4">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4">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4">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4">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4">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4">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4">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4">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4">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4">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4">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4">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4">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4">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4">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4">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4">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4">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4">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4">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4">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4">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4">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4">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4">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4">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4">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4">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4">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4">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4">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4">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4">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4">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4">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4">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4">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4">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4">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4">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4">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4">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4">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4">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4">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4">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4">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4">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4">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4">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4">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4">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4">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4">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4">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4">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4">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4">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4">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4">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4">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4">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4">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4">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4">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4">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4">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4">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4">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4">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4">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4">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4">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4">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4">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4">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4">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4">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4">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4">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4">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4">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4">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4">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4">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4">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4">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4">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4">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4">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4">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4">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4">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4">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4">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4">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4">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4">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4">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4">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4">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4">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4">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4">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4">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4">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4">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4">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4">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4">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4">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4">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4">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4">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4">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4">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4">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4">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4">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4">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4">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4">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4">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4">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4">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4">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4">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4">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4">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4">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4">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4">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4">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4">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4">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4">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4">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4">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4">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4">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4">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4">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4">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4">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4">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4">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4">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4">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4">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4">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4">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4">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4">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4">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4">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4">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4">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4">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4">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4">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4">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4">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4">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4">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4">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4">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4">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4">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4">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4">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4">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4">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4">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4">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4">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4">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4">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4">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4">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4">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4">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4">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4">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4">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4">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4">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4">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4">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4">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4">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4">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4">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4">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4">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4">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4">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4">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4">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4">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4">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4">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4">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4">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4">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4">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4">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4">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4">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4">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4">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4">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4">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4">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4">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4">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4">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4">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4">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4">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4">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4">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4">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4">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4">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4">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4">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4">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4">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4">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4">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4">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4">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4">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4">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4">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4">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4">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4">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4">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4">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4">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4">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4">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4">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4">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4">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4">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4">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4">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4">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4">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4">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4">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4">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4">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4">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4">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4">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4">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4">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4">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4">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4">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4">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4">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4">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4">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4">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4">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4">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4">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4">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4">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4">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4">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4">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4">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4">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4">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4">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4">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4">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4">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4">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4">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4">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4">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4">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4">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4">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4">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4">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4">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4">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4">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4">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4">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4">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4">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4">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4">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4">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4">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4">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4">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4">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4">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4">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4">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4">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4">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4">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4">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4">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4">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4">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4">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4">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4">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4">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4">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4">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4">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4">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4">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4">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4">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4">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4">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4">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4">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4">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4">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4">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4">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4">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4">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4">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4">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4">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4">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4">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4">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4">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4">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4">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4">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4">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4">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4">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4">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4">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4">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4">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4">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4">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4">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4">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4">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4">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4">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4">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4">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4">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4">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4">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4">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4">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4">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4">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4">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4">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4">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4">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4">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4">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4">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4">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4">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4">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4">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4">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4">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4">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4">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4">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4">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4">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4">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4">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4">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4">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4">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4">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4">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4">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4">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4">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4">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4">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4">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4">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4">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4">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4">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4">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4">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4">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4">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4">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4">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4">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4">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4">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4">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4">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4">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4">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4">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4">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4">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4">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4">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4">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4">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4">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4">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4">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4">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4">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4">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4">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4">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4">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4">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4">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4">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4">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4">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4">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4">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4">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4">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4">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4">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4">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4">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4">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4">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4">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4">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4">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4">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4">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4">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4">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4">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4">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4">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4">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4">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4">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4">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4">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4">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4">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4">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4">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4">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4">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4">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4">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4">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4">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4">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4">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4">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4">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4">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4">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4">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4">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4">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4">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4">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4">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4">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4">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4">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4">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4">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4">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4">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4">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4">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4">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4">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4">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4">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4">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4">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4">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4">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4">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4">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4">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4">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4">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4">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4">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4">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4">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4">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4">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4">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4">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4">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4">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4">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4">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4">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4">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4">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4">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4">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4">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4">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4">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4">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4">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4">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4">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4">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4">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4">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4">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4">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4">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4">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4">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4">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4">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4">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4">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4">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4">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4">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4">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4">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4">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4">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4">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4">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4">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4">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4">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4">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4">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4">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4">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4">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4">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4">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4">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4">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4">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4">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4">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4">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4">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4">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4">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4">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4">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4">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4">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4">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4">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4">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4">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4">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4">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4">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4">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4">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4">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4">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4">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4">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4">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4">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4">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4">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4">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4">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4">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4">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4">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4">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4">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4">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4">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4">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4">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4">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4">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4">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4">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4">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4">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4">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4">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4">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4">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4">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4">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4">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4">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4">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4">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4">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4">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4">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4">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4">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4">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4">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4">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4">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4">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4">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4">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4">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4">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4">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4">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4">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4">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4">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4">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4">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4">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4">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4">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4">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4">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4">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4">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4">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4">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4">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4">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4">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4">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4">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4">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4">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4">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4">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4">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4">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4">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4">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4">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4">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4">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4">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4">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4">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4">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4">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4">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4">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4">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4">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4">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4">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4">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4">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4">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4">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4">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4">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4">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4">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4">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4">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4">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4">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4">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4">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4">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4">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4">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4">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4">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4">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4">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4">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4">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4">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4">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4">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4">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4">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4">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4">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4">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4">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4">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4">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4">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4">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4">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4">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4">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4">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4">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4">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4">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4">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4">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4">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4">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4">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4">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4">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4">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4">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4">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4">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4">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4">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4">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4">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4">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4">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4">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4">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4">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4">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4">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4">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4">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4">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4">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4">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4">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4">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4">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4">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4">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4">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4">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4">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4">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4">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4">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4">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4">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4">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4">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4">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4">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4">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4">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4">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4">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4">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4">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4">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4">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4">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4">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4">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4">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4">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4">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4">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4">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4">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4">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4">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4">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4">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4">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4">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4">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4">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4">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4">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4">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4">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4">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4">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4">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4">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4">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4">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4">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4">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4">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4">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4">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4">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4">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4">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4">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4">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4">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4">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4">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4">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4">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4">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4">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4">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4">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4">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4">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4">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4">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4">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4">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4">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4">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4">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4">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4">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4">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4">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4">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4">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4">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4">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4">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4">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4">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4">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4">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4">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4">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4">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4">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4">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4">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4">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4">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4">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4">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4">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4">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4">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4">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4">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4">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4">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4">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4">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4">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4">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4">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4">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4">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4">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4">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4">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4">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4">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4">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4">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4">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4">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4">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4">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4">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4">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4">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4">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4">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4">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4">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4">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4">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4">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4">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4">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4">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4">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4">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4">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4">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4">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4">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4">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4">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4">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4">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4">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4">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4">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4">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4">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4">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4">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4">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4">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4">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4">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4">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4">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4">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4">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4">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4">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4">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4">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4">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4">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4">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4">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4">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4">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4">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4">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4">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4">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4">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4">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4">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4">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4">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4">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4">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4">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4">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4">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4">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4">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4">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4">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4">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4">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4">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4">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4">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4">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4">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4">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4">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4">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4">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4">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4">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4">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4">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4">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4">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4">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4">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4">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4">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4">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4">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4">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4">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4">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4">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4">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4">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4">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4">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4">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4">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4">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4">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4">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4">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4">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4">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4">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4">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4">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4">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4">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4">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4">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4">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4">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4">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4">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4">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4">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4">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4">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4">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4">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4">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4">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4">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4">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4">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4">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4">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4">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4">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4">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4">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4">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4">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4">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4">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4">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4">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4">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4">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4">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4">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4">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4">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4">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4">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4">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4">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4">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4">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4">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4">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4">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4">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4">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4">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4">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4">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4">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4">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4">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4">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4">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4">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4">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4">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4">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4">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4">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4">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4">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4">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4">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4">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4">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4">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4">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4">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4">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4">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4">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4">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4">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4">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4">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4">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4">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4">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4">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4">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4">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4">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4">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4">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4">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4">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4">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4">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4">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4">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4">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4">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4">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4">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4">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4">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4">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4">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4">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4">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4">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4">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4">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4">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4">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4">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4">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4">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4">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4">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4">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4">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4">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4">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4">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4">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4">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4">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4">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4">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4">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4">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4">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4">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4">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4">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4">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4">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4">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4">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4">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4">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4">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4">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4">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4">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4">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4">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4">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4">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4">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4">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4">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4">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4">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4">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4">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4">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4">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4">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4">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4">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4">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4">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4">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4">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4">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4">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4">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4">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4">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4">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4">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4">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4">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4">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4">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4">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4">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4">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4">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4">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4">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4">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4">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4">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4">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4">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4">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4">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4">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4">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4">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4">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4">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4">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4">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4">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4">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4">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4">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4">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4">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4">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4">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4">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4">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4">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4">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4">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4">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4">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4">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4">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4">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4">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4">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4">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4">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4">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4">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4">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4">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4">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4">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4">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4">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4">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4">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4">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4">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4">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4">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4">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4">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4">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4">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4">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4">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4">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4">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4">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4">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4">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4">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4">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4">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4">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4">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4">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4">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4">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4">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4">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4">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4">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4">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4">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4">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4">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4">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4">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4">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4">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4">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4">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4">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4">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4">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4">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4">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4">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4">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4">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4">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4">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4">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4">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4">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4">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4">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4">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4">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4">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4">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4">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4">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4">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4">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4">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4">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4">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4">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4">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4">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4">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4">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4">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4">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4">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4">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4">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4">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4">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4">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4">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4">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4">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4">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4">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4">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4">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4">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4">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4">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4">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4">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4">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4">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4">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4">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4">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4">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4">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4">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4">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4">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4">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4">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4">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4">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4">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4">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4">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4">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4">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4">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4">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4">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4">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4">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4">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4">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4">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4">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4">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4">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4">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4">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4">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4">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4">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4">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4">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4">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4">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4">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4">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4">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4">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4">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4">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4">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4">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4">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4">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4">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4">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4">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4">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4">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4">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4">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4">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4">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4">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4">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4">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4">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4">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4">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4">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4">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4">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4">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4">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4">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4">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4">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4">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4">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4">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4">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4">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4">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4">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4">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4">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4">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4">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4">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4">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4">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4">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4">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4">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4">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4">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4">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4">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4">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4">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4">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4">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4">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4">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4">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4">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4">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4">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4">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4">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4">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4">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4">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4">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4">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4">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4">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4">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4">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4">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4">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4">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4">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4">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4">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4">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4">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4">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4">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4">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4">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4">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4">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4">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4">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4">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4">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4">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4">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4">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4">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4">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4">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4">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4">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4">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4">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4">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4">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4">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4">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4">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4">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4">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4">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4">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4">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4">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4">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4">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4">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4">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4">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4">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4">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4">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4">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4">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4">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4">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4">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4">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4">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4">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4">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4">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4">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4">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4">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4">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4">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4">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4">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4">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4">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4">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4">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4">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4">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4">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4">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4">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4">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4">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4">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4">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4">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4">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4">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4">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4">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4">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4">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4">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4">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4">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4">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4">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4">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4">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4">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4">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4">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4">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4">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4">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4">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4">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4">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4">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4">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4">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4">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4">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4">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4">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4">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4">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4">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4">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4">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4">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4">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4">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4">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4">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4">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4">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4">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4">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4">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4">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4">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4">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4">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4">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4">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4">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4">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4">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4">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4">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4">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4">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4">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4">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4">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4">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4">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4">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4">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4">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4">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4">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4">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4">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4">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4">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4">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4">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4">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4">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4">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4">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4">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4">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4">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4">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4">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4">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4">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4">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4">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4">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4">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4">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4">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4">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4">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4">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4">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4">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4">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4">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4">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4">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4">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4">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4">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4">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4">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4">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4">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4">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4">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4">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4">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4">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4">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4">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4">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4">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4">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4">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4">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4">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4">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4">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4">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4">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4">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4">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4">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4">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4">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4">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4">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4">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4">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4">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4">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4">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4">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4">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4">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4">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4">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4">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4">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4">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4">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4">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4">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4">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4">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4">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4">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4">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4">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4">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4">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4">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4">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4">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4">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4">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4">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4">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4">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4">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4">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4">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4">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4">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4">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4">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4">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4">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4">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4">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4">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4">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4">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4">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4">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4">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4">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4">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4">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4">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4">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4">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4">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4">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4">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4">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4">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4">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4">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4">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4">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4">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4">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4">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4">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4">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4">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4">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4">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4">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4">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4">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4">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4">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4">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4">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4">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4">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4">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4">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4">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4">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4">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4">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4">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4">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4">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4">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4">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4">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4">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4">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4">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4">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4">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4">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4">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4">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4">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4">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4">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4">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4">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4">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4">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4">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4">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4">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4">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4">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4">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4">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4">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4">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4">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4">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4">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4">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4">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4">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4">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4">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4">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4">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4">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4">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4">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4">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4">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4">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4">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4">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4">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4">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4">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4">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4">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4">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4">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4">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4">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4">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4">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4">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4">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4">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4">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4">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4">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4">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4">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4">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4">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4">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4">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4">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4">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4">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4">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4">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4">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4">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4">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4">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4">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4">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4">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4">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4">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4">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4">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4">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4">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4">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4">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4">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4">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4">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4">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4">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4">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4">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4">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4">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4">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4">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4">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4">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4">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4">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4">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4">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4">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4">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4">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4">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4">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4">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4">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4">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4">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4">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4">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4">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4">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4">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4">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4">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4">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4">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4">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4">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4">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4">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4">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4">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4">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4">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4">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4">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4">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4">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4">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4">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4">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4">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4">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4">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4">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4">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4">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4">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4">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4">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4">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4">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4">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4">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4">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4">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4">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4">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4">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4">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4">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4">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4">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4">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4">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4">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4">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4">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4">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4">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4">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4">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4">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4">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4">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4">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4">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4">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4">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4">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4">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4">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4">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4">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4">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4">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4">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4">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4">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4">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4">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4">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4">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4">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4">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4">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4">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4">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4">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4">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4">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4">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4">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4">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4">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4">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4">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4">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4">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4">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4">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4">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4">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4">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4">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4">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4">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4">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4">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4">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4">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4">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4">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4">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4">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4">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4">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4">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4">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4">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4">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4">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4">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4">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4">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4">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4">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4">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4">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4">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4">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4">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4">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4">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4">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4">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4">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4">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4">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4">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4">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4">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4">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4">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4">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4">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4">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4">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4">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4">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4">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4">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4">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4">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4">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4">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4">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4">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4">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4">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4">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4">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4">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4">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4">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4">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4">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4">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4">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4">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4">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4">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4">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4">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4">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4">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4">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4">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4">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4">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4">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4">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4">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4">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4">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4">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4">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4">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4">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4">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4">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4">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4">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4">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4">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4">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4">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4">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4">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4">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4">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4">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4">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4">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4">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4">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4">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4">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4">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4">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4">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4">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4">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4">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4">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4">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4">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4">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4">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4">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4">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4">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4">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4">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4">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4">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4">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4">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4">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4">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4">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4">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4">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4">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4">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4">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4">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4">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4">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4">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4">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4">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4">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4">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4">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4">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4">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4">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4">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4">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4">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4">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4">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4">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4">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4">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4">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4">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4">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4">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4">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4">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4">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4">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4">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4">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4">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4">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4">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4">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4">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4">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4">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4">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4">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4">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4">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4">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4">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4">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4">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4">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4">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4">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4">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4">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4">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4">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4">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4">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4">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4">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4">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4">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4">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4">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4">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4">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4">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4">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4">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4">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4">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4">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4">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4">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4">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4">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4">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4">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4">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4">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4">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4">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4">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4">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4">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4">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4">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4">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4">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4">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4">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4">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4">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4">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4">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4">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4">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4">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4">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4">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4">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4">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4">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4">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4">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4">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4">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4">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4">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4">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4">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4">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4">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4">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4">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4">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4">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4">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4">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4">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4">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4">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4">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4">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4">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4">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4">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4">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4">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4">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4">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4">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4">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4">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4">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4">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4">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4">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4">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4">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4">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4">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4">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4">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4">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4">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4">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4">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4">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4">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4">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4">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4">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4">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4">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4">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4">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4">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4">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4">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4">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4">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4">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4">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4">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4">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4">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4">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4">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4">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4">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4">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4">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4">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4">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4">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4">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4">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4">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4">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4">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4">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4">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4">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4">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4">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4">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4">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4">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4">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4">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4">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4">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4">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4">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4">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4">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4">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4">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4">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4">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4">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4">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4">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4">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4">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4">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4">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4">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4">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4">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4">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4">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4">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4">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4">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4">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4">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4">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4">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4">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4">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4">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4">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4">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4">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4">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4">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4">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4">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4">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4">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4">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4">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4">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4">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4">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4">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4">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4">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4">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4">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4">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4">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4">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4">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4">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4">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4">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4">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4">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4">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4">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4">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4">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4">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4">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4">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4">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4">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4">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4">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4">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4">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4">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4">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4">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4">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4">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4">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4">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4">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4">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4">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4">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4">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4">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4">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4">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4">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4">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4">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4">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4">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4">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4">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4">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4">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4">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4">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4">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4">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4">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4">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4">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4">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4">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4">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4">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4">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4">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4">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4">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4">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4">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4">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4">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4">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4">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4">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4">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4">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4">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4">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4">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4">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4">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4">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4">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4">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4">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4">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4">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4">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4">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4">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4">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4">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4">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4">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4">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4">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4">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4">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4">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4">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4">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4">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4">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4">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4">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4">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4">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4">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4">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4">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4">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4">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4">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4">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4">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4">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4">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4">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4">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4">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4">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4">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4">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4">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4">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4">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4">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4">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4">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4">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4">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4">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4">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4">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4">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4">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4">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4">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4">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4">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4">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4">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4">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4">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4">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4">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4">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4">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4">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4">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4">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4">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4">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4">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4">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4">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4">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4">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4">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4">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4">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4">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4">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4">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4">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4">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4">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4">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4">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4">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4">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4">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4">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4">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4">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4">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4">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4">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4">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4">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4">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4">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4">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4">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4">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4">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4">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4">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4">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4">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4">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4">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4">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4">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4">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4">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4">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4">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4">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4">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4">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4">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4">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4">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4">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4">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4">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4">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4">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4">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4">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4">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4">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4">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4">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4">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4">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4">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4">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4">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4">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4">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4">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4">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4">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4">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4">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4">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4">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4">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4">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4">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4">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4">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4">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4">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4">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4">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4">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4">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4">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4">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4">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4">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4">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4">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4">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4">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4">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4">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4">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4">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4">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4">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4">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4">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4">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4">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4">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4">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4">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4">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4">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4">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4">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4">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4">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4">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4">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4">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4">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4">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4">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4">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4">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4">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4">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4">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4">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4">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4">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4">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4">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4">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4">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4">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4">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4">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4">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4">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4">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4">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4">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4">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4">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4">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4">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4">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4">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4">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4">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4">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4">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4">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4">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4">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4">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4">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4">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4">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4">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4">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4">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4">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4">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4">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4">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4">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4">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4">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4">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4">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4">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4">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4">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4">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4">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4">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4">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4">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4">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4">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4">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4">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4">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4">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4">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4">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4">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4">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4">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4">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4">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4">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4">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4">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4">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4">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4">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4">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4">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4">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4">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4">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4">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4">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4">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4">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4">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4">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4">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4">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4">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4">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4">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4">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4">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4">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4">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4">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4">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4">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4">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4">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4">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4">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4">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4">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4">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4">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4">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4">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4">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4">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4">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4">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4">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4">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4">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4">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4">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4">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4">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4">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4">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4">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4">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4">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4">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4">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4">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4">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4">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4">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4">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4">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4">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4">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4">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4">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4">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4">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4">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4">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4">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4">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4">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4">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4">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4">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4">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4">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4">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4">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4">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4">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4">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4">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4">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4">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4">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4">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4">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4">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4">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4">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4">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4">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4">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4">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4">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4">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4">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4">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4">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4">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4">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4">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4">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4">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4">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4">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4">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4">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4">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4">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4">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4">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4">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4">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4">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4">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4">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4">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4">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4">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4">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4">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4">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4">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4">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4">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4">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4">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4">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4">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4">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4">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4">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4">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4">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4">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4">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4">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4">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4">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4">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4">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4">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4">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4">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4">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4">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4">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4">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4">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4">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4">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4">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4">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4">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4">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4">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4">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4">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4">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4">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4">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4">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4">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4">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4">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4">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4">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4">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4">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4">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4">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4">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4">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4">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4">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4">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4">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4">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4">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4">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4">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4">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4">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4">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4">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4">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4">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4">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4">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4">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4">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4">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4">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4">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4">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4">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4">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4">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4">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4">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4">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4">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4">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4">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4">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4">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4">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4">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4">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4">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4">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4">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4">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4">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4">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4">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4">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4">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4">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4">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4">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4">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4">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4">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4">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4">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4">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4">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4">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4">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4">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4">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4">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4">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4">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4">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4">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4">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4">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4">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4">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4">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4">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4">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4">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4">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4">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4">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4">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4">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4">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4">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4">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4">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4">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4">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4">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4">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4">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4">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4">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4">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4">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4">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4">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4">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4">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4">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4">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4">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4">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4">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4">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4">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4">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4">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4">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4">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4">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4">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4">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4">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4">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4">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4">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4">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4">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4">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4">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4">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4">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4">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4">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4">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4">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4">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4">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4">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4">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4">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4">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4">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4">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4">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4">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4">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4">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4">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4">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4">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4">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4">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4">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FC8FE-596E-4210-BAEC-477A45DED645}">
  <dimension ref="A3:K82"/>
  <sheetViews>
    <sheetView tabSelected="1" topLeftCell="A19" zoomScale="98" zoomScaleNormal="98" workbookViewId="0">
      <selection activeCell="L46" sqref="L46"/>
    </sheetView>
  </sheetViews>
  <sheetFormatPr defaultRowHeight="15" x14ac:dyDescent="0.25"/>
  <cols>
    <col min="1" max="1" width="20.140625" bestFit="1" customWidth="1"/>
    <col min="2" max="2" width="14.28515625" bestFit="1" customWidth="1"/>
    <col min="3" max="3" width="14.140625" bestFit="1" customWidth="1"/>
    <col min="4" max="4" width="20.140625" bestFit="1" customWidth="1"/>
    <col min="5" max="5" width="14.28515625" bestFit="1" customWidth="1"/>
    <col min="6" max="7" width="14.5703125" bestFit="1" customWidth="1"/>
    <col min="8" max="8" width="14.140625" bestFit="1" customWidth="1"/>
    <col min="9" max="9" width="18.140625" bestFit="1" customWidth="1"/>
    <col min="10" max="10" width="16.42578125" bestFit="1" customWidth="1"/>
    <col min="11" max="11" width="12.5703125" bestFit="1" customWidth="1"/>
    <col min="12" max="56" width="18.140625" bestFit="1" customWidth="1"/>
    <col min="57" max="143" width="18" bestFit="1" customWidth="1"/>
    <col min="144" max="382" width="17.85546875" bestFit="1" customWidth="1"/>
    <col min="383" max="643" width="18" bestFit="1" customWidth="1"/>
    <col min="644" max="853" width="17.28515625" bestFit="1" customWidth="1"/>
    <col min="854" max="907" width="18" bestFit="1" customWidth="1"/>
    <col min="908" max="950" width="17.85546875" bestFit="1" customWidth="1"/>
    <col min="951" max="1020" width="17.7109375" bestFit="1" customWidth="1"/>
    <col min="1021" max="1296" width="18" bestFit="1" customWidth="1"/>
    <col min="1297" max="1427" width="17.5703125" bestFit="1" customWidth="1"/>
    <col min="1428" max="1465" width="17.85546875" bestFit="1" customWidth="1"/>
    <col min="1466" max="1609" width="17.7109375" bestFit="1" customWidth="1"/>
    <col min="1610" max="1622" width="17.85546875" bestFit="1" customWidth="1"/>
    <col min="1623" max="1685" width="18.28515625" bestFit="1" customWidth="1"/>
    <col min="1686" max="1869" width="17.7109375" bestFit="1" customWidth="1"/>
    <col min="1870" max="1870" width="12.5703125" bestFit="1" customWidth="1"/>
    <col min="1871" max="4004" width="6" bestFit="1" customWidth="1"/>
    <col min="4005" max="6793" width="7" bestFit="1" customWidth="1"/>
    <col min="6794" max="7504" width="8" bestFit="1" customWidth="1"/>
    <col min="7505" max="7546" width="9.5703125" bestFit="1" customWidth="1"/>
    <col min="7547" max="7547" width="12.5703125" bestFit="1" customWidth="1"/>
  </cols>
  <sheetData>
    <row r="3" spans="1:11" x14ac:dyDescent="0.25">
      <c r="A3" s="15" t="s">
        <v>10933</v>
      </c>
      <c r="E3" s="28" t="s">
        <v>10938</v>
      </c>
    </row>
    <row r="4" spans="1:11" x14ac:dyDescent="0.25">
      <c r="A4" s="21">
        <v>2297200.8602999551</v>
      </c>
      <c r="D4" s="26">
        <f>A4</f>
        <v>2297200.8602999551</v>
      </c>
      <c r="E4" s="30">
        <f>D5/D4</f>
        <v>0.12467217240315903</v>
      </c>
      <c r="G4" s="14" t="s">
        <v>10935</v>
      </c>
      <c r="H4" s="52" t="s">
        <v>10933</v>
      </c>
      <c r="J4" s="39" t="s">
        <v>15</v>
      </c>
      <c r="K4" s="39" t="s">
        <v>10939</v>
      </c>
    </row>
    <row r="5" spans="1:11" x14ac:dyDescent="0.25">
      <c r="D5" s="29">
        <f>A8</f>
        <v>286397.02170000126</v>
      </c>
      <c r="G5" s="16" t="s">
        <v>32</v>
      </c>
      <c r="H5" s="24">
        <v>0.32300170530282396</v>
      </c>
      <c r="J5" s="40" t="str">
        <f t="shared" ref="J5:K8" si="0">G5</f>
        <v>Furniture</v>
      </c>
      <c r="K5" s="38">
        <f t="shared" si="0"/>
        <v>0.32300170530282396</v>
      </c>
    </row>
    <row r="6" spans="1:11" x14ac:dyDescent="0.25">
      <c r="G6" s="17" t="s">
        <v>46</v>
      </c>
      <c r="H6" s="25">
        <v>0.31301008302169708</v>
      </c>
      <c r="J6" s="40" t="str">
        <f t="shared" si="0"/>
        <v>Office Supplies</v>
      </c>
      <c r="K6" s="38">
        <f t="shared" si="0"/>
        <v>0.31301008302169708</v>
      </c>
    </row>
    <row r="7" spans="1:11" x14ac:dyDescent="0.25">
      <c r="A7" s="15" t="s">
        <v>10934</v>
      </c>
      <c r="G7" s="17" t="s">
        <v>71</v>
      </c>
      <c r="H7" s="25">
        <v>0.36398821167549816</v>
      </c>
      <c r="J7" s="40" t="str">
        <f t="shared" si="0"/>
        <v>Technology</v>
      </c>
      <c r="K7" s="38">
        <f t="shared" si="0"/>
        <v>0.36398821167549816</v>
      </c>
    </row>
    <row r="8" spans="1:11" x14ac:dyDescent="0.25">
      <c r="A8" s="37">
        <v>286397.02170000126</v>
      </c>
      <c r="G8" s="18" t="s">
        <v>10936</v>
      </c>
      <c r="H8" s="23">
        <v>1</v>
      </c>
      <c r="J8" s="40" t="str">
        <f t="shared" si="0"/>
        <v>Grand Total</v>
      </c>
      <c r="K8" s="38">
        <f t="shared" si="0"/>
        <v>1</v>
      </c>
    </row>
    <row r="11" spans="1:11" x14ac:dyDescent="0.25">
      <c r="A11" s="15" t="s">
        <v>10937</v>
      </c>
    </row>
    <row r="12" spans="1:11" x14ac:dyDescent="0.25">
      <c r="A12" s="36">
        <v>37873</v>
      </c>
      <c r="F12" s="14" t="s">
        <v>10935</v>
      </c>
      <c r="G12" s="15" t="s">
        <v>10933</v>
      </c>
      <c r="I12" s="5"/>
      <c r="J12" s="6"/>
      <c r="K12" s="7"/>
    </row>
    <row r="13" spans="1:11" x14ac:dyDescent="0.25">
      <c r="F13" s="16" t="s">
        <v>75</v>
      </c>
      <c r="G13" s="19">
        <v>203412.73300000009</v>
      </c>
      <c r="I13" s="8"/>
      <c r="J13" s="9"/>
      <c r="K13" s="10"/>
    </row>
    <row r="14" spans="1:11" x14ac:dyDescent="0.25">
      <c r="A14" s="15" t="s">
        <v>10932</v>
      </c>
      <c r="F14" s="17" t="s">
        <v>56</v>
      </c>
      <c r="G14" s="20">
        <v>206965.53200000009</v>
      </c>
      <c r="I14" s="8"/>
      <c r="J14" s="9"/>
      <c r="K14" s="10"/>
    </row>
    <row r="15" spans="1:11" x14ac:dyDescent="0.25">
      <c r="A15" s="36">
        <v>9994</v>
      </c>
      <c r="F15" s="17" t="s">
        <v>59</v>
      </c>
      <c r="G15" s="20">
        <v>223843.60800000012</v>
      </c>
      <c r="I15" s="8"/>
      <c r="J15" s="9"/>
      <c r="K15" s="10"/>
    </row>
    <row r="16" spans="1:11" x14ac:dyDescent="0.25">
      <c r="F16" s="17" t="s">
        <v>36</v>
      </c>
      <c r="G16" s="20">
        <v>328449.1030000007</v>
      </c>
      <c r="I16" s="8"/>
      <c r="J16" s="9"/>
      <c r="K16" s="10"/>
    </row>
    <row r="17" spans="1:11" x14ac:dyDescent="0.25">
      <c r="A17" s="49" t="s">
        <v>10935</v>
      </c>
      <c r="B17" s="31" t="s">
        <v>10933</v>
      </c>
      <c r="C17" s="32" t="s">
        <v>10934</v>
      </c>
      <c r="F17" s="17" t="s">
        <v>72</v>
      </c>
      <c r="G17" s="20">
        <v>330007.05400000012</v>
      </c>
      <c r="I17" s="8"/>
      <c r="J17" s="9"/>
      <c r="K17" s="10"/>
    </row>
    <row r="18" spans="1:11" x14ac:dyDescent="0.25">
      <c r="A18" s="50">
        <v>2011</v>
      </c>
      <c r="B18" s="31">
        <v>484247.49810000096</v>
      </c>
      <c r="C18" s="32">
        <v>49543.974100000007</v>
      </c>
      <c r="F18" s="18" t="s">
        <v>10936</v>
      </c>
      <c r="G18" s="21">
        <v>1292678.0299999868</v>
      </c>
      <c r="I18" s="8"/>
      <c r="J18" s="9"/>
      <c r="K18" s="10"/>
    </row>
    <row r="19" spans="1:11" x14ac:dyDescent="0.25">
      <c r="A19" s="51">
        <v>2012</v>
      </c>
      <c r="B19" s="22">
        <v>470532.50899999985</v>
      </c>
      <c r="C19" s="33">
        <v>61618.603700000051</v>
      </c>
      <c r="I19" s="8"/>
      <c r="J19" s="9"/>
      <c r="K19" s="10"/>
    </row>
    <row r="20" spans="1:11" x14ac:dyDescent="0.25">
      <c r="A20" s="51">
        <v>2013</v>
      </c>
      <c r="B20" s="22">
        <v>608473.83000000066</v>
      </c>
      <c r="C20" s="33">
        <v>81726.930800000177</v>
      </c>
      <c r="I20" s="8"/>
      <c r="J20" s="9"/>
      <c r="K20" s="10"/>
    </row>
    <row r="21" spans="1:11" x14ac:dyDescent="0.25">
      <c r="A21" s="51">
        <v>2014</v>
      </c>
      <c r="B21" s="22">
        <v>733947.0231999997</v>
      </c>
      <c r="C21" s="33">
        <v>93507.513099999967</v>
      </c>
      <c r="I21" s="8"/>
      <c r="J21" s="9"/>
      <c r="K21" s="10"/>
    </row>
    <row r="22" spans="1:11" x14ac:dyDescent="0.25">
      <c r="A22" s="18" t="s">
        <v>10936</v>
      </c>
      <c r="B22" s="34">
        <v>2297200.8602999551</v>
      </c>
      <c r="C22" s="35">
        <v>286397.02170000126</v>
      </c>
      <c r="I22" s="8"/>
      <c r="J22" s="9"/>
      <c r="K22" s="10"/>
    </row>
    <row r="23" spans="1:11" x14ac:dyDescent="0.25">
      <c r="I23" s="8"/>
      <c r="J23" s="9"/>
      <c r="K23" s="10"/>
    </row>
    <row r="24" spans="1:11" x14ac:dyDescent="0.25">
      <c r="A24" s="14" t="s">
        <v>10935</v>
      </c>
      <c r="B24" s="15" t="s">
        <v>10934</v>
      </c>
      <c r="D24" s="28" t="s">
        <v>15</v>
      </c>
      <c r="E24" t="s">
        <v>21</v>
      </c>
      <c r="I24" s="8"/>
      <c r="J24" s="9"/>
      <c r="K24" s="10"/>
    </row>
    <row r="25" spans="1:11" x14ac:dyDescent="0.25">
      <c r="A25" s="16" t="s">
        <v>32</v>
      </c>
      <c r="B25" s="19">
        <v>18451.272799999992</v>
      </c>
      <c r="D25" s="27" t="str">
        <f t="shared" ref="D25:E28" si="1">A25</f>
        <v>Furniture</v>
      </c>
      <c r="E25" s="26">
        <f t="shared" si="1"/>
        <v>18451.272799999992</v>
      </c>
      <c r="I25" s="8"/>
      <c r="J25" s="9"/>
      <c r="K25" s="10"/>
    </row>
    <row r="26" spans="1:11" x14ac:dyDescent="0.25">
      <c r="A26" s="17" t="s">
        <v>46</v>
      </c>
      <c r="B26" s="20">
        <v>122490.8008000001</v>
      </c>
      <c r="D26" s="27" t="str">
        <f t="shared" si="1"/>
        <v>Office Supplies</v>
      </c>
      <c r="E26" s="26">
        <f t="shared" si="1"/>
        <v>122490.8008000001</v>
      </c>
      <c r="I26" s="8"/>
      <c r="J26" s="9"/>
      <c r="K26" s="10"/>
    </row>
    <row r="27" spans="1:11" x14ac:dyDescent="0.25">
      <c r="A27" s="17" t="s">
        <v>71</v>
      </c>
      <c r="B27" s="20">
        <v>145454.9480999998</v>
      </c>
      <c r="D27" s="27" t="str">
        <f t="shared" si="1"/>
        <v>Technology</v>
      </c>
      <c r="E27" s="26">
        <f t="shared" si="1"/>
        <v>145454.9480999998</v>
      </c>
      <c r="I27" s="8"/>
      <c r="J27" s="9"/>
      <c r="K27" s="10"/>
    </row>
    <row r="28" spans="1:11" x14ac:dyDescent="0.25">
      <c r="A28" s="18" t="s">
        <v>10936</v>
      </c>
      <c r="B28" s="21">
        <v>286397.02170000126</v>
      </c>
      <c r="D28" s="27" t="str">
        <f t="shared" si="1"/>
        <v>Grand Total</v>
      </c>
      <c r="E28" s="26">
        <f t="shared" si="1"/>
        <v>286397.02170000126</v>
      </c>
      <c r="I28" s="8"/>
      <c r="J28" s="9"/>
      <c r="K28" s="10"/>
    </row>
    <row r="29" spans="1:11" x14ac:dyDescent="0.25">
      <c r="I29" s="11"/>
      <c r="J29" s="12"/>
      <c r="K29" s="13"/>
    </row>
    <row r="31" spans="1:11" x14ac:dyDescent="0.25">
      <c r="A31" s="14" t="s">
        <v>10935</v>
      </c>
      <c r="B31" s="52" t="s">
        <v>10933</v>
      </c>
      <c r="D31" s="28" t="s">
        <v>11</v>
      </c>
      <c r="E31" s="28" t="s">
        <v>18</v>
      </c>
    </row>
    <row r="32" spans="1:11" x14ac:dyDescent="0.25">
      <c r="A32" s="16" t="s">
        <v>358</v>
      </c>
      <c r="B32" s="19">
        <v>19510.639999999992</v>
      </c>
      <c r="D32" s="27" t="str">
        <f>A32</f>
        <v>Alabama</v>
      </c>
      <c r="E32" s="26">
        <f>B32</f>
        <v>19510.639999999992</v>
      </c>
      <c r="G32" s="14" t="s">
        <v>10935</v>
      </c>
      <c r="H32" s="15" t="s">
        <v>10934</v>
      </c>
      <c r="J32" s="44" t="s">
        <v>10935</v>
      </c>
      <c r="K32" s="41" t="s">
        <v>10934</v>
      </c>
    </row>
    <row r="33" spans="1:11" x14ac:dyDescent="0.25">
      <c r="A33" s="17" t="s">
        <v>310</v>
      </c>
      <c r="B33" s="20">
        <v>35282.000999999997</v>
      </c>
      <c r="D33" s="27" t="str">
        <f t="shared" ref="D33:D81" si="2">A33</f>
        <v>Arizona</v>
      </c>
      <c r="E33" s="26">
        <f t="shared" ref="E33:E81" si="3">B33</f>
        <v>35282.000999999997</v>
      </c>
      <c r="G33" s="16" t="s">
        <v>161</v>
      </c>
      <c r="H33" s="41">
        <v>41936.635699999926</v>
      </c>
      <c r="J33" s="45" t="s">
        <v>32</v>
      </c>
      <c r="K33" s="41"/>
    </row>
    <row r="34" spans="1:11" x14ac:dyDescent="0.25">
      <c r="A34" s="17" t="s">
        <v>1707</v>
      </c>
      <c r="B34" s="20">
        <v>11678.129999999997</v>
      </c>
      <c r="D34" s="27" t="str">
        <f t="shared" si="2"/>
        <v>Arkansas</v>
      </c>
      <c r="E34" s="26">
        <f t="shared" si="3"/>
        <v>11678.129999999997</v>
      </c>
      <c r="G34" s="17" t="s">
        <v>78</v>
      </c>
      <c r="H34" s="42">
        <v>18138.005399999995</v>
      </c>
      <c r="J34" s="46" t="s">
        <v>33</v>
      </c>
      <c r="K34" s="42">
        <v>-3472.5560000000023</v>
      </c>
    </row>
    <row r="35" spans="1:11" x14ac:dyDescent="0.25">
      <c r="A35" s="17" t="s">
        <v>43</v>
      </c>
      <c r="B35" s="20">
        <v>457687.63150000101</v>
      </c>
      <c r="D35" s="27" t="str">
        <f t="shared" si="2"/>
        <v>California</v>
      </c>
      <c r="E35" s="26">
        <f t="shared" si="3"/>
        <v>457687.63150000101</v>
      </c>
      <c r="G35" s="17" t="s">
        <v>68</v>
      </c>
      <c r="H35" s="42">
        <v>6527.7869999999994</v>
      </c>
      <c r="J35" s="46" t="s">
        <v>36</v>
      </c>
      <c r="K35" s="42">
        <v>26590.166300000019</v>
      </c>
    </row>
    <row r="36" spans="1:11" x14ac:dyDescent="0.25">
      <c r="A36" s="17" t="s">
        <v>457</v>
      </c>
      <c r="B36" s="20">
        <v>32108.117999999995</v>
      </c>
      <c r="D36" s="27" t="str">
        <f t="shared" si="2"/>
        <v>Colorado</v>
      </c>
      <c r="E36" s="26">
        <f t="shared" si="3"/>
        <v>32108.117999999995</v>
      </c>
      <c r="G36" s="17" t="s">
        <v>75</v>
      </c>
      <c r="H36" s="42">
        <v>30221.763299999984</v>
      </c>
      <c r="J36" s="46" t="s">
        <v>65</v>
      </c>
      <c r="K36" s="42">
        <v>13059.143599999985</v>
      </c>
    </row>
    <row r="37" spans="1:11" x14ac:dyDescent="0.25">
      <c r="A37" s="17" t="s">
        <v>747</v>
      </c>
      <c r="B37" s="20">
        <v>13384.356999999996</v>
      </c>
      <c r="D37" s="27" t="str">
        <f t="shared" si="2"/>
        <v>Connecticut</v>
      </c>
      <c r="E37" s="26">
        <f t="shared" si="3"/>
        <v>13384.356999999996</v>
      </c>
      <c r="G37" s="17" t="s">
        <v>33</v>
      </c>
      <c r="H37" s="42">
        <v>-3472.5560000000023</v>
      </c>
      <c r="J37" s="46" t="s">
        <v>56</v>
      </c>
      <c r="K37" s="42">
        <v>-17725.481100000001</v>
      </c>
    </row>
    <row r="38" spans="1:11" x14ac:dyDescent="0.25">
      <c r="A38" s="17" t="s">
        <v>245</v>
      </c>
      <c r="B38" s="20">
        <v>27451.068999999992</v>
      </c>
      <c r="D38" s="27" t="str">
        <f t="shared" si="2"/>
        <v>Delaware</v>
      </c>
      <c r="E38" s="26">
        <f t="shared" si="3"/>
        <v>27451.068999999992</v>
      </c>
      <c r="G38" s="17" t="s">
        <v>36</v>
      </c>
      <c r="H38" s="42">
        <v>26590.166300000019</v>
      </c>
      <c r="J38" s="47" t="s">
        <v>46</v>
      </c>
      <c r="K38" s="42"/>
    </row>
    <row r="39" spans="1:11" x14ac:dyDescent="0.25">
      <c r="A39" s="17" t="s">
        <v>3034</v>
      </c>
      <c r="B39" s="20">
        <v>2865.0199999999995</v>
      </c>
      <c r="D39" s="27" t="str">
        <f t="shared" si="2"/>
        <v>District of Columbia</v>
      </c>
      <c r="E39" s="26">
        <f t="shared" si="3"/>
        <v>2865.0199999999995</v>
      </c>
      <c r="G39" s="17" t="s">
        <v>1216</v>
      </c>
      <c r="H39" s="42">
        <v>55617.8249</v>
      </c>
      <c r="J39" s="46" t="s">
        <v>78</v>
      </c>
      <c r="K39" s="42">
        <v>18138.005399999995</v>
      </c>
    </row>
    <row r="40" spans="1:11" x14ac:dyDescent="0.25">
      <c r="A40" s="17" t="s">
        <v>54</v>
      </c>
      <c r="B40" s="20">
        <v>89473.707999999999</v>
      </c>
      <c r="D40" s="27" t="str">
        <f t="shared" si="2"/>
        <v>Florida</v>
      </c>
      <c r="E40" s="26">
        <f t="shared" si="3"/>
        <v>89473.707999999999</v>
      </c>
      <c r="G40" s="17" t="s">
        <v>173</v>
      </c>
      <c r="H40" s="42">
        <v>6964.1767000000027</v>
      </c>
      <c r="J40" s="46" t="s">
        <v>68</v>
      </c>
      <c r="K40" s="42">
        <v>6527.7869999999994</v>
      </c>
    </row>
    <row r="41" spans="1:11" x14ac:dyDescent="0.25">
      <c r="A41" s="17" t="s">
        <v>1272</v>
      </c>
      <c r="B41" s="20">
        <v>49095.840000000004</v>
      </c>
      <c r="D41" s="27" t="str">
        <f t="shared" si="2"/>
        <v>Georgia</v>
      </c>
      <c r="E41" s="26">
        <f t="shared" si="3"/>
        <v>49095.840000000004</v>
      </c>
      <c r="G41" s="17" t="s">
        <v>269</v>
      </c>
      <c r="H41" s="42">
        <v>949.51819999999952</v>
      </c>
      <c r="J41" s="46" t="s">
        <v>75</v>
      </c>
      <c r="K41" s="42">
        <v>30221.763299999984</v>
      </c>
    </row>
    <row r="42" spans="1:11" x14ac:dyDescent="0.25">
      <c r="A42" s="17" t="s">
        <v>6260</v>
      </c>
      <c r="B42" s="20">
        <v>4382.4860000000017</v>
      </c>
      <c r="D42" s="27" t="str">
        <f t="shared" si="2"/>
        <v>Idaho</v>
      </c>
      <c r="E42" s="26">
        <f t="shared" si="3"/>
        <v>4382.4860000000017</v>
      </c>
      <c r="G42" s="17" t="s">
        <v>65</v>
      </c>
      <c r="H42" s="42">
        <v>13059.143599999985</v>
      </c>
      <c r="J42" s="46" t="s">
        <v>173</v>
      </c>
      <c r="K42" s="42">
        <v>6964.1767000000027</v>
      </c>
    </row>
    <row r="43" spans="1:11" x14ac:dyDescent="0.25">
      <c r="A43" s="17" t="s">
        <v>211</v>
      </c>
      <c r="B43" s="20">
        <v>80166.10099999985</v>
      </c>
      <c r="D43" s="27" t="str">
        <f t="shared" si="2"/>
        <v>Illinois</v>
      </c>
      <c r="E43" s="26">
        <f t="shared" si="3"/>
        <v>80166.10099999985</v>
      </c>
      <c r="G43" s="17" t="s">
        <v>47</v>
      </c>
      <c r="H43" s="42">
        <v>5546.2539999999981</v>
      </c>
      <c r="J43" s="46" t="s">
        <v>269</v>
      </c>
      <c r="K43" s="42">
        <v>949.51819999999952</v>
      </c>
    </row>
    <row r="44" spans="1:11" x14ac:dyDescent="0.25">
      <c r="A44" s="17" t="s">
        <v>254</v>
      </c>
      <c r="B44" s="20">
        <v>53555.360000000001</v>
      </c>
      <c r="D44" s="27" t="str">
        <f t="shared" si="2"/>
        <v>Indiana</v>
      </c>
      <c r="E44" s="26">
        <f t="shared" si="3"/>
        <v>53555.360000000001</v>
      </c>
      <c r="G44" s="17" t="s">
        <v>682</v>
      </c>
      <c r="H44" s="42">
        <v>3384.7568999999889</v>
      </c>
      <c r="J44" s="46" t="s">
        <v>47</v>
      </c>
      <c r="K44" s="42">
        <v>5546.2539999999981</v>
      </c>
    </row>
    <row r="45" spans="1:11" x14ac:dyDescent="0.25">
      <c r="A45" s="17" t="s">
        <v>489</v>
      </c>
      <c r="B45" s="20">
        <v>4579.7599999999993</v>
      </c>
      <c r="D45" s="27" t="str">
        <f t="shared" si="2"/>
        <v>Iowa</v>
      </c>
      <c r="E45" s="26">
        <f t="shared" si="3"/>
        <v>4579.7599999999993</v>
      </c>
      <c r="G45" s="17" t="s">
        <v>90</v>
      </c>
      <c r="H45" s="42">
        <v>34053.569299999966</v>
      </c>
      <c r="J45" s="46" t="s">
        <v>90</v>
      </c>
      <c r="K45" s="42">
        <v>34053.569299999966</v>
      </c>
    </row>
    <row r="46" spans="1:11" x14ac:dyDescent="0.25">
      <c r="A46" s="17" t="s">
        <v>4530</v>
      </c>
      <c r="B46" s="20">
        <v>2914.31</v>
      </c>
      <c r="D46" s="27" t="str">
        <f t="shared" si="2"/>
        <v>Kansas</v>
      </c>
      <c r="E46" s="26">
        <f t="shared" si="3"/>
        <v>2914.31</v>
      </c>
      <c r="G46" s="17" t="s">
        <v>72</v>
      </c>
      <c r="H46" s="42">
        <v>44515.730599999988</v>
      </c>
      <c r="J46" s="46" t="s">
        <v>59</v>
      </c>
      <c r="K46" s="42">
        <v>21278.826399999987</v>
      </c>
    </row>
    <row r="47" spans="1:11" x14ac:dyDescent="0.25">
      <c r="A47" s="17" t="s">
        <v>29</v>
      </c>
      <c r="B47" s="20">
        <v>36591.749999999971</v>
      </c>
      <c r="D47" s="27" t="str">
        <f t="shared" si="2"/>
        <v>Kentucky</v>
      </c>
      <c r="E47" s="26">
        <f t="shared" si="3"/>
        <v>36591.749999999971</v>
      </c>
      <c r="G47" s="17" t="s">
        <v>59</v>
      </c>
      <c r="H47" s="42">
        <v>21278.826399999987</v>
      </c>
      <c r="J47" s="46" t="s">
        <v>578</v>
      </c>
      <c r="K47" s="42">
        <v>-1189.0994999999991</v>
      </c>
    </row>
    <row r="48" spans="1:11" x14ac:dyDescent="0.25">
      <c r="A48" s="17" t="s">
        <v>736</v>
      </c>
      <c r="B48" s="20">
        <v>9217.0299999999988</v>
      </c>
      <c r="D48" s="27" t="str">
        <f t="shared" si="2"/>
        <v>Louisiana</v>
      </c>
      <c r="E48" s="26">
        <f t="shared" si="3"/>
        <v>9217.0299999999988</v>
      </c>
      <c r="G48" s="17" t="s">
        <v>578</v>
      </c>
      <c r="H48" s="42">
        <v>-1189.0994999999991</v>
      </c>
      <c r="J48" s="47" t="s">
        <v>71</v>
      </c>
      <c r="K48" s="42"/>
    </row>
    <row r="49" spans="1:11" x14ac:dyDescent="0.25">
      <c r="A49" s="17" t="s">
        <v>5235</v>
      </c>
      <c r="B49" s="20">
        <v>1270.53</v>
      </c>
      <c r="D49" s="27" t="str">
        <f t="shared" si="2"/>
        <v>Maine</v>
      </c>
      <c r="E49" s="26">
        <f t="shared" si="3"/>
        <v>1270.53</v>
      </c>
      <c r="G49" s="17" t="s">
        <v>56</v>
      </c>
      <c r="H49" s="42">
        <v>-17725.481100000001</v>
      </c>
      <c r="J49" s="46" t="s">
        <v>161</v>
      </c>
      <c r="K49" s="42">
        <v>41936.635699999926</v>
      </c>
    </row>
    <row r="50" spans="1:11" x14ac:dyDescent="0.25">
      <c r="A50" s="17" t="s">
        <v>2735</v>
      </c>
      <c r="B50" s="20">
        <v>23705.523000000005</v>
      </c>
      <c r="D50" s="27" t="str">
        <f t="shared" si="2"/>
        <v>Maryland</v>
      </c>
      <c r="E50" s="26">
        <f t="shared" si="3"/>
        <v>23705.523000000005</v>
      </c>
      <c r="G50" s="18" t="s">
        <v>10936</v>
      </c>
      <c r="H50" s="43">
        <v>286397.02170000126</v>
      </c>
      <c r="J50" s="46" t="s">
        <v>1216</v>
      </c>
      <c r="K50" s="42">
        <v>55617.8249</v>
      </c>
    </row>
    <row r="51" spans="1:11" x14ac:dyDescent="0.25">
      <c r="A51" s="17" t="s">
        <v>1245</v>
      </c>
      <c r="B51" s="20">
        <v>28634.43399999999</v>
      </c>
      <c r="D51" s="27" t="str">
        <f t="shared" si="2"/>
        <v>Massachusetts</v>
      </c>
      <c r="E51" s="26">
        <f t="shared" si="3"/>
        <v>28634.43399999999</v>
      </c>
      <c r="J51" s="46" t="s">
        <v>682</v>
      </c>
      <c r="K51" s="42">
        <v>3384.7568999999889</v>
      </c>
    </row>
    <row r="52" spans="1:11" x14ac:dyDescent="0.25">
      <c r="A52" s="17" t="s">
        <v>238</v>
      </c>
      <c r="B52" s="20">
        <v>76269.614000000016</v>
      </c>
      <c r="D52" s="27" t="str">
        <f t="shared" si="2"/>
        <v>Michigan</v>
      </c>
      <c r="E52" s="26">
        <f t="shared" si="3"/>
        <v>76269.614000000016</v>
      </c>
      <c r="J52" s="46" t="s">
        <v>72</v>
      </c>
      <c r="K52" s="42">
        <v>44515.730599999988</v>
      </c>
    </row>
    <row r="53" spans="1:11" x14ac:dyDescent="0.25">
      <c r="A53" s="17" t="s">
        <v>229</v>
      </c>
      <c r="B53" s="20">
        <v>29863.149999999994</v>
      </c>
      <c r="D53" s="27" t="str">
        <f t="shared" si="2"/>
        <v>Minnesota</v>
      </c>
      <c r="E53" s="26">
        <f t="shared" si="3"/>
        <v>29863.149999999994</v>
      </c>
      <c r="J53" s="48" t="s">
        <v>10936</v>
      </c>
      <c r="K53" s="43">
        <v>286397.02170000126</v>
      </c>
    </row>
    <row r="54" spans="1:11" x14ac:dyDescent="0.25">
      <c r="A54" s="17" t="s">
        <v>1487</v>
      </c>
      <c r="B54" s="20">
        <v>10771.34</v>
      </c>
      <c r="D54" s="27" t="str">
        <f t="shared" si="2"/>
        <v>Mississippi</v>
      </c>
      <c r="E54" s="26">
        <f t="shared" si="3"/>
        <v>10771.34</v>
      </c>
    </row>
    <row r="55" spans="1:11" x14ac:dyDescent="0.25">
      <c r="A55" s="17" t="s">
        <v>596</v>
      </c>
      <c r="B55" s="20">
        <v>22205.149999999998</v>
      </c>
      <c r="D55" s="27" t="str">
        <f t="shared" si="2"/>
        <v>Missouri</v>
      </c>
      <c r="E55" s="26">
        <f t="shared" si="3"/>
        <v>22205.149999999998</v>
      </c>
    </row>
    <row r="56" spans="1:11" x14ac:dyDescent="0.25">
      <c r="A56" s="17" t="s">
        <v>1762</v>
      </c>
      <c r="B56" s="20">
        <v>5589.3519999999971</v>
      </c>
      <c r="D56" s="27" t="str">
        <f t="shared" si="2"/>
        <v>Montana</v>
      </c>
      <c r="E56" s="26">
        <f t="shared" si="3"/>
        <v>5589.3519999999971</v>
      </c>
    </row>
    <row r="57" spans="1:11" x14ac:dyDescent="0.25">
      <c r="A57" s="17" t="s">
        <v>138</v>
      </c>
      <c r="B57" s="20">
        <v>7464.9299999999985</v>
      </c>
      <c r="D57" s="27" t="str">
        <f t="shared" si="2"/>
        <v>Nebraska</v>
      </c>
      <c r="E57" s="26">
        <f t="shared" si="3"/>
        <v>7464.9299999999985</v>
      </c>
    </row>
    <row r="58" spans="1:11" x14ac:dyDescent="0.25">
      <c r="A58" s="17" t="s">
        <v>1392</v>
      </c>
      <c r="B58" s="20">
        <v>16729.101999999999</v>
      </c>
      <c r="D58" s="27" t="str">
        <f t="shared" si="2"/>
        <v>Nevada</v>
      </c>
      <c r="E58" s="26">
        <f t="shared" si="3"/>
        <v>16729.101999999999</v>
      </c>
    </row>
    <row r="59" spans="1:11" x14ac:dyDescent="0.25">
      <c r="A59" s="17" t="s">
        <v>2694</v>
      </c>
      <c r="B59" s="20">
        <v>7292.5239999999994</v>
      </c>
      <c r="D59" s="27" t="str">
        <f t="shared" si="2"/>
        <v>New Hampshire</v>
      </c>
      <c r="E59" s="26">
        <f t="shared" si="3"/>
        <v>7292.5239999999994</v>
      </c>
    </row>
    <row r="60" spans="1:11" x14ac:dyDescent="0.25">
      <c r="A60" s="17" t="s">
        <v>788</v>
      </c>
      <c r="B60" s="20">
        <v>35764.312000000013</v>
      </c>
      <c r="D60" s="27" t="str">
        <f t="shared" si="2"/>
        <v>New Jersey</v>
      </c>
      <c r="E60" s="26">
        <f t="shared" si="3"/>
        <v>35764.312000000013</v>
      </c>
    </row>
    <row r="61" spans="1:11" x14ac:dyDescent="0.25">
      <c r="A61" s="17" t="s">
        <v>668</v>
      </c>
      <c r="B61" s="20">
        <v>4783.5220000000008</v>
      </c>
      <c r="D61" s="27" t="str">
        <f t="shared" si="2"/>
        <v>New Mexico</v>
      </c>
      <c r="E61" s="26">
        <f t="shared" si="3"/>
        <v>4783.5220000000008</v>
      </c>
    </row>
    <row r="62" spans="1:11" x14ac:dyDescent="0.25">
      <c r="A62" s="17" t="s">
        <v>267</v>
      </c>
      <c r="B62" s="20">
        <v>310876.27099999978</v>
      </c>
      <c r="D62" s="27" t="str">
        <f t="shared" si="2"/>
        <v>New York</v>
      </c>
      <c r="E62" s="26">
        <f t="shared" si="3"/>
        <v>310876.27099999978</v>
      </c>
    </row>
    <row r="63" spans="1:11" x14ac:dyDescent="0.25">
      <c r="A63" s="17" t="s">
        <v>88</v>
      </c>
      <c r="B63" s="20">
        <v>55603.163999999968</v>
      </c>
      <c r="D63" s="27" t="str">
        <f t="shared" si="2"/>
        <v>North Carolina</v>
      </c>
      <c r="E63" s="26">
        <f t="shared" si="3"/>
        <v>55603.163999999968</v>
      </c>
    </row>
    <row r="64" spans="1:11" x14ac:dyDescent="0.25">
      <c r="A64" s="17" t="s">
        <v>7449</v>
      </c>
      <c r="B64" s="20">
        <v>919.91</v>
      </c>
      <c r="D64" s="27" t="str">
        <f t="shared" si="2"/>
        <v>North Dakota</v>
      </c>
      <c r="E64" s="26">
        <f t="shared" si="3"/>
        <v>919.91</v>
      </c>
    </row>
    <row r="65" spans="1:5" x14ac:dyDescent="0.25">
      <c r="A65" s="17" t="s">
        <v>498</v>
      </c>
      <c r="B65" s="20">
        <v>78258.135999999926</v>
      </c>
      <c r="D65" s="27" t="str">
        <f t="shared" si="2"/>
        <v>Ohio</v>
      </c>
      <c r="E65" s="26">
        <f t="shared" si="3"/>
        <v>78258.135999999926</v>
      </c>
    </row>
    <row r="66" spans="1:5" x14ac:dyDescent="0.25">
      <c r="A66" s="17" t="s">
        <v>649</v>
      </c>
      <c r="B66" s="20">
        <v>19683.390000000003</v>
      </c>
      <c r="D66" s="27" t="str">
        <f t="shared" si="2"/>
        <v>Oklahoma</v>
      </c>
      <c r="E66" s="26">
        <f t="shared" si="3"/>
        <v>19683.390000000003</v>
      </c>
    </row>
    <row r="67" spans="1:5" x14ac:dyDescent="0.25">
      <c r="A67" s="17" t="s">
        <v>420</v>
      </c>
      <c r="B67" s="20">
        <v>17431.149999999991</v>
      </c>
      <c r="D67" s="27" t="str">
        <f t="shared" si="2"/>
        <v>Oregon</v>
      </c>
      <c r="E67" s="26">
        <f t="shared" si="3"/>
        <v>17431.149999999991</v>
      </c>
    </row>
    <row r="68" spans="1:5" x14ac:dyDescent="0.25">
      <c r="A68" s="17" t="s">
        <v>147</v>
      </c>
      <c r="B68" s="20">
        <v>116511.91400000003</v>
      </c>
      <c r="D68" s="27" t="str">
        <f t="shared" si="2"/>
        <v>Pennsylvania</v>
      </c>
      <c r="E68" s="26">
        <f t="shared" si="3"/>
        <v>116511.91400000003</v>
      </c>
    </row>
    <row r="69" spans="1:5" x14ac:dyDescent="0.25">
      <c r="A69" s="17" t="s">
        <v>1399</v>
      </c>
      <c r="B69" s="20">
        <v>22627.955999999995</v>
      </c>
      <c r="D69" s="27" t="str">
        <f t="shared" si="2"/>
        <v>Rhode Island</v>
      </c>
      <c r="E69" s="26">
        <f t="shared" si="3"/>
        <v>22627.955999999995</v>
      </c>
    </row>
    <row r="70" spans="1:5" x14ac:dyDescent="0.25">
      <c r="A70" s="17" t="s">
        <v>383</v>
      </c>
      <c r="B70" s="20">
        <v>8481.7099999999991</v>
      </c>
      <c r="D70" s="27" t="str">
        <f t="shared" si="2"/>
        <v>South Carolina</v>
      </c>
      <c r="E70" s="26">
        <f t="shared" si="3"/>
        <v>8481.7099999999991</v>
      </c>
    </row>
    <row r="71" spans="1:5" x14ac:dyDescent="0.25">
      <c r="A71" s="17" t="s">
        <v>5326</v>
      </c>
      <c r="B71" s="20">
        <v>1315.5600000000002</v>
      </c>
      <c r="D71" s="27" t="str">
        <f t="shared" si="2"/>
        <v>South Dakota</v>
      </c>
      <c r="E71" s="26">
        <f t="shared" si="3"/>
        <v>1315.5600000000002</v>
      </c>
    </row>
    <row r="72" spans="1:5" x14ac:dyDescent="0.25">
      <c r="A72" s="17" t="s">
        <v>335</v>
      </c>
      <c r="B72" s="20">
        <v>30661.872999999981</v>
      </c>
      <c r="D72" s="27" t="str">
        <f t="shared" si="2"/>
        <v>Tennessee</v>
      </c>
      <c r="E72" s="26">
        <f t="shared" si="3"/>
        <v>30661.872999999981</v>
      </c>
    </row>
    <row r="73" spans="1:5" x14ac:dyDescent="0.25">
      <c r="A73" s="17" t="s">
        <v>104</v>
      </c>
      <c r="B73" s="20">
        <v>170188.04580000002</v>
      </c>
      <c r="D73" s="27" t="str">
        <f t="shared" si="2"/>
        <v>Texas</v>
      </c>
      <c r="E73" s="26">
        <f t="shared" si="3"/>
        <v>170188.04580000002</v>
      </c>
    </row>
    <row r="74" spans="1:5" x14ac:dyDescent="0.25">
      <c r="A74" s="17" t="s">
        <v>121</v>
      </c>
      <c r="B74" s="20">
        <v>11220.055999999999</v>
      </c>
      <c r="D74" s="27" t="str">
        <f t="shared" si="2"/>
        <v>Utah</v>
      </c>
      <c r="E74" s="26">
        <f t="shared" si="3"/>
        <v>11220.055999999999</v>
      </c>
    </row>
    <row r="75" spans="1:5" x14ac:dyDescent="0.25">
      <c r="A75" s="17" t="s">
        <v>5203</v>
      </c>
      <c r="B75" s="20">
        <v>8929.369999999999</v>
      </c>
      <c r="D75" s="27" t="str">
        <f t="shared" si="2"/>
        <v>Vermont</v>
      </c>
      <c r="E75" s="26">
        <f t="shared" si="3"/>
        <v>8929.369999999999</v>
      </c>
    </row>
    <row r="76" spans="1:5" x14ac:dyDescent="0.25">
      <c r="A76" s="17" t="s">
        <v>319</v>
      </c>
      <c r="B76" s="20">
        <v>70636.719999999987</v>
      </c>
      <c r="D76" s="27" t="str">
        <f t="shared" si="2"/>
        <v>Virginia</v>
      </c>
      <c r="E76" s="26">
        <f t="shared" si="3"/>
        <v>70636.719999999987</v>
      </c>
    </row>
    <row r="77" spans="1:5" x14ac:dyDescent="0.25">
      <c r="A77" s="17" t="s">
        <v>96</v>
      </c>
      <c r="B77" s="20">
        <v>138641.26999999993</v>
      </c>
      <c r="D77" s="27" t="str">
        <f t="shared" si="2"/>
        <v>Washington</v>
      </c>
      <c r="E77" s="26">
        <f t="shared" si="3"/>
        <v>138641.26999999993</v>
      </c>
    </row>
    <row r="78" spans="1:5" x14ac:dyDescent="0.25">
      <c r="A78" s="17" t="s">
        <v>9726</v>
      </c>
      <c r="B78" s="20">
        <v>1209.8240000000001</v>
      </c>
      <c r="D78" s="27" t="str">
        <f t="shared" si="2"/>
        <v>West Virginia</v>
      </c>
      <c r="E78" s="26">
        <f t="shared" si="3"/>
        <v>1209.8240000000001</v>
      </c>
    </row>
    <row r="79" spans="1:5" x14ac:dyDescent="0.25">
      <c r="A79" s="17" t="s">
        <v>114</v>
      </c>
      <c r="B79" s="20">
        <v>32114.610000000019</v>
      </c>
      <c r="D79" s="27" t="str">
        <f t="shared" si="2"/>
        <v>Wisconsin</v>
      </c>
      <c r="E79" s="26">
        <f t="shared" si="3"/>
        <v>32114.610000000019</v>
      </c>
    </row>
    <row r="80" spans="1:5" x14ac:dyDescent="0.25">
      <c r="A80" s="17" t="s">
        <v>8542</v>
      </c>
      <c r="B80" s="20">
        <v>1603.1360000000002</v>
      </c>
      <c r="D80" s="27" t="str">
        <f t="shared" si="2"/>
        <v>Wyoming</v>
      </c>
      <c r="E80" s="26">
        <f t="shared" si="3"/>
        <v>1603.1360000000002</v>
      </c>
    </row>
    <row r="81" spans="1:5" x14ac:dyDescent="0.25">
      <c r="A81" s="18" t="s">
        <v>10936</v>
      </c>
      <c r="B81" s="21">
        <v>2297200.8602999551</v>
      </c>
      <c r="D81" s="27" t="str">
        <f t="shared" si="2"/>
        <v>Grand Total</v>
      </c>
      <c r="E81" s="26">
        <f t="shared" si="3"/>
        <v>2297200.8602999551</v>
      </c>
    </row>
    <row r="82" spans="1:5" x14ac:dyDescent="0.25">
      <c r="E82" s="2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10D62C-5A32-495C-82A0-9466F7AED7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Intro</vt:lpstr>
      <vt:lpstr>Dashboard</vt:lpstr>
      <vt:lpstr>Data</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cp:lastModifiedBy>
  <dcterms:created xsi:type="dcterms:W3CDTF">2015-06-05T18:17:20Z</dcterms:created>
  <dcterms:modified xsi:type="dcterms:W3CDTF">2025-02-15T17:19:00Z</dcterms:modified>
</cp:coreProperties>
</file>