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amp\www\hrm\requirements\news-orignal\TongThunhap\"/>
    </mc:Choice>
  </mc:AlternateContent>
  <bookViews>
    <workbookView xWindow="0" yWindow="0" windowWidth="23040" windowHeight="9408"/>
  </bookViews>
  <sheets>
    <sheet name="HQ 4-16 (2)" sheetId="1" r:id="rId1"/>
  </sheets>
  <definedNames>
    <definedName name="_xlnm._FilterDatabase" localSheetId="0" hidden="1">'HQ 4-16 (2)'!$A$3:$U$8</definedName>
    <definedName name="_xlnm.Print_Titles" localSheetId="0">'HQ 4-16 (2)'!$3:$3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O7" i="1"/>
  <c r="I7" i="1"/>
  <c r="G7" i="1"/>
  <c r="F7" i="1"/>
  <c r="E7" i="1"/>
  <c r="J6" i="1"/>
  <c r="M6" i="1" s="1"/>
  <c r="J5" i="1"/>
  <c r="M5" i="1" s="1"/>
  <c r="J4" i="1"/>
  <c r="M4" i="1" s="1"/>
  <c r="J7" i="1" l="1"/>
  <c r="N5" i="1"/>
  <c r="Q5" i="1" s="1"/>
  <c r="N4" i="1"/>
  <c r="Q4" i="1" s="1"/>
  <c r="N6" i="1"/>
  <c r="Q6" i="1" s="1"/>
  <c r="M7" i="1" l="1"/>
  <c r="N7" i="1"/>
  <c r="Q7" i="1" l="1"/>
</calcChain>
</file>

<file path=xl/sharedStrings.xml><?xml version="1.0" encoding="utf-8"?>
<sst xmlns="http://schemas.openxmlformats.org/spreadsheetml/2006/main" count="28" uniqueCount="26">
  <si>
    <t>BAÛNG THANH TOAÙN TIEÀN THU NHAÄP TAÊNG THEÂM THAÙNG 04 NAÊM 2016</t>
  </si>
  <si>
    <t>TT</t>
  </si>
  <si>
    <t>HOÏ VAØ TEÂN</t>
  </si>
  <si>
    <t>Caáp baäc 
 chöùc vuï</t>
  </si>
  <si>
    <t>Möùc thöôûng CB</t>
  </si>
  <si>
    <t>Hsoá phuï caáp chöùc vuï</t>
  </si>
  <si>
    <t xml:space="preserve">Hsoá phuï caáp trình ñoä </t>
  </si>
  <si>
    <t>Số tháng được hưởng PC trình độ</t>
  </si>
  <si>
    <t>TC phụ cấp trình độ được hưởng</t>
  </si>
  <si>
    <t>Möùc thöôûng thaønh tích</t>
  </si>
  <si>
    <t>Ngaøy coâng</t>
  </si>
  <si>
    <t>Ñieåm thaønh tích</t>
  </si>
  <si>
    <t>Thaønh tieàn</t>
  </si>
  <si>
    <t xml:space="preserve">Khaáu tröø ÑPCÑ 
 </t>
  </si>
  <si>
    <t>Khấu trừ tiền cơm trưa T4/2016</t>
  </si>
  <si>
    <t>Khấu trừ thuế TNCN năm 2015</t>
  </si>
  <si>
    <t>THÖÏC LAÕNH</t>
  </si>
  <si>
    <t>A</t>
  </si>
  <si>
    <t>B</t>
  </si>
  <si>
    <t xml:space="preserve">C </t>
  </si>
  <si>
    <t>Tổng cộng</t>
  </si>
  <si>
    <t>C</t>
  </si>
  <si>
    <r>
      <t>Toång soá tieàn (baèng chöõ)</t>
    </r>
    <r>
      <rPr>
        <b/>
        <sz val="11"/>
        <rFont val="VNI-Times"/>
      </rPr>
      <t>:</t>
    </r>
    <r>
      <rPr>
        <b/>
        <i/>
        <sz val="11"/>
        <rFont val="Times New Roman"/>
        <family val="1"/>
      </rPr>
      <t xml:space="preserve"> </t>
    </r>
  </si>
  <si>
    <t>hvct3</t>
  </si>
  <si>
    <t>hvct12</t>
  </si>
  <si>
    <t>hvct13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</si>
</sst>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NI-Times"/>
    </font>
    <font>
      <sz val="10"/>
      <name val="Arial"/>
      <family val="2"/>
    </font>
    <font>
      <b/>
      <sz val="17"/>
      <name val="VNI-Times"/>
    </font>
    <font>
      <b/>
      <sz val="16"/>
      <name val="VNI-Times"/>
    </font>
    <font>
      <b/>
      <sz val="10"/>
      <name val="Times New Roman"/>
      <family val="1"/>
    </font>
    <font>
      <b/>
      <sz val="10"/>
      <color indexed="8"/>
      <name val="VNI-Times"/>
    </font>
    <font>
      <b/>
      <sz val="9"/>
      <name val="Times New Roman"/>
      <family val="1"/>
    </font>
    <font>
      <sz val="10"/>
      <name val="VNI-Times"/>
    </font>
    <font>
      <b/>
      <sz val="11"/>
      <name val="Times"/>
      <family val="2"/>
    </font>
    <font>
      <b/>
      <sz val="11"/>
      <name val="VNI-Times"/>
    </font>
    <font>
      <sz val="11"/>
      <name val="Arial"/>
      <family val="2"/>
    </font>
    <font>
      <b/>
      <i/>
      <sz val="11"/>
      <name val="VNI-Times"/>
    </font>
    <font>
      <b/>
      <i/>
      <sz val="11"/>
      <name val="Times New Roman"/>
      <family val="1"/>
    </font>
    <font>
      <b/>
      <sz val="10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0" xfId="0" applyFont="1" applyFill="1"/>
    <xf numFmtId="164" fontId="3" fillId="2" borderId="0" xfId="1" applyNumberFormat="1" applyFont="1" applyFill="1"/>
    <xf numFmtId="165" fontId="3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right"/>
    </xf>
    <xf numFmtId="0" fontId="3" fillId="2" borderId="0" xfId="0" applyFont="1" applyFill="1" applyBorder="1"/>
    <xf numFmtId="0" fontId="3" fillId="2" borderId="0" xfId="0" applyFont="1" applyFill="1" applyAlignment="1">
      <alignment horizontal="right"/>
    </xf>
    <xf numFmtId="0" fontId="5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6" fillId="2" borderId="2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3" fontId="9" fillId="2" borderId="1" xfId="0" applyNumberFormat="1" applyFont="1" applyFill="1" applyBorder="1" applyAlignment="1">
      <alignment horizontal="right"/>
    </xf>
    <xf numFmtId="9" fontId="9" fillId="2" borderId="1" xfId="0" applyNumberFormat="1" applyFont="1" applyFill="1" applyBorder="1" applyAlignment="1">
      <alignment horizontal="center"/>
    </xf>
    <xf numFmtId="3" fontId="9" fillId="2" borderId="1" xfId="0" applyNumberFormat="1" applyFont="1" applyFill="1" applyBorder="1"/>
    <xf numFmtId="3" fontId="3" fillId="2" borderId="0" xfId="0" applyNumberFormat="1" applyFont="1" applyFill="1"/>
    <xf numFmtId="3" fontId="3" fillId="2" borderId="0" xfId="0" applyNumberFormat="1" applyFont="1" applyFill="1" applyBorder="1"/>
    <xf numFmtId="0" fontId="9" fillId="2" borderId="3" xfId="0" applyFont="1" applyFill="1" applyBorder="1" applyAlignment="1">
      <alignment horizontal="center"/>
    </xf>
    <xf numFmtId="164" fontId="9" fillId="2" borderId="1" xfId="1" applyNumberFormat="1" applyFont="1" applyFill="1" applyBorder="1" applyAlignment="1">
      <alignment horizontal="center"/>
    </xf>
    <xf numFmtId="1" fontId="9" fillId="2" borderId="1" xfId="1" applyNumberFormat="1" applyFont="1" applyFill="1" applyBorder="1" applyAlignment="1">
      <alignment horizontal="center"/>
    </xf>
    <xf numFmtId="3" fontId="9" fillId="2" borderId="0" xfId="0" applyNumberFormat="1" applyFont="1" applyFill="1" applyBorder="1" applyAlignment="1">
      <alignment horizontal="right"/>
    </xf>
    <xf numFmtId="0" fontId="10" fillId="2" borderId="3" xfId="0" applyFont="1" applyFill="1" applyBorder="1" applyAlignment="1">
      <alignment horizontal="center"/>
    </xf>
    <xf numFmtId="0" fontId="10" fillId="2" borderId="3" xfId="0" applyFont="1" applyFill="1" applyBorder="1" applyAlignment="1"/>
    <xf numFmtId="0" fontId="10" fillId="2" borderId="4" xfId="0" applyFont="1" applyFill="1" applyBorder="1" applyAlignment="1"/>
    <xf numFmtId="3" fontId="11" fillId="2" borderId="1" xfId="0" applyNumberFormat="1" applyFon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center"/>
    </xf>
    <xf numFmtId="3" fontId="11" fillId="2" borderId="0" xfId="0" applyNumberFormat="1" applyFont="1" applyFill="1" applyBorder="1" applyAlignment="1">
      <alignment horizontal="right"/>
    </xf>
    <xf numFmtId="3" fontId="12" fillId="2" borderId="0" xfId="0" applyNumberFormat="1" applyFont="1" applyFill="1" applyBorder="1"/>
    <xf numFmtId="0" fontId="12" fillId="2" borderId="0" xfId="0" applyFont="1" applyFill="1"/>
    <xf numFmtId="0" fontId="1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15" fillId="2" borderId="0" xfId="0" applyNumberFormat="1" applyFont="1" applyFill="1" applyBorder="1" applyAlignment="1">
      <alignment horizontal="center"/>
    </xf>
    <xf numFmtId="164" fontId="15" fillId="2" borderId="0" xfId="1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1"/>
  <sheetViews>
    <sheetView tabSelected="1" workbookViewId="0">
      <selection activeCell="B7" sqref="B7"/>
    </sheetView>
  </sheetViews>
  <sheetFormatPr defaultColWidth="9.109375" defaultRowHeight="13.2" x14ac:dyDescent="0.25"/>
  <cols>
    <col min="1" max="1" width="5.33203125" style="45" customWidth="1"/>
    <col min="2" max="2" width="14.21875" style="45" customWidth="1"/>
    <col min="3" max="3" width="21.6640625" style="1" customWidth="1"/>
    <col min="4" max="4" width="6.5546875" style="1" customWidth="1"/>
    <col min="5" max="5" width="12.109375" style="1" customWidth="1"/>
    <col min="6" max="6" width="7.109375" style="1" customWidth="1"/>
    <col min="7" max="7" width="6.6640625" style="2" customWidth="1"/>
    <col min="8" max="8" width="6.33203125" style="2" hidden="1" customWidth="1"/>
    <col min="9" max="9" width="6.6640625" style="2" customWidth="1"/>
    <col min="10" max="10" width="11" style="3" customWidth="1"/>
    <col min="11" max="11" width="6.44140625" style="4" customWidth="1"/>
    <col min="12" max="12" width="7.33203125" style="4" customWidth="1"/>
    <col min="13" max="13" width="11.109375" style="5" customWidth="1"/>
    <col min="14" max="14" width="9.6640625" style="1" customWidth="1"/>
    <col min="15" max="15" width="10.44140625" style="1" customWidth="1"/>
    <col min="16" max="16" width="11.109375" style="1" customWidth="1"/>
    <col min="17" max="17" width="16.109375" style="7" customWidth="1"/>
    <col min="18" max="18" width="10.109375" style="7" bestFit="1" customWidth="1"/>
    <col min="19" max="19" width="9.109375" style="6"/>
    <col min="20" max="20" width="15.6640625" style="6" customWidth="1"/>
    <col min="21" max="21" width="11.6640625" style="1" customWidth="1"/>
    <col min="22" max="16384" width="9.109375" style="1"/>
  </cols>
  <sheetData>
    <row r="1" spans="1:21" ht="29.25" customHeight="1" x14ac:dyDescent="0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8"/>
    </row>
    <row r="2" spans="1:21" ht="84.75" customHeight="1" x14ac:dyDescent="0.25">
      <c r="A2" s="9" t="s">
        <v>1</v>
      </c>
      <c r="B2" s="9"/>
      <c r="C2" s="9" t="s">
        <v>2</v>
      </c>
      <c r="D2" s="10" t="s">
        <v>3</v>
      </c>
      <c r="E2" s="10" t="s">
        <v>4</v>
      </c>
      <c r="F2" s="10" t="s">
        <v>5</v>
      </c>
      <c r="G2" s="11" t="s">
        <v>6</v>
      </c>
      <c r="H2" s="12" t="s">
        <v>7</v>
      </c>
      <c r="I2" s="12" t="s">
        <v>8</v>
      </c>
      <c r="J2" s="13" t="s">
        <v>9</v>
      </c>
      <c r="K2" s="13" t="s">
        <v>10</v>
      </c>
      <c r="L2" s="13" t="s">
        <v>11</v>
      </c>
      <c r="M2" s="10" t="s">
        <v>12</v>
      </c>
      <c r="N2" s="14" t="s">
        <v>13</v>
      </c>
      <c r="O2" s="15" t="s">
        <v>14</v>
      </c>
      <c r="P2" s="15" t="s">
        <v>15</v>
      </c>
      <c r="Q2" s="14" t="s">
        <v>16</v>
      </c>
      <c r="R2" s="16"/>
    </row>
    <row r="3" spans="1:21" ht="16.5" customHeight="1" x14ac:dyDescent="0.25">
      <c r="A3" s="9" t="s">
        <v>17</v>
      </c>
      <c r="B3" s="9"/>
      <c r="C3" s="9" t="s">
        <v>18</v>
      </c>
      <c r="D3" s="17" t="s">
        <v>19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  <c r="O3" s="10">
        <v>11</v>
      </c>
      <c r="P3" s="10">
        <v>12</v>
      </c>
      <c r="Q3" s="10">
        <v>13</v>
      </c>
      <c r="R3" s="16"/>
    </row>
    <row r="4" spans="1:21" ht="17.25" customHeight="1" x14ac:dyDescent="0.3">
      <c r="A4" s="18">
        <v>1</v>
      </c>
      <c r="B4" s="18" t="s">
        <v>23</v>
      </c>
      <c r="C4" s="19" t="s">
        <v>17</v>
      </c>
      <c r="D4" s="25"/>
      <c r="E4" s="20">
        <v>1200000</v>
      </c>
      <c r="F4" s="18">
        <v>1.4</v>
      </c>
      <c r="G4" s="26"/>
      <c r="H4" s="27"/>
      <c r="I4" s="26"/>
      <c r="J4" s="20">
        <f t="shared" ref="J4:J6" si="0">(F4+G4)*E4</f>
        <v>1680000</v>
      </c>
      <c r="K4" s="18">
        <v>20</v>
      </c>
      <c r="L4" s="21">
        <v>1</v>
      </c>
      <c r="M4" s="20">
        <f>J4*K4/20*L4/100%</f>
        <v>1680000</v>
      </c>
      <c r="N4" s="22">
        <f t="shared" ref="N4:N6" si="1">M4*1%</f>
        <v>16800</v>
      </c>
      <c r="O4" s="22"/>
      <c r="P4" s="22"/>
      <c r="Q4" s="22">
        <f t="shared" ref="Q4" si="2">M4-N4-O4-P4</f>
        <v>1663200</v>
      </c>
      <c r="R4" s="28"/>
      <c r="S4" s="24"/>
      <c r="T4" s="24"/>
      <c r="U4" s="23"/>
    </row>
    <row r="5" spans="1:21" ht="17.25" customHeight="1" x14ac:dyDescent="0.3">
      <c r="A5" s="18">
        <v>2</v>
      </c>
      <c r="B5" s="18" t="s">
        <v>24</v>
      </c>
      <c r="C5" s="19" t="s">
        <v>18</v>
      </c>
      <c r="D5" s="25"/>
      <c r="E5" s="20">
        <v>1200000</v>
      </c>
      <c r="F5" s="18">
        <v>1.2</v>
      </c>
      <c r="G5" s="26"/>
      <c r="H5" s="27"/>
      <c r="I5" s="26"/>
      <c r="J5" s="20">
        <f>(F5+G5)*E5</f>
        <v>1440000</v>
      </c>
      <c r="K5" s="18">
        <v>20</v>
      </c>
      <c r="L5" s="21">
        <v>1</v>
      </c>
      <c r="M5" s="20">
        <f t="shared" ref="M5:M6" si="3">J5*K5/20*L5/100%</f>
        <v>1440000</v>
      </c>
      <c r="N5" s="22">
        <f t="shared" si="1"/>
        <v>14400</v>
      </c>
      <c r="O5" s="22"/>
      <c r="P5" s="22"/>
      <c r="Q5" s="22">
        <f t="shared" ref="Q5:Q6" si="4">M5-N5-O5-P5</f>
        <v>1425600</v>
      </c>
      <c r="R5" s="28"/>
      <c r="S5" s="24"/>
      <c r="T5" s="24"/>
      <c r="U5" s="23"/>
    </row>
    <row r="6" spans="1:21" ht="17.25" customHeight="1" x14ac:dyDescent="0.3">
      <c r="A6" s="18">
        <v>3</v>
      </c>
      <c r="B6" s="18" t="s">
        <v>25</v>
      </c>
      <c r="C6" s="19" t="s">
        <v>21</v>
      </c>
      <c r="D6" s="25"/>
      <c r="E6" s="20">
        <v>1200000</v>
      </c>
      <c r="F6" s="18">
        <v>1.1000000000000001</v>
      </c>
      <c r="G6" s="26"/>
      <c r="H6" s="27"/>
      <c r="I6" s="26"/>
      <c r="J6" s="20">
        <f t="shared" si="0"/>
        <v>1320000</v>
      </c>
      <c r="K6" s="18">
        <v>20</v>
      </c>
      <c r="L6" s="21">
        <v>1</v>
      </c>
      <c r="M6" s="20">
        <f t="shared" si="3"/>
        <v>1320000</v>
      </c>
      <c r="N6" s="22">
        <f t="shared" si="1"/>
        <v>13200</v>
      </c>
      <c r="O6" s="22"/>
      <c r="P6" s="22"/>
      <c r="Q6" s="22">
        <f t="shared" si="4"/>
        <v>1306800</v>
      </c>
      <c r="R6" s="28"/>
      <c r="S6" s="24"/>
      <c r="T6" s="24"/>
      <c r="U6" s="23"/>
    </row>
    <row r="7" spans="1:21" s="36" customFormat="1" ht="17.25" customHeight="1" x14ac:dyDescent="0.35">
      <c r="A7" s="29"/>
      <c r="B7" s="29"/>
      <c r="C7" s="30" t="s">
        <v>20</v>
      </c>
      <c r="D7" s="31"/>
      <c r="E7" s="32">
        <f>SUM(E4:E6)</f>
        <v>3600000</v>
      </c>
      <c r="F7" s="33">
        <f>SUM(F4:F6)</f>
        <v>3.6999999999999997</v>
      </c>
      <c r="G7" s="33">
        <f>SUM(G4:G6)</f>
        <v>0</v>
      </c>
      <c r="H7" s="33"/>
      <c r="I7" s="33">
        <f>SUM(I4:I6)</f>
        <v>0</v>
      </c>
      <c r="J7" s="32">
        <f>SUM(J4:J6)</f>
        <v>4440000</v>
      </c>
      <c r="K7" s="32"/>
      <c r="L7" s="32"/>
      <c r="M7" s="32">
        <f>SUM(M4:M6)</f>
        <v>4440000</v>
      </c>
      <c r="N7" s="32">
        <f>SUM(N4:N6)</f>
        <v>44400</v>
      </c>
      <c r="O7" s="32">
        <f>SUM(O4:O6)</f>
        <v>0</v>
      </c>
      <c r="P7" s="32">
        <f>SUM(P4:P6)</f>
        <v>0</v>
      </c>
      <c r="Q7" s="32">
        <f>SUM(Q4:Q6)</f>
        <v>4395600</v>
      </c>
      <c r="R7" s="34"/>
      <c r="S7" s="35"/>
      <c r="T7" s="35"/>
    </row>
    <row r="8" spans="1:21" ht="21.75" customHeight="1" x14ac:dyDescent="0.35">
      <c r="A8" s="37" t="s">
        <v>22</v>
      </c>
      <c r="B8" s="37"/>
      <c r="D8" s="38"/>
      <c r="E8" s="39"/>
      <c r="F8" s="40"/>
      <c r="G8" s="41"/>
      <c r="H8" s="41"/>
      <c r="I8" s="41"/>
      <c r="J8" s="42"/>
      <c r="K8" s="43"/>
      <c r="L8" s="43"/>
      <c r="M8" s="44"/>
      <c r="N8" s="43"/>
      <c r="O8" s="43"/>
      <c r="P8" s="43"/>
      <c r="Q8" s="44"/>
      <c r="R8" s="44"/>
    </row>
    <row r="9" spans="1:21" x14ac:dyDescent="0.25">
      <c r="Q9" s="5"/>
    </row>
    <row r="10" spans="1:21" x14ac:dyDescent="0.25">
      <c r="N10" s="23"/>
      <c r="O10" s="23"/>
      <c r="P10" s="23"/>
    </row>
    <row r="11" spans="1:21" x14ac:dyDescent="0.25">
      <c r="N11" s="23"/>
      <c r="O11" s="23"/>
      <c r="P11" s="23"/>
    </row>
  </sheetData>
  <autoFilter ref="A3:U8"/>
  <mergeCells count="1">
    <mergeCell ref="A1:Q1"/>
  </mergeCells>
  <pageMargins left="0.56999999999999995" right="0.19" top="0.19" bottom="0.16" header="0.2" footer="0.18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HQ 4-16 (2)</vt:lpstr>
      <vt:lpstr>'HQ 4-16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Kang</cp:lastModifiedBy>
  <dcterms:created xsi:type="dcterms:W3CDTF">2016-05-18T10:18:05Z</dcterms:created>
  <dcterms:modified xsi:type="dcterms:W3CDTF">2016-07-01T03:37:11Z</dcterms:modified>
</cp:coreProperties>
</file>