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amp\www\hrm\requirements\news-data-20-6\TongThunhap\"/>
    </mc:Choice>
  </mc:AlternateContent>
  <bookViews>
    <workbookView xWindow="0" yWindow="0" windowWidth="19200" windowHeight="11640"/>
  </bookViews>
  <sheets>
    <sheet name="Thang 4-16" sheetId="1" r:id="rId1"/>
  </sheets>
  <definedNames>
    <definedName name="_xlnm._FilterDatabase" localSheetId="0" hidden="1">'Thang 4-16'!$A$8:$DI$15</definedName>
    <definedName name="_xlnm.Print_Titles" localSheetId="0">'Thang 4-16'!$5:$7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" i="1" l="1"/>
  <c r="AA12" i="1"/>
  <c r="X12" i="1"/>
  <c r="L12" i="1"/>
  <c r="K12" i="1"/>
  <c r="J12" i="1"/>
  <c r="H12" i="1"/>
  <c r="G12" i="1"/>
  <c r="F12" i="1"/>
  <c r="E12" i="1"/>
  <c r="U11" i="1"/>
  <c r="Z11" i="1" s="1"/>
  <c r="T11" i="1"/>
  <c r="S11" i="1"/>
  <c r="M11" i="1"/>
  <c r="N11" i="1" s="1"/>
  <c r="O11" i="1" s="1"/>
  <c r="R11" i="1" s="1"/>
  <c r="I11" i="1"/>
  <c r="U10" i="1"/>
  <c r="Z10" i="1" s="1"/>
  <c r="T10" i="1"/>
  <c r="S10" i="1"/>
  <c r="V10" i="1" s="1"/>
  <c r="M10" i="1"/>
  <c r="N10" i="1" s="1"/>
  <c r="O10" i="1" s="1"/>
  <c r="R10" i="1" s="1"/>
  <c r="I10" i="1"/>
  <c r="U9" i="1"/>
  <c r="Z9" i="1" s="1"/>
  <c r="T9" i="1"/>
  <c r="S9" i="1"/>
  <c r="M9" i="1"/>
  <c r="N9" i="1" s="1"/>
  <c r="O9" i="1" s="1"/>
  <c r="Q9" i="1" s="1"/>
  <c r="I9" i="1"/>
  <c r="AB12" i="1"/>
  <c r="S12" i="1" l="1"/>
  <c r="W10" i="1"/>
  <c r="Y10" i="1" s="1"/>
  <c r="AD10" i="1" s="1"/>
  <c r="M12" i="1"/>
  <c r="U12" i="1"/>
  <c r="V9" i="1"/>
  <c r="V11" i="1"/>
  <c r="W11" i="1" s="1"/>
  <c r="Y11" i="1" s="1"/>
  <c r="AD11" i="1" s="1"/>
  <c r="U13" i="1"/>
  <c r="I12" i="1"/>
  <c r="T12" i="1"/>
  <c r="Z12" i="1"/>
  <c r="R9" i="1"/>
  <c r="P12" i="1"/>
  <c r="S13" i="1"/>
  <c r="V12" i="1" l="1"/>
  <c r="W9" i="1"/>
  <c r="Y9" i="1" s="1"/>
  <c r="AD9" i="1" s="1"/>
  <c r="N12" i="1"/>
  <c r="Q12" i="1"/>
  <c r="O12" i="1" l="1"/>
  <c r="R12" i="1" l="1"/>
  <c r="W12" i="1" l="1"/>
  <c r="Y12" i="1" l="1"/>
  <c r="AD12" i="1"/>
</calcChain>
</file>

<file path=xl/sharedStrings.xml><?xml version="1.0" encoding="utf-8"?>
<sst xmlns="http://schemas.openxmlformats.org/spreadsheetml/2006/main" count="54" uniqueCount="48">
  <si>
    <t>STT</t>
  </si>
  <si>
    <t>Trừ lương 
T4/2016
 đợt 1</t>
  </si>
  <si>
    <t>Khấu trừ thuế TNCN năm 2015</t>
  </si>
  <si>
    <t>Khấu trừ tiền cơm trưa T4/2016</t>
  </si>
  <si>
    <t>Thâm niên NG</t>
  </si>
  <si>
    <t>BHXH</t>
  </si>
  <si>
    <t>BHYT</t>
  </si>
  <si>
    <t>A</t>
  </si>
  <si>
    <t>B</t>
  </si>
  <si>
    <t>C</t>
  </si>
  <si>
    <t>GV</t>
  </si>
  <si>
    <t>CéNG</t>
  </si>
  <si>
    <t xml:space="preserve">  </t>
  </si>
  <si>
    <t>Họ và tên</t>
  </si>
  <si>
    <t>Cấp bậc chức vụ</t>
  </si>
  <si>
    <t>Lương hệ số</t>
  </si>
  <si>
    <t>Hệ số lương</t>
  </si>
  <si>
    <t>HS phụ cấp</t>
  </si>
  <si>
    <t>Căn bản</t>
  </si>
  <si>
    <t>Thâm niên</t>
  </si>
  <si>
    <t>Chức vụ</t>
  </si>
  <si>
    <t>Trách nhiệm</t>
  </si>
  <si>
    <t>Kiêm nhiệm</t>
  </si>
  <si>
    <t>Ưu đãi</t>
  </si>
  <si>
    <t>Cộng tổng HS</t>
  </si>
  <si>
    <t>Thành tiền</t>
  </si>
  <si>
    <t>BHXH trả
thay lương</t>
  </si>
  <si>
    <t>Tổng cộng tiền lương</t>
  </si>
  <si>
    <t>Các khoản trừ vào lương</t>
  </si>
  <si>
    <t xml:space="preserve">BH thất nghiệp </t>
  </si>
  <si>
    <t>Cộng</t>
  </si>
  <si>
    <t>Tổng tiền lương</t>
  </si>
  <si>
    <t>Lương T4/2016 
đợt 2</t>
  </si>
  <si>
    <t>khấu trừ ĐPCĐ</t>
  </si>
  <si>
    <t>Khấu trừ tạm ứngT4/16</t>
  </si>
  <si>
    <t>Thực nhận</t>
  </si>
  <si>
    <t>Nghỉ việc không hưởng lương</t>
  </si>
  <si>
    <t>Hiệu trưởng</t>
  </si>
  <si>
    <t xml:space="preserve">                                   Kế toán trưởng</t>
  </si>
  <si>
    <t>Người lập biểu</t>
  </si>
  <si>
    <t xml:space="preserve">     BỘ LAO ĐỘNG THƯƠNG BINH &amp; XÃ  HỘI</t>
  </si>
  <si>
    <t xml:space="preserve">TRƯỜNG CAO ĐẲNG NGHỀ </t>
  </si>
  <si>
    <t xml:space="preserve">  KỸ THUẬT CÔNG NGHỆ TP.HỒ CHÍ MINH</t>
  </si>
  <si>
    <t xml:space="preserve">                          Ngày        tháng           năm 2016</t>
  </si>
  <si>
    <t>BẢNG THANH TOÁN TIỀN LƯƠNG THÁNG        NĂM 2016</t>
  </si>
  <si>
    <t>HVCT3</t>
  </si>
  <si>
    <t>HVCT13</t>
  </si>
  <si>
    <t>HVCT123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</si>
</sst>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#,##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.VnTimeH"/>
      <family val="2"/>
    </font>
    <font>
      <sz val="10"/>
      <name val=".VnTime"/>
      <family val="2"/>
    </font>
    <font>
      <b/>
      <sz val="10"/>
      <name val=".VnTime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VNI-Times"/>
    </font>
    <font>
      <sz val="10"/>
      <color theme="1"/>
      <name val="Times New Roman"/>
      <family val="1"/>
    </font>
    <font>
      <b/>
      <sz val="9"/>
      <name val=".VnTimeH"/>
      <family val="2"/>
    </font>
    <font>
      <b/>
      <sz val="8"/>
      <name val=".VnTimeH"/>
      <family val="2"/>
    </font>
    <font>
      <b/>
      <sz val="10"/>
      <color indexed="9"/>
      <name val=".VnTimeH"/>
      <family val="2"/>
    </font>
    <font>
      <b/>
      <sz val="16"/>
      <name val="VNI-Times"/>
    </font>
    <font>
      <b/>
      <sz val="1"/>
      <name val=".VnTimeH"/>
      <family val="2"/>
    </font>
    <font>
      <b/>
      <sz val="16"/>
      <name val=".VnTimeH"/>
      <family val="2"/>
    </font>
    <font>
      <b/>
      <sz val="16"/>
      <name val=".VnTime"/>
      <family val="2"/>
    </font>
    <font>
      <sz val="16"/>
      <name val="VNI-Times"/>
    </font>
    <font>
      <sz val="16"/>
      <name val=".VnTime"/>
      <family val="2"/>
    </font>
    <font>
      <b/>
      <sz val="9"/>
      <name val="Times New Roman"/>
      <family val="1"/>
    </font>
    <font>
      <sz val="10"/>
      <color indexed="10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color indexed="10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3" fontId="6" fillId="2" borderId="0" xfId="0" applyNumberFormat="1" applyFont="1" applyFill="1"/>
    <xf numFmtId="0" fontId="6" fillId="2" borderId="2" xfId="0" applyFont="1" applyFill="1" applyBorder="1" applyAlignment="1">
      <alignment horizontal="center"/>
    </xf>
    <xf numFmtId="164" fontId="6" fillId="2" borderId="2" xfId="0" applyNumberFormat="1" applyFont="1" applyFill="1" applyBorder="1"/>
    <xf numFmtId="0" fontId="6" fillId="2" borderId="2" xfId="0" applyFont="1" applyFill="1" applyBorder="1"/>
    <xf numFmtId="9" fontId="6" fillId="2" borderId="2" xfId="0" applyNumberFormat="1" applyFont="1" applyFill="1" applyBorder="1"/>
    <xf numFmtId="0" fontId="5" fillId="2" borderId="2" xfId="0" applyFont="1" applyFill="1" applyBorder="1"/>
    <xf numFmtId="3" fontId="5" fillId="2" borderId="2" xfId="0" applyNumberFormat="1" applyFont="1" applyFill="1" applyBorder="1"/>
    <xf numFmtId="3" fontId="6" fillId="2" borderId="2" xfId="0" applyNumberFormat="1" applyFont="1" applyFill="1" applyBorder="1"/>
    <xf numFmtId="3" fontId="5" fillId="2" borderId="0" xfId="0" applyNumberFormat="1" applyFont="1" applyFill="1"/>
    <xf numFmtId="0" fontId="6" fillId="2" borderId="0" xfId="0" applyFont="1" applyFill="1"/>
    <xf numFmtId="3" fontId="4" fillId="2" borderId="0" xfId="0" applyNumberFormat="1" applyFont="1" applyFill="1" applyBorder="1"/>
    <xf numFmtId="0" fontId="1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/>
    <xf numFmtId="165" fontId="2" fillId="2" borderId="3" xfId="0" applyNumberFormat="1" applyFont="1" applyFill="1" applyBorder="1"/>
    <xf numFmtId="3" fontId="2" fillId="2" borderId="3" xfId="0" applyNumberFormat="1" applyFont="1" applyFill="1" applyBorder="1"/>
    <xf numFmtId="3" fontId="2" fillId="2" borderId="0" xfId="0" applyNumberFormat="1" applyFont="1" applyFill="1" applyBorder="1"/>
    <xf numFmtId="3" fontId="11" fillId="2" borderId="0" xfId="0" applyNumberFormat="1" applyFont="1" applyFill="1" applyBorder="1"/>
    <xf numFmtId="165" fontId="13" fillId="2" borderId="0" xfId="0" applyNumberFormat="1" applyFont="1" applyFill="1"/>
    <xf numFmtId="165" fontId="2" fillId="2" borderId="0" xfId="0" applyNumberFormat="1" applyFont="1" applyFill="1"/>
    <xf numFmtId="0" fontId="14" fillId="2" borderId="0" xfId="0" applyFont="1" applyFill="1"/>
    <xf numFmtId="0" fontId="9" fillId="2" borderId="0" xfId="0" applyFont="1" applyFill="1"/>
    <xf numFmtId="165" fontId="15" fillId="2" borderId="0" xfId="0" applyNumberFormat="1" applyFont="1" applyFill="1"/>
    <xf numFmtId="0" fontId="12" fillId="2" borderId="0" xfId="0" applyFont="1" applyFill="1" applyAlignment="1"/>
    <xf numFmtId="0" fontId="12" fillId="2" borderId="0" xfId="0" applyFont="1" applyFill="1" applyAlignment="1">
      <alignment horizontal="center"/>
    </xf>
    <xf numFmtId="164" fontId="7" fillId="2" borderId="0" xfId="0" applyNumberFormat="1" applyFont="1" applyFill="1" applyBorder="1"/>
    <xf numFmtId="165" fontId="12" fillId="2" borderId="0" xfId="0" applyNumberFormat="1" applyFont="1" applyFill="1" applyAlignment="1">
      <alignment horizontal="center"/>
    </xf>
    <xf numFmtId="3" fontId="12" fillId="2" borderId="0" xfId="0" applyNumberFormat="1" applyFont="1" applyFill="1" applyBorder="1" applyAlignment="1"/>
    <xf numFmtId="0" fontId="16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 applyAlignment="1">
      <alignment horizontal="center"/>
    </xf>
    <xf numFmtId="2" fontId="17" fillId="2" borderId="0" xfId="0" applyNumberFormat="1" applyFont="1" applyFill="1"/>
    <xf numFmtId="0" fontId="17" fillId="2" borderId="0" xfId="0" applyFont="1" applyFill="1"/>
    <xf numFmtId="165" fontId="17" fillId="2" borderId="0" xfId="0" applyNumberFormat="1" applyFont="1" applyFill="1"/>
    <xf numFmtId="3" fontId="14" fillId="2" borderId="0" xfId="0" applyNumberFormat="1" applyFont="1" applyFill="1" applyBorder="1"/>
    <xf numFmtId="0" fontId="12" fillId="2" borderId="0" xfId="0" applyFont="1" applyFill="1"/>
    <xf numFmtId="2" fontId="12" fillId="2" borderId="0" xfId="0" applyNumberFormat="1" applyFont="1" applyFill="1"/>
    <xf numFmtId="0" fontId="16" fillId="2" borderId="0" xfId="0" applyFont="1" applyFill="1" applyBorder="1"/>
    <xf numFmtId="2" fontId="3" fillId="2" borderId="0" xfId="0" applyNumberFormat="1" applyFont="1" applyFill="1"/>
    <xf numFmtId="2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wrapText="1"/>
    </xf>
    <xf numFmtId="164" fontId="5" fillId="2" borderId="2" xfId="0" applyNumberFormat="1" applyFont="1" applyFill="1" applyBorder="1"/>
    <xf numFmtId="0" fontId="1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5" fontId="5" fillId="2" borderId="2" xfId="0" applyNumberFormat="1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3" fontId="6" fillId="2" borderId="0" xfId="1" applyNumberFormat="1" applyFont="1" applyFill="1" applyAlignment="1">
      <alignment horizontal="center"/>
    </xf>
    <xf numFmtId="165" fontId="5" fillId="2" borderId="0" xfId="0" applyNumberFormat="1" applyFont="1" applyFill="1" applyBorder="1"/>
    <xf numFmtId="164" fontId="20" fillId="2" borderId="0" xfId="0" applyNumberFormat="1" applyFont="1" applyFill="1"/>
    <xf numFmtId="165" fontId="6" fillId="2" borderId="0" xfId="0" applyNumberFormat="1" applyFont="1" applyFill="1"/>
    <xf numFmtId="165" fontId="21" fillId="2" borderId="0" xfId="0" applyNumberFormat="1" applyFont="1" applyFill="1"/>
    <xf numFmtId="165" fontId="22" fillId="2" borderId="0" xfId="0" applyNumberFormat="1" applyFont="1" applyFill="1"/>
    <xf numFmtId="3" fontId="5" fillId="2" borderId="0" xfId="0" applyNumberFormat="1" applyFont="1" applyFill="1" applyBorder="1"/>
    <xf numFmtId="0" fontId="23" fillId="2" borderId="0" xfId="0" applyFont="1" applyFill="1" applyBorder="1" applyAlignment="1"/>
    <xf numFmtId="0" fontId="24" fillId="2" borderId="0" xfId="0" applyFont="1" applyFill="1" applyBorder="1" applyAlignment="1"/>
    <xf numFmtId="3" fontId="19" fillId="2" borderId="0" xfId="0" applyNumberFormat="1" applyFont="1" applyFill="1"/>
    <xf numFmtId="3" fontId="25" fillId="2" borderId="0" xfId="0" applyNumberFormat="1" applyFont="1" applyFill="1"/>
    <xf numFmtId="0" fontId="26" fillId="2" borderId="0" xfId="0" applyFont="1" applyFill="1" applyBorder="1" applyAlignment="1"/>
    <xf numFmtId="165" fontId="28" fillId="2" borderId="0" xfId="0" applyNumberFormat="1" applyFont="1" applyFill="1"/>
    <xf numFmtId="165" fontId="5" fillId="2" borderId="0" xfId="0" applyNumberFormat="1" applyFont="1" applyFill="1"/>
    <xf numFmtId="0" fontId="27" fillId="2" borderId="0" xfId="0" applyFont="1" applyFill="1"/>
    <xf numFmtId="0" fontId="18" fillId="2" borderId="0" xfId="0" applyFont="1" applyFill="1"/>
    <xf numFmtId="165" fontId="27" fillId="2" borderId="0" xfId="0" applyNumberFormat="1" applyFont="1" applyFill="1"/>
    <xf numFmtId="0" fontId="27" fillId="2" borderId="0" xfId="0" applyFont="1" applyFill="1" applyAlignment="1"/>
    <xf numFmtId="3" fontId="27" fillId="2" borderId="0" xfId="0" applyNumberFormat="1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3" fontId="19" fillId="2" borderId="2" xfId="0" applyNumberFormat="1" applyFont="1" applyFill="1" applyBorder="1"/>
    <xf numFmtId="3" fontId="8" fillId="2" borderId="2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I140"/>
  <sheetViews>
    <sheetView tabSelected="1" workbookViewId="0">
      <pane xSplit="3" ySplit="7" topLeftCell="D8" activePane="bottomRight" state="frozen"/>
      <selection pane="topRight" activeCell="C1" sqref="C1"/>
      <selection pane="bottomLeft" activeCell="A8" sqref="A8"/>
      <selection pane="bottomRight" activeCell="C18" sqref="C18"/>
    </sheetView>
  </sheetViews>
  <sheetFormatPr defaultColWidth="9.109375" defaultRowHeight="13.2"/>
  <cols>
    <col min="1" max="1" width="5.33203125" style="1" customWidth="1"/>
    <col min="2" max="2" width="13.5546875" style="1" customWidth="1"/>
    <col min="3" max="3" width="22.88671875" style="2" customWidth="1"/>
    <col min="4" max="4" width="6.5546875" style="1" customWidth="1"/>
    <col min="5" max="5" width="7.109375" style="47" customWidth="1"/>
    <col min="6" max="6" width="5.6640625" style="2" customWidth="1"/>
    <col min="7" max="7" width="5.88671875" style="2" customWidth="1"/>
    <col min="8" max="9" width="7" style="2" hidden="1" customWidth="1"/>
    <col min="10" max="10" width="6.44140625" style="2" customWidth="1"/>
    <col min="11" max="11" width="6.109375" style="2" customWidth="1"/>
    <col min="12" max="12" width="6.44140625" style="2" customWidth="1"/>
    <col min="13" max="13" width="7.33203125" style="2" customWidth="1"/>
    <col min="14" max="14" width="7.33203125" style="3" customWidth="1"/>
    <col min="15" max="15" width="10.5546875" style="4" customWidth="1"/>
    <col min="16" max="16" width="7.88671875" style="3" customWidth="1"/>
    <col min="17" max="17" width="9" style="2" customWidth="1"/>
    <col min="18" max="18" width="11.33203125" style="3" customWidth="1"/>
    <col min="19" max="19" width="9.5546875" style="2" customWidth="1"/>
    <col min="20" max="20" width="8.6640625" style="2" customWidth="1"/>
    <col min="21" max="21" width="8.88671875" style="2" customWidth="1"/>
    <col min="22" max="22" width="9.5546875" style="2" customWidth="1"/>
    <col min="23" max="23" width="10.5546875" style="2" customWidth="1"/>
    <col min="24" max="24" width="11" style="2" customWidth="1"/>
    <col min="25" max="25" width="10.5546875" style="3" customWidth="1"/>
    <col min="26" max="26" width="8.6640625" style="2" customWidth="1"/>
    <col min="27" max="27" width="9.109375" style="2" customWidth="1"/>
    <col min="28" max="28" width="9.6640625" style="2" customWidth="1"/>
    <col min="29" max="29" width="8.6640625" style="2" customWidth="1"/>
    <col min="30" max="30" width="11.109375" style="2" customWidth="1"/>
    <col min="31" max="16384" width="9.109375" style="2"/>
  </cols>
  <sheetData>
    <row r="1" spans="1:30" s="18" customFormat="1">
      <c r="A1" s="80" t="s">
        <v>40</v>
      </c>
      <c r="B1" s="80"/>
      <c r="C1" s="80"/>
      <c r="D1" s="80"/>
      <c r="E1" s="59"/>
      <c r="N1" s="60"/>
      <c r="O1" s="60"/>
      <c r="P1" s="60"/>
      <c r="R1" s="60"/>
      <c r="Y1" s="60"/>
      <c r="Z1" s="60"/>
      <c r="AA1" s="60"/>
      <c r="AB1" s="60"/>
      <c r="AC1" s="60"/>
      <c r="AD1" s="60"/>
    </row>
    <row r="2" spans="1:30" s="18" customFormat="1">
      <c r="A2" s="91" t="s">
        <v>41</v>
      </c>
      <c r="B2" s="91"/>
      <c r="C2" s="91"/>
      <c r="D2" s="91"/>
      <c r="E2" s="81"/>
      <c r="N2" s="60"/>
      <c r="O2" s="17"/>
      <c r="P2" s="60"/>
      <c r="R2" s="60"/>
      <c r="Y2" s="60"/>
    </row>
    <row r="3" spans="1:30" s="18" customFormat="1">
      <c r="A3" s="80" t="s">
        <v>42</v>
      </c>
      <c r="B3" s="80"/>
      <c r="C3" s="80"/>
      <c r="D3" s="80"/>
      <c r="E3" s="80"/>
      <c r="N3" s="60"/>
      <c r="O3" s="17"/>
      <c r="P3" s="60"/>
      <c r="R3" s="60"/>
      <c r="Y3" s="60"/>
    </row>
    <row r="4" spans="1:30" ht="30.75" customHeight="1">
      <c r="A4" s="85" t="s">
        <v>44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0" s="50" customFormat="1" ht="16.5" customHeight="1">
      <c r="A5" s="86" t="s">
        <v>0</v>
      </c>
      <c r="B5" s="84"/>
      <c r="C5" s="86" t="s">
        <v>13</v>
      </c>
      <c r="D5" s="87" t="s">
        <v>14</v>
      </c>
      <c r="E5" s="86" t="s">
        <v>15</v>
      </c>
      <c r="F5" s="86"/>
      <c r="G5" s="86"/>
      <c r="H5" s="86"/>
      <c r="I5" s="86"/>
      <c r="J5" s="86"/>
      <c r="K5" s="86"/>
      <c r="L5" s="86"/>
      <c r="M5" s="86"/>
      <c r="N5" s="86"/>
      <c r="O5" s="88" t="s">
        <v>25</v>
      </c>
      <c r="P5" s="87" t="s">
        <v>36</v>
      </c>
      <c r="Q5" s="87" t="s">
        <v>26</v>
      </c>
      <c r="R5" s="87" t="s">
        <v>27</v>
      </c>
      <c r="S5" s="86" t="s">
        <v>28</v>
      </c>
      <c r="T5" s="86"/>
      <c r="U5" s="86"/>
      <c r="V5" s="86"/>
      <c r="W5" s="87" t="s">
        <v>31</v>
      </c>
      <c r="X5" s="87" t="s">
        <v>1</v>
      </c>
      <c r="Y5" s="87" t="s">
        <v>32</v>
      </c>
      <c r="Z5" s="87" t="s">
        <v>33</v>
      </c>
      <c r="AA5" s="87" t="s">
        <v>34</v>
      </c>
      <c r="AB5" s="87" t="s">
        <v>2</v>
      </c>
      <c r="AC5" s="87" t="s">
        <v>3</v>
      </c>
      <c r="AD5" s="86" t="s">
        <v>35</v>
      </c>
    </row>
    <row r="6" spans="1:30" s="50" customFormat="1" ht="16.5" customHeight="1">
      <c r="A6" s="86"/>
      <c r="B6" s="84"/>
      <c r="C6" s="86"/>
      <c r="D6" s="87"/>
      <c r="E6" s="86" t="s">
        <v>16</v>
      </c>
      <c r="F6" s="86"/>
      <c r="G6" s="86" t="s">
        <v>17</v>
      </c>
      <c r="H6" s="86"/>
      <c r="I6" s="86"/>
      <c r="J6" s="86"/>
      <c r="K6" s="86"/>
      <c r="L6" s="86"/>
      <c r="M6" s="86"/>
      <c r="N6" s="87" t="s">
        <v>24</v>
      </c>
      <c r="O6" s="88"/>
      <c r="P6" s="87"/>
      <c r="Q6" s="87"/>
      <c r="R6" s="87"/>
      <c r="S6" s="86"/>
      <c r="T6" s="86"/>
      <c r="U6" s="86"/>
      <c r="V6" s="86"/>
      <c r="W6" s="87"/>
      <c r="X6" s="87"/>
      <c r="Y6" s="87"/>
      <c r="Z6" s="87"/>
      <c r="AA6" s="86"/>
      <c r="AB6" s="86"/>
      <c r="AC6" s="86"/>
      <c r="AD6" s="86"/>
    </row>
    <row r="7" spans="1:30" s="50" customFormat="1" ht="39.6">
      <c r="A7" s="86"/>
      <c r="B7" s="84"/>
      <c r="C7" s="86"/>
      <c r="D7" s="86"/>
      <c r="E7" s="51" t="s">
        <v>18</v>
      </c>
      <c r="F7" s="5" t="s">
        <v>19</v>
      </c>
      <c r="G7" s="5" t="s">
        <v>20</v>
      </c>
      <c r="H7" s="5"/>
      <c r="I7" s="5" t="s">
        <v>4</v>
      </c>
      <c r="J7" s="5" t="s">
        <v>4</v>
      </c>
      <c r="K7" s="5" t="s">
        <v>21</v>
      </c>
      <c r="L7" s="52" t="s">
        <v>22</v>
      </c>
      <c r="M7" s="5" t="s">
        <v>23</v>
      </c>
      <c r="N7" s="87"/>
      <c r="O7" s="89"/>
      <c r="P7" s="87"/>
      <c r="Q7" s="87"/>
      <c r="R7" s="87"/>
      <c r="S7" s="53" t="s">
        <v>5</v>
      </c>
      <c r="T7" s="53" t="s">
        <v>6</v>
      </c>
      <c r="U7" s="5" t="s">
        <v>29</v>
      </c>
      <c r="V7" s="53" t="s">
        <v>30</v>
      </c>
      <c r="W7" s="86"/>
      <c r="X7" s="87"/>
      <c r="Y7" s="86"/>
      <c r="Z7" s="87"/>
      <c r="AA7" s="86"/>
      <c r="AB7" s="86"/>
      <c r="AC7" s="86"/>
      <c r="AD7" s="86"/>
    </row>
    <row r="8" spans="1:30" s="8" customFormat="1" ht="18.75" customHeight="1">
      <c r="A8" s="6" t="s">
        <v>7</v>
      </c>
      <c r="B8" s="6"/>
      <c r="C8" s="6" t="s">
        <v>8</v>
      </c>
      <c r="D8" s="7" t="s">
        <v>9</v>
      </c>
      <c r="E8" s="6">
        <v>1</v>
      </c>
      <c r="F8" s="6">
        <v>2</v>
      </c>
      <c r="G8" s="6">
        <v>3</v>
      </c>
      <c r="H8" s="6"/>
      <c r="I8" s="6"/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16</v>
      </c>
      <c r="W8" s="6">
        <v>17</v>
      </c>
      <c r="X8" s="6">
        <v>18</v>
      </c>
      <c r="Y8" s="6">
        <v>19</v>
      </c>
      <c r="Z8" s="6">
        <v>20</v>
      </c>
      <c r="AA8" s="6">
        <v>21</v>
      </c>
      <c r="AB8" s="6">
        <v>22</v>
      </c>
      <c r="AC8" s="6">
        <v>23</v>
      </c>
      <c r="AD8" s="6">
        <v>24</v>
      </c>
    </row>
    <row r="9" spans="1:30" s="18" customFormat="1" ht="19.5" customHeight="1">
      <c r="A9" s="10">
        <v>1</v>
      </c>
      <c r="B9" s="10" t="s">
        <v>45</v>
      </c>
      <c r="C9" s="12" t="s">
        <v>7</v>
      </c>
      <c r="D9" s="54" t="s">
        <v>10</v>
      </c>
      <c r="E9" s="11">
        <v>3.99</v>
      </c>
      <c r="F9" s="12"/>
      <c r="G9" s="12">
        <v>0.45</v>
      </c>
      <c r="H9" s="13">
        <v>0.18</v>
      </c>
      <c r="I9" s="11">
        <f>(E9+F9+G9)*H9</f>
        <v>0.79920000000000002</v>
      </c>
      <c r="J9" s="11">
        <v>0.79900000000000004</v>
      </c>
      <c r="K9" s="12"/>
      <c r="L9" s="12"/>
      <c r="M9" s="11">
        <f t="shared" ref="M9:M11" si="0">(E9+G9+F9+J9)*30%</f>
        <v>1.5717000000000001</v>
      </c>
      <c r="N9" s="55">
        <f t="shared" ref="N9:N10" si="1">E9+F9+G9+J9+K9+L9+M9</f>
        <v>6.8107000000000006</v>
      </c>
      <c r="O9" s="15">
        <f t="shared" ref="O9" si="2">N9*1150000</f>
        <v>7832305.0000000009</v>
      </c>
      <c r="P9" s="14"/>
      <c r="Q9" s="15">
        <f>O9*5/26</f>
        <v>1506212.5000000002</v>
      </c>
      <c r="R9" s="15">
        <f t="shared" ref="R9" si="3">O9-P9-Q9</f>
        <v>6326092.5000000009</v>
      </c>
      <c r="S9" s="16">
        <f t="shared" ref="S9:S11" si="4">(E9+F9+G9+J9)*1150000*8%</f>
        <v>481988.00000000006</v>
      </c>
      <c r="T9" s="16">
        <f t="shared" ref="T9" si="5">(F9+G9+E9+J9)*1150000*1.5%</f>
        <v>90372.750000000015</v>
      </c>
      <c r="U9" s="16">
        <f t="shared" ref="U9:U10" si="6">(F9+G9+E9+J9)*1150000*1%</f>
        <v>60248.500000000007</v>
      </c>
      <c r="V9" s="16">
        <f t="shared" ref="V9:V11" si="7">SUM(S9:U9)</f>
        <v>632609.25000000012</v>
      </c>
      <c r="W9" s="15">
        <f t="shared" ref="W9:W11" si="8">R9-V9</f>
        <v>5693483.2500000009</v>
      </c>
      <c r="X9" s="16">
        <v>5000000</v>
      </c>
      <c r="Y9" s="15">
        <f t="shared" ref="Y9:Y11" si="9">W9-X9</f>
        <v>693483.25000000093</v>
      </c>
      <c r="Z9" s="16">
        <f t="shared" ref="Z9:Z11" si="10">U9</f>
        <v>60248.500000000007</v>
      </c>
      <c r="AA9" s="16"/>
      <c r="AB9" s="16">
        <v>165629</v>
      </c>
      <c r="AC9" s="16"/>
      <c r="AD9" s="15">
        <f t="shared" ref="AD9" si="11">Y9-Z9-AA9-AB9-AC9</f>
        <v>467605.75000000093</v>
      </c>
    </row>
    <row r="10" spans="1:30" s="18" customFormat="1" ht="19.5" customHeight="1">
      <c r="A10" s="10">
        <v>2</v>
      </c>
      <c r="B10" s="10" t="s">
        <v>47</v>
      </c>
      <c r="C10" s="12" t="s">
        <v>8</v>
      </c>
      <c r="D10" s="54" t="s">
        <v>10</v>
      </c>
      <c r="E10" s="11">
        <v>3</v>
      </c>
      <c r="F10" s="12"/>
      <c r="G10" s="12"/>
      <c r="H10" s="13">
        <v>0.11</v>
      </c>
      <c r="I10" s="11">
        <f>(E10+F10+G10)*H10</f>
        <v>0.33</v>
      </c>
      <c r="J10" s="11">
        <v>0.33</v>
      </c>
      <c r="K10" s="12">
        <v>0.35</v>
      </c>
      <c r="L10" s="12"/>
      <c r="M10" s="11">
        <f>(E10+G10+F10+J10)*30%</f>
        <v>0.999</v>
      </c>
      <c r="N10" s="55">
        <f t="shared" si="1"/>
        <v>4.6790000000000003</v>
      </c>
      <c r="O10" s="15">
        <f t="shared" ref="O10:O11" si="12">N10*1150000</f>
        <v>5380850</v>
      </c>
      <c r="P10" s="15"/>
      <c r="Q10" s="12"/>
      <c r="R10" s="15">
        <f t="shared" ref="R10:R11" si="13">O10-P10-Q10</f>
        <v>5380850</v>
      </c>
      <c r="S10" s="16">
        <f t="shared" si="4"/>
        <v>306360</v>
      </c>
      <c r="T10" s="16">
        <f t="shared" ref="T10:T11" si="14">(F10+G10+E10+J10)*1150000*1.5%</f>
        <v>57442.5</v>
      </c>
      <c r="U10" s="16">
        <f t="shared" si="6"/>
        <v>38295</v>
      </c>
      <c r="V10" s="16">
        <f t="shared" si="7"/>
        <v>402097.5</v>
      </c>
      <c r="W10" s="15">
        <f t="shared" si="8"/>
        <v>4978752.5</v>
      </c>
      <c r="X10" s="16">
        <v>3500000</v>
      </c>
      <c r="Y10" s="15">
        <f t="shared" si="9"/>
        <v>1478752.5</v>
      </c>
      <c r="Z10" s="16">
        <f t="shared" si="10"/>
        <v>38295</v>
      </c>
      <c r="AA10" s="82"/>
      <c r="AB10" s="82"/>
      <c r="AC10" s="83">
        <v>180000</v>
      </c>
      <c r="AD10" s="15">
        <f t="shared" ref="AD10:AD11" si="15">Y10-Z10-AA10-AB10-AC10</f>
        <v>1260457.5</v>
      </c>
    </row>
    <row r="11" spans="1:30" s="18" customFormat="1" ht="19.5" customHeight="1">
      <c r="A11" s="10">
        <v>3</v>
      </c>
      <c r="B11" s="10" t="s">
        <v>46</v>
      </c>
      <c r="C11" s="12" t="s">
        <v>9</v>
      </c>
      <c r="D11" s="54" t="s">
        <v>10</v>
      </c>
      <c r="E11" s="11">
        <v>4.32</v>
      </c>
      <c r="F11" s="12"/>
      <c r="G11" s="12"/>
      <c r="H11" s="13">
        <v>0.19</v>
      </c>
      <c r="I11" s="11">
        <f>(E11+F11+G11)*H11</f>
        <v>0.82080000000000009</v>
      </c>
      <c r="J11" s="11">
        <v>0.82099999999999995</v>
      </c>
      <c r="K11" s="12">
        <v>0.25</v>
      </c>
      <c r="L11" s="12"/>
      <c r="M11" s="11">
        <f t="shared" si="0"/>
        <v>1.5423</v>
      </c>
      <c r="N11" s="55">
        <f t="shared" ref="N11" si="16">E11+F11+G11+J11+K11+L11+M11</f>
        <v>6.9333</v>
      </c>
      <c r="O11" s="15">
        <f t="shared" si="12"/>
        <v>7973295</v>
      </c>
      <c r="P11" s="15"/>
      <c r="Q11" s="12"/>
      <c r="R11" s="15">
        <f t="shared" si="13"/>
        <v>7973295</v>
      </c>
      <c r="S11" s="16">
        <f t="shared" si="4"/>
        <v>472972</v>
      </c>
      <c r="T11" s="16">
        <f t="shared" si="14"/>
        <v>88682.25</v>
      </c>
      <c r="U11" s="16">
        <f t="shared" ref="U11" si="17">(F11+G11+E11+J11)*1150000*1%</f>
        <v>59121.5</v>
      </c>
      <c r="V11" s="16">
        <f t="shared" si="7"/>
        <v>620775.75</v>
      </c>
      <c r="W11" s="15">
        <f t="shared" si="8"/>
        <v>7352519.25</v>
      </c>
      <c r="X11" s="16">
        <v>5000000</v>
      </c>
      <c r="Y11" s="15">
        <f t="shared" si="9"/>
        <v>2352519.25</v>
      </c>
      <c r="Z11" s="16">
        <f t="shared" si="10"/>
        <v>59121.5</v>
      </c>
      <c r="AA11" s="16"/>
      <c r="AB11" s="16">
        <v>711456</v>
      </c>
      <c r="AC11" s="16"/>
      <c r="AD11" s="15">
        <f t="shared" si="15"/>
        <v>1581941.75</v>
      </c>
    </row>
    <row r="12" spans="1:30" s="18" customFormat="1" ht="19.5" customHeight="1">
      <c r="A12" s="56"/>
      <c r="B12" s="56"/>
      <c r="C12" s="57" t="s">
        <v>11</v>
      </c>
      <c r="D12" s="57"/>
      <c r="E12" s="58">
        <f t="shared" ref="E12:AD12" si="18">SUM(E9:E11)</f>
        <v>11.31</v>
      </c>
      <c r="F12" s="58">
        <f t="shared" si="18"/>
        <v>0</v>
      </c>
      <c r="G12" s="58">
        <f t="shared" si="18"/>
        <v>0.45</v>
      </c>
      <c r="H12" s="58">
        <f t="shared" si="18"/>
        <v>0.48</v>
      </c>
      <c r="I12" s="58">
        <f t="shared" si="18"/>
        <v>1.9500000000000002</v>
      </c>
      <c r="J12" s="58">
        <f t="shared" si="18"/>
        <v>1.95</v>
      </c>
      <c r="K12" s="58">
        <f t="shared" si="18"/>
        <v>0.6</v>
      </c>
      <c r="L12" s="58">
        <f t="shared" si="18"/>
        <v>0</v>
      </c>
      <c r="M12" s="58">
        <f t="shared" si="18"/>
        <v>4.1129999999999995</v>
      </c>
      <c r="N12" s="58">
        <f t="shared" si="18"/>
        <v>18.423000000000002</v>
      </c>
      <c r="O12" s="15">
        <f t="shared" si="18"/>
        <v>21186450</v>
      </c>
      <c r="P12" s="15">
        <f t="shared" si="18"/>
        <v>0</v>
      </c>
      <c r="Q12" s="15">
        <f t="shared" si="18"/>
        <v>1506212.5000000002</v>
      </c>
      <c r="R12" s="15">
        <f t="shared" si="18"/>
        <v>19680237.5</v>
      </c>
      <c r="S12" s="15">
        <f t="shared" si="18"/>
        <v>1261320</v>
      </c>
      <c r="T12" s="15">
        <f t="shared" si="18"/>
        <v>236497.5</v>
      </c>
      <c r="U12" s="15">
        <f t="shared" si="18"/>
        <v>157665</v>
      </c>
      <c r="V12" s="15">
        <f t="shared" si="18"/>
        <v>1655482.5</v>
      </c>
      <c r="W12" s="15">
        <f t="shared" si="18"/>
        <v>18024755</v>
      </c>
      <c r="X12" s="15">
        <f t="shared" si="18"/>
        <v>13500000</v>
      </c>
      <c r="Y12" s="15">
        <f t="shared" si="18"/>
        <v>4524755.0000000009</v>
      </c>
      <c r="Z12" s="15">
        <f t="shared" si="18"/>
        <v>157665</v>
      </c>
      <c r="AA12" s="15">
        <f t="shared" si="18"/>
        <v>0</v>
      </c>
      <c r="AB12" s="15">
        <f t="shared" si="18"/>
        <v>877085</v>
      </c>
      <c r="AC12" s="15">
        <f t="shared" si="18"/>
        <v>180000</v>
      </c>
      <c r="AD12" s="15">
        <f t="shared" si="18"/>
        <v>3310005.0000000009</v>
      </c>
    </row>
    <row r="13" spans="1:30">
      <c r="A13" s="20"/>
      <c r="B13" s="20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3"/>
      <c r="N13" s="23"/>
      <c r="O13" s="24"/>
      <c r="P13" s="24"/>
      <c r="Q13" s="24"/>
      <c r="R13" s="25"/>
      <c r="S13" s="26">
        <f>(E12+F12+G12)*17%*1050000</f>
        <v>2099160</v>
      </c>
      <c r="T13" s="26"/>
      <c r="U13" s="26">
        <f>(E12+F12+G12)*1%*1050000</f>
        <v>123480</v>
      </c>
      <c r="V13" s="25"/>
      <c r="W13" s="25"/>
      <c r="X13" s="25"/>
      <c r="Y13" s="25"/>
      <c r="Z13" s="25"/>
      <c r="AA13" s="24"/>
      <c r="AB13" s="24"/>
      <c r="AC13" s="24"/>
      <c r="AD13" s="24"/>
    </row>
    <row r="14" spans="1:30" s="60" customFormat="1" ht="16.8">
      <c r="A14" s="59"/>
      <c r="B14" s="59"/>
      <c r="D14" s="61"/>
      <c r="E14" s="62"/>
      <c r="F14" s="63"/>
      <c r="G14" s="64"/>
      <c r="H14" s="64"/>
      <c r="I14" s="64"/>
      <c r="J14" s="64"/>
      <c r="K14" s="65"/>
      <c r="L14" s="18"/>
      <c r="M14" s="66"/>
      <c r="N14" s="62"/>
      <c r="O14" s="67"/>
      <c r="P14" s="68"/>
      <c r="Q14" s="69"/>
      <c r="R14" s="17"/>
      <c r="S14" s="17"/>
      <c r="T14" s="17"/>
      <c r="U14" s="17"/>
      <c r="V14" s="9"/>
      <c r="W14" s="9"/>
      <c r="X14" s="70"/>
      <c r="Y14" s="71" t="s">
        <v>12</v>
      </c>
      <c r="Z14" s="72" t="s">
        <v>43</v>
      </c>
      <c r="AD14" s="67"/>
    </row>
    <row r="15" spans="1:30" s="75" customFormat="1" ht="20.399999999999999">
      <c r="A15" s="90" t="s">
        <v>39</v>
      </c>
      <c r="B15" s="90"/>
      <c r="C15" s="90"/>
      <c r="D15" s="73"/>
      <c r="E15" s="74"/>
      <c r="K15" s="76"/>
      <c r="M15" s="77"/>
      <c r="N15" s="90" t="s">
        <v>38</v>
      </c>
      <c r="O15" s="90"/>
      <c r="P15" s="90"/>
      <c r="Q15" s="90"/>
      <c r="R15" s="90"/>
      <c r="S15" s="90"/>
      <c r="T15" s="90"/>
      <c r="U15" s="78"/>
      <c r="V15" s="78"/>
      <c r="W15" s="67"/>
      <c r="X15" s="78"/>
      <c r="Y15" s="67"/>
      <c r="Z15" s="79"/>
      <c r="AA15" s="90" t="s">
        <v>37</v>
      </c>
      <c r="AB15" s="90"/>
      <c r="AC15" s="90"/>
      <c r="AD15" s="90"/>
    </row>
    <row r="16" spans="1:30" s="29" customFormat="1" ht="24">
      <c r="A16" s="33"/>
      <c r="B16" s="33"/>
      <c r="C16" s="33"/>
      <c r="D16" s="27"/>
      <c r="E16" s="28"/>
      <c r="J16" s="34"/>
      <c r="K16" s="30"/>
      <c r="M16" s="31"/>
      <c r="N16" s="33"/>
      <c r="O16" s="25"/>
      <c r="P16" s="33"/>
      <c r="Q16" s="33"/>
      <c r="R16" s="25"/>
      <c r="S16" s="33"/>
      <c r="T16" s="33"/>
      <c r="U16" s="32"/>
      <c r="V16" s="32"/>
      <c r="W16" s="32"/>
      <c r="X16" s="25"/>
      <c r="Y16" s="25"/>
      <c r="Z16" s="32"/>
      <c r="AA16" s="25"/>
      <c r="AB16" s="25"/>
      <c r="AC16" s="25"/>
      <c r="AD16" s="25"/>
    </row>
    <row r="17" spans="1:113" s="29" customFormat="1" ht="24">
      <c r="A17" s="33"/>
      <c r="B17" s="33"/>
      <c r="C17" s="33"/>
      <c r="D17" s="27"/>
      <c r="E17" s="28"/>
      <c r="J17" s="22"/>
      <c r="K17" s="30"/>
      <c r="M17" s="31"/>
      <c r="N17" s="35"/>
      <c r="O17" s="25"/>
      <c r="P17" s="33"/>
      <c r="Q17" s="33"/>
      <c r="R17" s="33"/>
      <c r="S17" s="33"/>
      <c r="T17" s="33"/>
      <c r="U17" s="32"/>
      <c r="V17" s="32"/>
      <c r="W17" s="32"/>
      <c r="X17" s="32"/>
      <c r="Y17" s="36"/>
      <c r="Z17" s="32"/>
      <c r="AA17" s="25"/>
      <c r="AB17" s="25"/>
      <c r="AC17" s="25"/>
      <c r="AD17" s="25"/>
    </row>
    <row r="18" spans="1:113" s="41" customFormat="1" ht="24">
      <c r="A18" s="37"/>
      <c r="B18" s="37"/>
      <c r="C18" s="38"/>
      <c r="D18" s="39"/>
      <c r="E18" s="40"/>
      <c r="M18" s="42"/>
      <c r="N18" s="43"/>
      <c r="O18" s="25"/>
      <c r="P18" s="44"/>
      <c r="Q18" s="38"/>
      <c r="R18" s="33"/>
      <c r="S18" s="38"/>
      <c r="T18" s="45"/>
      <c r="V18" s="44"/>
      <c r="W18" s="38"/>
      <c r="X18" s="38"/>
      <c r="Y18" s="25"/>
      <c r="Z18" s="38"/>
      <c r="AA18" s="46"/>
      <c r="AB18" s="46"/>
      <c r="AC18" s="46"/>
      <c r="AD18" s="38"/>
    </row>
    <row r="19" spans="1:113" s="41" customFormat="1" ht="24">
      <c r="C19" s="38"/>
      <c r="D19" s="39"/>
      <c r="E19" s="40"/>
      <c r="N19" s="40"/>
      <c r="O19" s="25"/>
      <c r="P19" s="44"/>
      <c r="Q19" s="38"/>
      <c r="R19" s="33"/>
      <c r="S19" s="38"/>
      <c r="T19" s="45"/>
      <c r="V19" s="44"/>
      <c r="W19" s="38"/>
      <c r="X19" s="38"/>
      <c r="Y19" s="44"/>
      <c r="Z19" s="38"/>
      <c r="AA19" s="38"/>
      <c r="AB19" s="38"/>
      <c r="AC19" s="38"/>
      <c r="AD19" s="38"/>
    </row>
    <row r="20" spans="1:113">
      <c r="O20" s="22"/>
      <c r="W20" s="47"/>
      <c r="X20" s="47"/>
      <c r="Y20" s="48"/>
      <c r="Z20" s="47"/>
      <c r="AA20" s="47"/>
      <c r="AB20" s="47"/>
      <c r="AC20" s="47"/>
    </row>
    <row r="21" spans="1:113">
      <c r="O21" s="19"/>
    </row>
    <row r="22" spans="1:113" s="3" customFormat="1">
      <c r="A22" s="1"/>
      <c r="B22" s="1"/>
      <c r="C22" s="2"/>
      <c r="D22" s="1"/>
      <c r="E22" s="47"/>
      <c r="F22" s="2"/>
      <c r="G22" s="2"/>
      <c r="H22" s="2"/>
      <c r="I22" s="2"/>
      <c r="J22" s="2"/>
      <c r="K22" s="2"/>
      <c r="L22" s="2"/>
      <c r="M22" s="2"/>
      <c r="O22" s="19"/>
      <c r="Q22" s="2"/>
      <c r="S22" s="2"/>
      <c r="T22" s="2"/>
      <c r="U22" s="2"/>
      <c r="V22" s="2"/>
      <c r="W22" s="2"/>
      <c r="X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</row>
    <row r="23" spans="1:113" s="3" customFormat="1">
      <c r="A23" s="1"/>
      <c r="B23" s="1"/>
      <c r="C23" s="2"/>
      <c r="D23" s="1"/>
      <c r="E23" s="47"/>
      <c r="F23" s="2"/>
      <c r="G23" s="2"/>
      <c r="H23" s="2"/>
      <c r="I23" s="2"/>
      <c r="J23" s="2"/>
      <c r="K23" s="2"/>
      <c r="L23" s="2"/>
      <c r="M23" s="2"/>
      <c r="O23" s="19"/>
      <c r="Q23" s="2"/>
      <c r="S23" s="2"/>
      <c r="T23" s="2"/>
      <c r="U23" s="2"/>
      <c r="V23" s="2"/>
      <c r="W23" s="2"/>
      <c r="X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 spans="1:113" s="3" customFormat="1">
      <c r="A24" s="1"/>
      <c r="B24" s="1"/>
      <c r="C24" s="2"/>
      <c r="D24" s="1"/>
      <c r="E24" s="47"/>
      <c r="F24" s="2"/>
      <c r="G24" s="2"/>
      <c r="H24" s="2"/>
      <c r="I24" s="2"/>
      <c r="J24" s="2"/>
      <c r="K24" s="2"/>
      <c r="L24" s="2"/>
      <c r="M24" s="2"/>
      <c r="O24" s="19"/>
      <c r="Q24" s="2"/>
      <c r="S24" s="2"/>
      <c r="T24" s="2"/>
      <c r="U24" s="2"/>
      <c r="V24" s="2"/>
      <c r="W24" s="2"/>
      <c r="X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 spans="1:113" s="3" customFormat="1">
      <c r="A25" s="1"/>
      <c r="B25" s="1"/>
      <c r="C25" s="2"/>
      <c r="D25" s="1"/>
      <c r="E25" s="47"/>
      <c r="F25" s="2"/>
      <c r="G25" s="2"/>
      <c r="H25" s="2"/>
      <c r="I25" s="2"/>
      <c r="J25" s="2"/>
      <c r="K25" s="2"/>
      <c r="L25" s="2"/>
      <c r="M25" s="2"/>
      <c r="O25" s="19"/>
      <c r="Q25" s="2"/>
      <c r="S25" s="2"/>
      <c r="T25" s="2"/>
      <c r="U25" s="2"/>
      <c r="V25" s="2"/>
      <c r="W25" s="2"/>
      <c r="X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</row>
    <row r="26" spans="1:113" s="3" customFormat="1">
      <c r="A26" s="1"/>
      <c r="B26" s="1"/>
      <c r="C26" s="2"/>
      <c r="D26" s="1"/>
      <c r="E26" s="47"/>
      <c r="F26" s="2"/>
      <c r="G26" s="2"/>
      <c r="H26" s="2"/>
      <c r="I26" s="2"/>
      <c r="J26" s="2"/>
      <c r="K26" s="2"/>
      <c r="L26" s="2"/>
      <c r="M26" s="2"/>
      <c r="O26" s="19"/>
      <c r="Q26" s="2"/>
      <c r="S26" s="2"/>
      <c r="T26" s="2"/>
      <c r="U26" s="2"/>
      <c r="V26" s="2"/>
      <c r="W26" s="2"/>
      <c r="X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s="3" customFormat="1">
      <c r="A27" s="1"/>
      <c r="B27" s="1"/>
      <c r="C27" s="2"/>
      <c r="D27" s="1"/>
      <c r="E27" s="47"/>
      <c r="F27" s="2"/>
      <c r="G27" s="2"/>
      <c r="H27" s="2"/>
      <c r="I27" s="2"/>
      <c r="J27" s="2"/>
      <c r="K27" s="2"/>
      <c r="L27" s="2"/>
      <c r="M27" s="2"/>
      <c r="O27" s="19"/>
      <c r="Q27" s="2"/>
      <c r="S27" s="2"/>
      <c r="T27" s="2"/>
      <c r="U27" s="2"/>
      <c r="V27" s="2"/>
      <c r="W27" s="2"/>
      <c r="X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 spans="1:113" s="3" customFormat="1">
      <c r="A28" s="1"/>
      <c r="B28" s="1"/>
      <c r="C28" s="2"/>
      <c r="D28" s="1"/>
      <c r="E28" s="47"/>
      <c r="F28" s="2"/>
      <c r="G28" s="2"/>
      <c r="H28" s="2"/>
      <c r="I28" s="2"/>
      <c r="J28" s="2"/>
      <c r="K28" s="2"/>
      <c r="L28" s="2"/>
      <c r="M28" s="2"/>
      <c r="O28" s="19"/>
      <c r="Q28" s="2"/>
      <c r="S28" s="2"/>
      <c r="T28" s="2"/>
      <c r="U28" s="2"/>
      <c r="V28" s="2"/>
      <c r="W28" s="2"/>
      <c r="X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s="3" customFormat="1">
      <c r="A29" s="1"/>
      <c r="B29" s="1"/>
      <c r="C29" s="2"/>
      <c r="D29" s="1"/>
      <c r="E29" s="47"/>
      <c r="F29" s="2"/>
      <c r="G29" s="2"/>
      <c r="H29" s="2"/>
      <c r="I29" s="2"/>
      <c r="J29" s="2"/>
      <c r="K29" s="2"/>
      <c r="L29" s="2"/>
      <c r="M29" s="2"/>
      <c r="O29" s="19"/>
      <c r="Q29" s="2"/>
      <c r="S29" s="2"/>
      <c r="T29" s="2"/>
      <c r="U29" s="2"/>
      <c r="V29" s="2"/>
      <c r="W29" s="2"/>
      <c r="X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s="3" customFormat="1">
      <c r="A30" s="1"/>
      <c r="B30" s="1"/>
      <c r="C30" s="2"/>
      <c r="D30" s="1"/>
      <c r="E30" s="47"/>
      <c r="F30" s="2"/>
      <c r="G30" s="2"/>
      <c r="H30" s="2"/>
      <c r="I30" s="2"/>
      <c r="J30" s="2"/>
      <c r="K30" s="2"/>
      <c r="L30" s="2"/>
      <c r="M30" s="2"/>
      <c r="O30" s="19"/>
      <c r="Q30" s="2"/>
      <c r="S30" s="2"/>
      <c r="T30" s="2"/>
      <c r="U30" s="2"/>
      <c r="V30" s="2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 spans="1:113" s="3" customFormat="1">
      <c r="A31" s="1"/>
      <c r="B31" s="1"/>
      <c r="C31" s="2"/>
      <c r="D31" s="1"/>
      <c r="E31" s="47"/>
      <c r="F31" s="2"/>
      <c r="G31" s="2"/>
      <c r="H31" s="2"/>
      <c r="I31" s="2"/>
      <c r="J31" s="2"/>
      <c r="K31" s="2"/>
      <c r="L31" s="2"/>
      <c r="M31" s="2"/>
      <c r="O31" s="19"/>
      <c r="Q31" s="2"/>
      <c r="S31" s="2"/>
      <c r="T31" s="2"/>
      <c r="U31" s="2"/>
      <c r="V31" s="2"/>
      <c r="W31" s="2"/>
      <c r="X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 spans="1:113" s="3" customFormat="1">
      <c r="A32" s="1"/>
      <c r="B32" s="1"/>
      <c r="C32" s="2"/>
      <c r="D32" s="1"/>
      <c r="E32" s="47"/>
      <c r="F32" s="2"/>
      <c r="G32" s="2"/>
      <c r="H32" s="2"/>
      <c r="I32" s="2"/>
      <c r="J32" s="2"/>
      <c r="K32" s="2"/>
      <c r="L32" s="2"/>
      <c r="M32" s="2"/>
      <c r="O32" s="19"/>
      <c r="Q32" s="2"/>
      <c r="S32" s="2"/>
      <c r="T32" s="2"/>
      <c r="U32" s="2"/>
      <c r="V32" s="2"/>
      <c r="W32" s="2"/>
      <c r="X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 spans="1:113" s="3" customFormat="1">
      <c r="A33" s="1"/>
      <c r="B33" s="1"/>
      <c r="C33" s="2"/>
      <c r="D33" s="1"/>
      <c r="E33" s="47"/>
      <c r="F33" s="2"/>
      <c r="G33" s="2"/>
      <c r="H33" s="2"/>
      <c r="I33" s="2"/>
      <c r="J33" s="2"/>
      <c r="K33" s="2"/>
      <c r="L33" s="2"/>
      <c r="M33" s="2"/>
      <c r="O33" s="19"/>
      <c r="Q33" s="2"/>
      <c r="S33" s="2"/>
      <c r="T33" s="2"/>
      <c r="U33" s="2"/>
      <c r="V33" s="2"/>
      <c r="W33" s="2"/>
      <c r="X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 spans="1:113" s="3" customFormat="1">
      <c r="A34" s="1"/>
      <c r="B34" s="1"/>
      <c r="C34" s="2"/>
      <c r="D34" s="1"/>
      <c r="E34" s="47"/>
      <c r="F34" s="2"/>
      <c r="G34" s="2"/>
      <c r="H34" s="2"/>
      <c r="I34" s="2"/>
      <c r="J34" s="2"/>
      <c r="K34" s="2"/>
      <c r="L34" s="2"/>
      <c r="M34" s="2"/>
      <c r="O34" s="19"/>
      <c r="Q34" s="2"/>
      <c r="S34" s="2"/>
      <c r="T34" s="2"/>
      <c r="U34" s="2"/>
      <c r="V34" s="2"/>
      <c r="W34" s="2"/>
      <c r="X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 spans="1:113" s="3" customFormat="1">
      <c r="A35" s="1"/>
      <c r="B35" s="1"/>
      <c r="C35" s="2"/>
      <c r="D35" s="1"/>
      <c r="E35" s="47"/>
      <c r="F35" s="2"/>
      <c r="G35" s="2"/>
      <c r="H35" s="2"/>
      <c r="I35" s="2"/>
      <c r="J35" s="2"/>
      <c r="K35" s="2"/>
      <c r="L35" s="2"/>
      <c r="M35" s="2"/>
      <c r="O35" s="19"/>
      <c r="Q35" s="2"/>
      <c r="S35" s="2"/>
      <c r="T35" s="2"/>
      <c r="U35" s="2"/>
      <c r="V35" s="2"/>
      <c r="W35" s="2"/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 spans="1:113" s="3" customFormat="1">
      <c r="A36" s="1"/>
      <c r="B36" s="1"/>
      <c r="C36" s="2"/>
      <c r="D36" s="1"/>
      <c r="E36" s="47"/>
      <c r="F36" s="2"/>
      <c r="G36" s="2"/>
      <c r="H36" s="2"/>
      <c r="I36" s="2"/>
      <c r="J36" s="2"/>
      <c r="K36" s="2"/>
      <c r="L36" s="2"/>
      <c r="M36" s="2"/>
      <c r="O36" s="19"/>
      <c r="Q36" s="2"/>
      <c r="S36" s="2"/>
      <c r="T36" s="2"/>
      <c r="U36" s="2"/>
      <c r="V36" s="2"/>
      <c r="W36" s="2"/>
      <c r="X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 spans="1:113" s="3" customFormat="1">
      <c r="A37" s="1"/>
      <c r="B37" s="1"/>
      <c r="C37" s="2"/>
      <c r="D37" s="1"/>
      <c r="E37" s="47"/>
      <c r="F37" s="2"/>
      <c r="G37" s="2"/>
      <c r="H37" s="2"/>
      <c r="I37" s="2"/>
      <c r="J37" s="2"/>
      <c r="K37" s="2"/>
      <c r="L37" s="2"/>
      <c r="M37" s="2"/>
      <c r="O37" s="19"/>
      <c r="Q37" s="2"/>
      <c r="S37" s="2"/>
      <c r="T37" s="2"/>
      <c r="U37" s="2"/>
      <c r="V37" s="2"/>
      <c r="W37" s="2"/>
      <c r="X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 spans="1:113" s="3" customFormat="1">
      <c r="A38" s="1"/>
      <c r="B38" s="1"/>
      <c r="C38" s="2"/>
      <c r="D38" s="1"/>
      <c r="E38" s="47"/>
      <c r="F38" s="2"/>
      <c r="G38" s="2"/>
      <c r="H38" s="2"/>
      <c r="I38" s="2"/>
      <c r="J38" s="2"/>
      <c r="K38" s="2"/>
      <c r="L38" s="2"/>
      <c r="M38" s="2"/>
      <c r="O38" s="19"/>
      <c r="Q38" s="2"/>
      <c r="S38" s="2"/>
      <c r="T38" s="2"/>
      <c r="U38" s="2"/>
      <c r="V38" s="2"/>
      <c r="W38" s="2"/>
      <c r="X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 spans="1:113" s="3" customFormat="1">
      <c r="A39" s="1"/>
      <c r="B39" s="1"/>
      <c r="C39" s="2"/>
      <c r="D39" s="1"/>
      <c r="E39" s="47"/>
      <c r="F39" s="2"/>
      <c r="G39" s="2"/>
      <c r="H39" s="2"/>
      <c r="I39" s="2"/>
      <c r="J39" s="2"/>
      <c r="K39" s="2"/>
      <c r="L39" s="2"/>
      <c r="M39" s="2"/>
      <c r="O39" s="19"/>
      <c r="Q39" s="2"/>
      <c r="S39" s="2"/>
      <c r="T39" s="2"/>
      <c r="U39" s="2"/>
      <c r="V39" s="2"/>
      <c r="W39" s="2"/>
      <c r="X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 spans="1:113" s="3" customFormat="1">
      <c r="A40" s="1"/>
      <c r="B40" s="1"/>
      <c r="C40" s="2"/>
      <c r="D40" s="1"/>
      <c r="E40" s="47"/>
      <c r="F40" s="2"/>
      <c r="G40" s="2"/>
      <c r="H40" s="2"/>
      <c r="I40" s="2"/>
      <c r="J40" s="2"/>
      <c r="K40" s="2"/>
      <c r="L40" s="2"/>
      <c r="M40" s="2"/>
      <c r="O40" s="19"/>
      <c r="Q40" s="2"/>
      <c r="S40" s="2"/>
      <c r="T40" s="2"/>
      <c r="U40" s="2"/>
      <c r="V40" s="2"/>
      <c r="W40" s="2"/>
      <c r="X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 spans="1:113" s="3" customFormat="1">
      <c r="A41" s="1"/>
      <c r="B41" s="1"/>
      <c r="C41" s="2"/>
      <c r="D41" s="49"/>
      <c r="E41" s="47"/>
      <c r="F41" s="2"/>
      <c r="G41" s="2"/>
      <c r="H41" s="2"/>
      <c r="I41" s="2"/>
      <c r="J41" s="2"/>
      <c r="K41" s="2"/>
      <c r="L41" s="2"/>
      <c r="M41" s="2"/>
      <c r="O41" s="19"/>
      <c r="Q41" s="2"/>
      <c r="S41" s="2"/>
      <c r="T41" s="2"/>
      <c r="U41" s="2"/>
      <c r="V41" s="2"/>
      <c r="W41" s="2"/>
      <c r="X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 spans="1:113" s="3" customFormat="1">
      <c r="A42" s="1"/>
      <c r="B42" s="1"/>
      <c r="C42" s="2"/>
      <c r="D42" s="49"/>
      <c r="E42" s="47"/>
      <c r="F42" s="2"/>
      <c r="G42" s="2"/>
      <c r="H42" s="2"/>
      <c r="I42" s="2"/>
      <c r="J42" s="2"/>
      <c r="K42" s="2"/>
      <c r="L42" s="2"/>
      <c r="M42" s="2"/>
      <c r="O42" s="19"/>
      <c r="Q42" s="2"/>
      <c r="S42" s="2"/>
      <c r="T42" s="2"/>
      <c r="U42" s="2"/>
      <c r="V42" s="2"/>
      <c r="W42" s="2"/>
      <c r="X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 spans="1:113" s="3" customFormat="1">
      <c r="A43" s="1"/>
      <c r="B43" s="1"/>
      <c r="C43" s="2"/>
      <c r="D43" s="49"/>
      <c r="E43" s="47"/>
      <c r="F43" s="2"/>
      <c r="G43" s="2"/>
      <c r="H43" s="2"/>
      <c r="I43" s="2"/>
      <c r="J43" s="2"/>
      <c r="K43" s="2"/>
      <c r="L43" s="2"/>
      <c r="M43" s="2"/>
      <c r="O43" s="19"/>
      <c r="Q43" s="2"/>
      <c r="S43" s="2"/>
      <c r="T43" s="2"/>
      <c r="U43" s="2"/>
      <c r="V43" s="2"/>
      <c r="W43" s="2"/>
      <c r="X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 spans="1:113" s="3" customFormat="1">
      <c r="A44" s="1"/>
      <c r="B44" s="1"/>
      <c r="C44" s="2"/>
      <c r="D44" s="49"/>
      <c r="E44" s="47"/>
      <c r="F44" s="2"/>
      <c r="G44" s="2"/>
      <c r="H44" s="2"/>
      <c r="I44" s="2"/>
      <c r="J44" s="2"/>
      <c r="K44" s="2"/>
      <c r="L44" s="2"/>
      <c r="M44" s="2"/>
      <c r="O44" s="19"/>
      <c r="Q44" s="2"/>
      <c r="S44" s="2"/>
      <c r="T44" s="2"/>
      <c r="U44" s="2"/>
      <c r="V44" s="2"/>
      <c r="W44" s="2"/>
      <c r="X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 spans="1:113" s="3" customFormat="1">
      <c r="A45" s="1"/>
      <c r="B45" s="1"/>
      <c r="C45" s="2"/>
      <c r="D45" s="1"/>
      <c r="E45" s="47"/>
      <c r="F45" s="2"/>
      <c r="G45" s="2"/>
      <c r="H45" s="2"/>
      <c r="I45" s="2"/>
      <c r="J45" s="2"/>
      <c r="K45" s="2"/>
      <c r="L45" s="2"/>
      <c r="M45" s="2"/>
      <c r="O45" s="19"/>
      <c r="Q45" s="2"/>
      <c r="S45" s="2"/>
      <c r="T45" s="2"/>
      <c r="U45" s="2"/>
      <c r="V45" s="2"/>
      <c r="W45" s="2"/>
      <c r="X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113" s="3" customFormat="1">
      <c r="A46" s="1"/>
      <c r="B46" s="1"/>
      <c r="C46" s="2"/>
      <c r="D46" s="1"/>
      <c r="E46" s="47"/>
      <c r="F46" s="2"/>
      <c r="G46" s="2"/>
      <c r="H46" s="2"/>
      <c r="I46" s="2"/>
      <c r="J46" s="2"/>
      <c r="K46" s="2"/>
      <c r="L46" s="2"/>
      <c r="M46" s="2"/>
      <c r="O46" s="19"/>
      <c r="Q46" s="2"/>
      <c r="S46" s="2"/>
      <c r="T46" s="2"/>
      <c r="U46" s="2"/>
      <c r="V46" s="2"/>
      <c r="W46" s="2"/>
      <c r="X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113" s="3" customFormat="1">
      <c r="A47" s="1"/>
      <c r="B47" s="1"/>
      <c r="C47" s="2"/>
      <c r="D47" s="1"/>
      <c r="E47" s="47"/>
      <c r="F47" s="2"/>
      <c r="G47" s="2"/>
      <c r="H47" s="2"/>
      <c r="I47" s="2"/>
      <c r="J47" s="2"/>
      <c r="K47" s="2"/>
      <c r="L47" s="2"/>
      <c r="M47" s="2"/>
      <c r="O47" s="19"/>
      <c r="Q47" s="2"/>
      <c r="S47" s="2"/>
      <c r="T47" s="2"/>
      <c r="U47" s="2"/>
      <c r="V47" s="2"/>
      <c r="W47" s="2"/>
      <c r="X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113" s="3" customFormat="1">
      <c r="A48" s="1"/>
      <c r="B48" s="1"/>
      <c r="C48" s="2"/>
      <c r="D48" s="1"/>
      <c r="E48" s="47"/>
      <c r="F48" s="2"/>
      <c r="G48" s="2"/>
      <c r="H48" s="2"/>
      <c r="I48" s="2"/>
      <c r="J48" s="2"/>
      <c r="K48" s="2"/>
      <c r="L48" s="2"/>
      <c r="M48" s="2"/>
      <c r="O48" s="19"/>
      <c r="Q48" s="2"/>
      <c r="S48" s="2"/>
      <c r="T48" s="2"/>
      <c r="U48" s="2"/>
      <c r="V48" s="2"/>
      <c r="W48" s="2"/>
      <c r="X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 spans="1:113" s="3" customFormat="1">
      <c r="A49" s="1"/>
      <c r="B49" s="1"/>
      <c r="C49" s="2"/>
      <c r="D49" s="1"/>
      <c r="E49" s="47"/>
      <c r="F49" s="2"/>
      <c r="G49" s="2"/>
      <c r="H49" s="2"/>
      <c r="I49" s="2"/>
      <c r="J49" s="2"/>
      <c r="K49" s="2"/>
      <c r="L49" s="2"/>
      <c r="M49" s="2"/>
      <c r="O49" s="19"/>
      <c r="Q49" s="2"/>
      <c r="S49" s="2"/>
      <c r="T49" s="2"/>
      <c r="U49" s="2"/>
      <c r="V49" s="2"/>
      <c r="W49" s="2"/>
      <c r="X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 spans="1:113" s="3" customFormat="1">
      <c r="A50" s="1"/>
      <c r="B50" s="1"/>
      <c r="C50" s="2"/>
      <c r="D50" s="1"/>
      <c r="E50" s="47"/>
      <c r="F50" s="2"/>
      <c r="G50" s="2"/>
      <c r="H50" s="2"/>
      <c r="I50" s="2"/>
      <c r="J50" s="2"/>
      <c r="K50" s="2"/>
      <c r="L50" s="2"/>
      <c r="M50" s="2"/>
      <c r="O50" s="19"/>
      <c r="Q50" s="2"/>
      <c r="S50" s="2"/>
      <c r="T50" s="2"/>
      <c r="U50" s="2"/>
      <c r="V50" s="2"/>
      <c r="W50" s="2"/>
      <c r="X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 spans="1:113" s="3" customFormat="1">
      <c r="A51" s="1"/>
      <c r="B51" s="1"/>
      <c r="C51" s="2"/>
      <c r="D51" s="1"/>
      <c r="E51" s="47"/>
      <c r="F51" s="2"/>
      <c r="G51" s="2"/>
      <c r="H51" s="2"/>
      <c r="I51" s="2"/>
      <c r="J51" s="2"/>
      <c r="K51" s="2"/>
      <c r="L51" s="2"/>
      <c r="M51" s="2"/>
      <c r="O51" s="19"/>
      <c r="Q51" s="2"/>
      <c r="S51" s="2"/>
      <c r="T51" s="2"/>
      <c r="U51" s="2"/>
      <c r="V51" s="2"/>
      <c r="W51" s="2"/>
      <c r="X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 spans="1:113" s="3" customFormat="1">
      <c r="A52" s="1"/>
      <c r="B52" s="1"/>
      <c r="C52" s="2"/>
      <c r="D52" s="1"/>
      <c r="E52" s="47"/>
      <c r="F52" s="2"/>
      <c r="G52" s="2"/>
      <c r="H52" s="2"/>
      <c r="I52" s="2"/>
      <c r="J52" s="2"/>
      <c r="K52" s="2"/>
      <c r="L52" s="2"/>
      <c r="M52" s="2"/>
      <c r="O52" s="19"/>
      <c r="Q52" s="2"/>
      <c r="S52" s="2"/>
      <c r="T52" s="2"/>
      <c r="U52" s="2"/>
      <c r="V52" s="2"/>
      <c r="W52" s="2"/>
      <c r="X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 spans="1:113" s="3" customFormat="1">
      <c r="A53" s="1"/>
      <c r="B53" s="1"/>
      <c r="C53" s="2"/>
      <c r="D53" s="1"/>
      <c r="E53" s="47"/>
      <c r="F53" s="2"/>
      <c r="G53" s="2"/>
      <c r="H53" s="2"/>
      <c r="I53" s="2"/>
      <c r="J53" s="2"/>
      <c r="K53" s="2"/>
      <c r="L53" s="2"/>
      <c r="M53" s="2"/>
      <c r="O53" s="19"/>
      <c r="Q53" s="2"/>
      <c r="S53" s="2"/>
      <c r="T53" s="2"/>
      <c r="U53" s="2"/>
      <c r="V53" s="2"/>
      <c r="W53" s="2"/>
      <c r="X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 spans="1:113" s="3" customFormat="1">
      <c r="A54" s="1"/>
      <c r="B54" s="1"/>
      <c r="C54" s="2"/>
      <c r="D54" s="1"/>
      <c r="E54" s="47"/>
      <c r="F54" s="2"/>
      <c r="G54" s="2"/>
      <c r="H54" s="2"/>
      <c r="I54" s="2"/>
      <c r="J54" s="2"/>
      <c r="K54" s="2"/>
      <c r="L54" s="2"/>
      <c r="M54" s="2"/>
      <c r="O54" s="19"/>
      <c r="Q54" s="2"/>
      <c r="S54" s="2"/>
      <c r="T54" s="2"/>
      <c r="U54" s="2"/>
      <c r="V54" s="2"/>
      <c r="W54" s="2"/>
      <c r="X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 spans="1:113" s="3" customFormat="1">
      <c r="A55" s="1"/>
      <c r="B55" s="1"/>
      <c r="C55" s="2"/>
      <c r="D55" s="1"/>
      <c r="E55" s="47"/>
      <c r="F55" s="2"/>
      <c r="G55" s="2"/>
      <c r="H55" s="2"/>
      <c r="I55" s="2"/>
      <c r="J55" s="2"/>
      <c r="K55" s="2"/>
      <c r="L55" s="2"/>
      <c r="M55" s="2"/>
      <c r="O55" s="19"/>
      <c r="Q55" s="2"/>
      <c r="S55" s="2"/>
      <c r="T55" s="2"/>
      <c r="U55" s="2"/>
      <c r="V55" s="2"/>
      <c r="W55" s="2"/>
      <c r="X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 spans="1:113" s="3" customFormat="1">
      <c r="A56" s="1"/>
      <c r="B56" s="1"/>
      <c r="C56" s="2"/>
      <c r="D56" s="1"/>
      <c r="E56" s="47"/>
      <c r="F56" s="2"/>
      <c r="G56" s="2"/>
      <c r="H56" s="2"/>
      <c r="I56" s="2"/>
      <c r="J56" s="2"/>
      <c r="K56" s="2"/>
      <c r="L56" s="2"/>
      <c r="M56" s="2"/>
      <c r="O56" s="19"/>
      <c r="Q56" s="2"/>
      <c r="S56" s="2"/>
      <c r="T56" s="2"/>
      <c r="U56" s="2"/>
      <c r="V56" s="2"/>
      <c r="W56" s="2"/>
      <c r="X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 spans="1:113" s="3" customFormat="1">
      <c r="A57" s="1"/>
      <c r="B57" s="1"/>
      <c r="C57" s="2"/>
      <c r="D57" s="1"/>
      <c r="E57" s="47"/>
      <c r="F57" s="2"/>
      <c r="G57" s="2"/>
      <c r="H57" s="2"/>
      <c r="I57" s="2"/>
      <c r="J57" s="2"/>
      <c r="K57" s="2"/>
      <c r="L57" s="2"/>
      <c r="M57" s="2"/>
      <c r="O57" s="19"/>
      <c r="Q57" s="2"/>
      <c r="S57" s="2"/>
      <c r="T57" s="2"/>
      <c r="U57" s="2"/>
      <c r="V57" s="2"/>
      <c r="W57" s="2"/>
      <c r="X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 spans="1:113" s="3" customFormat="1">
      <c r="A58" s="1"/>
      <c r="B58" s="1"/>
      <c r="C58" s="2"/>
      <c r="D58" s="1"/>
      <c r="E58" s="47"/>
      <c r="F58" s="2"/>
      <c r="G58" s="2"/>
      <c r="H58" s="2"/>
      <c r="I58" s="2"/>
      <c r="J58" s="2"/>
      <c r="K58" s="2"/>
      <c r="L58" s="2"/>
      <c r="M58" s="2"/>
      <c r="O58" s="19"/>
      <c r="Q58" s="2"/>
      <c r="S58" s="2"/>
      <c r="T58" s="2"/>
      <c r="U58" s="2"/>
      <c r="V58" s="2"/>
      <c r="W58" s="2"/>
      <c r="X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 spans="1:113" s="3" customFormat="1">
      <c r="A59" s="1"/>
      <c r="B59" s="1"/>
      <c r="C59" s="2"/>
      <c r="D59" s="1"/>
      <c r="E59" s="47"/>
      <c r="F59" s="2"/>
      <c r="G59" s="2"/>
      <c r="H59" s="2"/>
      <c r="I59" s="2"/>
      <c r="J59" s="2"/>
      <c r="K59" s="2"/>
      <c r="L59" s="2"/>
      <c r="M59" s="2"/>
      <c r="O59" s="19"/>
      <c r="Q59" s="2"/>
      <c r="S59" s="2"/>
      <c r="T59" s="2"/>
      <c r="U59" s="2"/>
      <c r="V59" s="2"/>
      <c r="W59" s="2"/>
      <c r="X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1:113" s="3" customFormat="1">
      <c r="A60" s="1"/>
      <c r="B60" s="1"/>
      <c r="C60" s="2"/>
      <c r="D60" s="1"/>
      <c r="E60" s="47"/>
      <c r="F60" s="2"/>
      <c r="G60" s="2"/>
      <c r="H60" s="2"/>
      <c r="I60" s="2"/>
      <c r="J60" s="2"/>
      <c r="K60" s="2"/>
      <c r="L60" s="2"/>
      <c r="M60" s="2"/>
      <c r="O60" s="19"/>
      <c r="Q60" s="2"/>
      <c r="S60" s="2"/>
      <c r="T60" s="2"/>
      <c r="U60" s="2"/>
      <c r="V60" s="2"/>
      <c r="W60" s="2"/>
      <c r="X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 spans="1:113" s="3" customFormat="1">
      <c r="A61" s="1"/>
      <c r="B61" s="1"/>
      <c r="C61" s="2"/>
      <c r="D61" s="1"/>
      <c r="E61" s="47"/>
      <c r="F61" s="2"/>
      <c r="G61" s="2"/>
      <c r="H61" s="2"/>
      <c r="I61" s="2"/>
      <c r="J61" s="2"/>
      <c r="K61" s="2"/>
      <c r="L61" s="2"/>
      <c r="M61" s="2"/>
      <c r="O61" s="19"/>
      <c r="Q61" s="2"/>
      <c r="S61" s="2"/>
      <c r="T61" s="2"/>
      <c r="U61" s="2"/>
      <c r="V61" s="2"/>
      <c r="W61" s="2"/>
      <c r="X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 spans="1:113" s="3" customFormat="1">
      <c r="A62" s="1"/>
      <c r="B62" s="1"/>
      <c r="C62" s="2"/>
      <c r="D62" s="1"/>
      <c r="E62" s="47"/>
      <c r="F62" s="2"/>
      <c r="G62" s="2"/>
      <c r="H62" s="2"/>
      <c r="I62" s="2"/>
      <c r="J62" s="2"/>
      <c r="K62" s="2"/>
      <c r="L62" s="2"/>
      <c r="M62" s="2"/>
      <c r="O62" s="19"/>
      <c r="Q62" s="2"/>
      <c r="S62" s="2"/>
      <c r="T62" s="2"/>
      <c r="U62" s="2"/>
      <c r="V62" s="2"/>
      <c r="W62" s="2"/>
      <c r="X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1:113" s="3" customFormat="1">
      <c r="A63" s="1"/>
      <c r="B63" s="1"/>
      <c r="C63" s="2"/>
      <c r="D63" s="1"/>
      <c r="E63" s="47"/>
      <c r="F63" s="2"/>
      <c r="G63" s="2"/>
      <c r="H63" s="2"/>
      <c r="I63" s="2"/>
      <c r="J63" s="2"/>
      <c r="K63" s="2"/>
      <c r="L63" s="2"/>
      <c r="M63" s="2"/>
      <c r="O63" s="19"/>
      <c r="Q63" s="2"/>
      <c r="S63" s="2"/>
      <c r="T63" s="2"/>
      <c r="U63" s="2"/>
      <c r="V63" s="2"/>
      <c r="W63" s="2"/>
      <c r="X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 spans="1:113" s="3" customFormat="1">
      <c r="A64" s="1"/>
      <c r="B64" s="1"/>
      <c r="C64" s="2"/>
      <c r="D64" s="1"/>
      <c r="E64" s="47"/>
      <c r="F64" s="2"/>
      <c r="G64" s="2"/>
      <c r="H64" s="2"/>
      <c r="I64" s="2"/>
      <c r="J64" s="2"/>
      <c r="K64" s="2"/>
      <c r="L64" s="2"/>
      <c r="M64" s="2"/>
      <c r="O64" s="19"/>
      <c r="Q64" s="2"/>
      <c r="S64" s="2"/>
      <c r="T64" s="2"/>
      <c r="U64" s="2"/>
      <c r="V64" s="2"/>
      <c r="W64" s="2"/>
      <c r="X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 spans="1:113" s="3" customFormat="1">
      <c r="A65" s="1"/>
      <c r="B65" s="1"/>
      <c r="C65" s="2"/>
      <c r="D65" s="1"/>
      <c r="E65" s="47"/>
      <c r="F65" s="2"/>
      <c r="G65" s="2"/>
      <c r="H65" s="2"/>
      <c r="I65" s="2"/>
      <c r="J65" s="2"/>
      <c r="K65" s="2"/>
      <c r="L65" s="2"/>
      <c r="M65" s="2"/>
      <c r="O65" s="19"/>
      <c r="Q65" s="2"/>
      <c r="S65" s="2"/>
      <c r="T65" s="2"/>
      <c r="U65" s="2"/>
      <c r="V65" s="2"/>
      <c r="W65" s="2"/>
      <c r="X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 spans="1:113" s="3" customFormat="1">
      <c r="A66" s="1"/>
      <c r="B66" s="1"/>
      <c r="C66" s="2"/>
      <c r="D66" s="1"/>
      <c r="E66" s="47"/>
      <c r="F66" s="2"/>
      <c r="G66" s="2"/>
      <c r="H66" s="2"/>
      <c r="I66" s="2"/>
      <c r="J66" s="2"/>
      <c r="K66" s="2"/>
      <c r="L66" s="2"/>
      <c r="M66" s="2"/>
      <c r="O66" s="19"/>
      <c r="Q66" s="2"/>
      <c r="S66" s="2"/>
      <c r="T66" s="2"/>
      <c r="U66" s="2"/>
      <c r="V66" s="2"/>
      <c r="W66" s="2"/>
      <c r="X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 spans="1:113" s="3" customFormat="1">
      <c r="A67" s="1"/>
      <c r="B67" s="1"/>
      <c r="C67" s="2"/>
      <c r="D67" s="1"/>
      <c r="E67" s="47"/>
      <c r="F67" s="2"/>
      <c r="G67" s="2"/>
      <c r="H67" s="2"/>
      <c r="I67" s="2"/>
      <c r="J67" s="2"/>
      <c r="K67" s="2"/>
      <c r="L67" s="2"/>
      <c r="M67" s="2"/>
      <c r="O67" s="19"/>
      <c r="Q67" s="2"/>
      <c r="S67" s="2"/>
      <c r="T67" s="2"/>
      <c r="U67" s="2"/>
      <c r="V67" s="2"/>
      <c r="W67" s="2"/>
      <c r="X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 spans="1:113" s="3" customFormat="1">
      <c r="A68" s="1"/>
      <c r="B68" s="1"/>
      <c r="C68" s="2"/>
      <c r="D68" s="1"/>
      <c r="E68" s="47"/>
      <c r="F68" s="2"/>
      <c r="G68" s="2"/>
      <c r="H68" s="2"/>
      <c r="I68" s="2"/>
      <c r="J68" s="2"/>
      <c r="K68" s="2"/>
      <c r="L68" s="2"/>
      <c r="M68" s="2"/>
      <c r="O68" s="19"/>
      <c r="Q68" s="2"/>
      <c r="S68" s="2"/>
      <c r="T68" s="2"/>
      <c r="U68" s="2"/>
      <c r="V68" s="2"/>
      <c r="W68" s="2"/>
      <c r="X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 spans="1:113" s="3" customFormat="1">
      <c r="A69" s="1"/>
      <c r="B69" s="1"/>
      <c r="C69" s="2"/>
      <c r="D69" s="1"/>
      <c r="E69" s="47"/>
      <c r="F69" s="2"/>
      <c r="G69" s="2"/>
      <c r="H69" s="2"/>
      <c r="I69" s="2"/>
      <c r="J69" s="2"/>
      <c r="K69" s="2"/>
      <c r="L69" s="2"/>
      <c r="M69" s="2"/>
      <c r="O69" s="19"/>
      <c r="Q69" s="2"/>
      <c r="S69" s="2"/>
      <c r="T69" s="2"/>
      <c r="U69" s="2"/>
      <c r="V69" s="2"/>
      <c r="W69" s="2"/>
      <c r="X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 spans="1:113" s="3" customFormat="1">
      <c r="A70" s="1"/>
      <c r="B70" s="1"/>
      <c r="C70" s="2"/>
      <c r="D70" s="1"/>
      <c r="E70" s="47"/>
      <c r="F70" s="2"/>
      <c r="G70" s="2"/>
      <c r="H70" s="2"/>
      <c r="I70" s="2"/>
      <c r="J70" s="2"/>
      <c r="K70" s="2"/>
      <c r="L70" s="2"/>
      <c r="M70" s="2"/>
      <c r="O70" s="19"/>
      <c r="Q70" s="2"/>
      <c r="S70" s="2"/>
      <c r="T70" s="2"/>
      <c r="U70" s="2"/>
      <c r="V70" s="2"/>
      <c r="W70" s="2"/>
      <c r="X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 spans="1:113" s="3" customFormat="1">
      <c r="A71" s="1"/>
      <c r="B71" s="1"/>
      <c r="C71" s="2"/>
      <c r="D71" s="1"/>
      <c r="E71" s="47"/>
      <c r="F71" s="2"/>
      <c r="G71" s="2"/>
      <c r="H71" s="2"/>
      <c r="I71" s="2"/>
      <c r="J71" s="2"/>
      <c r="K71" s="2"/>
      <c r="L71" s="2"/>
      <c r="M71" s="2"/>
      <c r="O71" s="19"/>
      <c r="Q71" s="2"/>
      <c r="S71" s="2"/>
      <c r="T71" s="2"/>
      <c r="U71" s="2"/>
      <c r="V71" s="2"/>
      <c r="W71" s="2"/>
      <c r="X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 spans="1:113" s="3" customFormat="1">
      <c r="A72" s="1"/>
      <c r="B72" s="1"/>
      <c r="C72" s="2"/>
      <c r="D72" s="1"/>
      <c r="E72" s="47"/>
      <c r="F72" s="2"/>
      <c r="G72" s="2"/>
      <c r="H72" s="2"/>
      <c r="I72" s="2"/>
      <c r="J72" s="2"/>
      <c r="K72" s="2"/>
      <c r="L72" s="2"/>
      <c r="M72" s="2"/>
      <c r="O72" s="19"/>
      <c r="Q72" s="2"/>
      <c r="S72" s="2"/>
      <c r="T72" s="2"/>
      <c r="U72" s="2"/>
      <c r="V72" s="2"/>
      <c r="W72" s="2"/>
      <c r="X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 spans="1:113" s="3" customFormat="1">
      <c r="A73" s="1"/>
      <c r="B73" s="1"/>
      <c r="C73" s="2"/>
      <c r="D73" s="1"/>
      <c r="E73" s="47"/>
      <c r="F73" s="2"/>
      <c r="G73" s="2"/>
      <c r="H73" s="2"/>
      <c r="I73" s="2"/>
      <c r="J73" s="2"/>
      <c r="K73" s="2"/>
      <c r="L73" s="2"/>
      <c r="M73" s="2"/>
      <c r="O73" s="19"/>
      <c r="Q73" s="2"/>
      <c r="S73" s="2"/>
      <c r="T73" s="2"/>
      <c r="U73" s="2"/>
      <c r="V73" s="2"/>
      <c r="W73" s="2"/>
      <c r="X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 spans="1:113" s="3" customFormat="1">
      <c r="A74" s="1"/>
      <c r="B74" s="1"/>
      <c r="C74" s="2"/>
      <c r="D74" s="1"/>
      <c r="E74" s="47"/>
      <c r="F74" s="2"/>
      <c r="G74" s="2"/>
      <c r="H74" s="2"/>
      <c r="I74" s="2"/>
      <c r="J74" s="2"/>
      <c r="K74" s="2"/>
      <c r="L74" s="2"/>
      <c r="M74" s="2"/>
      <c r="O74" s="19"/>
      <c r="Q74" s="2"/>
      <c r="S74" s="2"/>
      <c r="T74" s="2"/>
      <c r="U74" s="2"/>
      <c r="V74" s="2"/>
      <c r="W74" s="2"/>
      <c r="X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 spans="1:113" s="3" customFormat="1">
      <c r="A75" s="1"/>
      <c r="B75" s="1"/>
      <c r="C75" s="2"/>
      <c r="D75" s="1"/>
      <c r="E75" s="47"/>
      <c r="F75" s="2"/>
      <c r="G75" s="2"/>
      <c r="H75" s="2"/>
      <c r="I75" s="2"/>
      <c r="J75" s="2"/>
      <c r="K75" s="2"/>
      <c r="L75" s="2"/>
      <c r="M75" s="2"/>
      <c r="O75" s="19"/>
      <c r="Q75" s="2"/>
      <c r="S75" s="2"/>
      <c r="T75" s="2"/>
      <c r="U75" s="2"/>
      <c r="V75" s="2"/>
      <c r="W75" s="2"/>
      <c r="X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 spans="1:113" s="3" customFormat="1">
      <c r="A76" s="1"/>
      <c r="B76" s="1"/>
      <c r="C76" s="2"/>
      <c r="D76" s="1"/>
      <c r="E76" s="47"/>
      <c r="F76" s="2"/>
      <c r="G76" s="2"/>
      <c r="H76" s="2"/>
      <c r="I76" s="2"/>
      <c r="J76" s="2"/>
      <c r="K76" s="2"/>
      <c r="L76" s="2"/>
      <c r="M76" s="2"/>
      <c r="O76" s="19"/>
      <c r="Q76" s="2"/>
      <c r="S76" s="2"/>
      <c r="T76" s="2"/>
      <c r="U76" s="2"/>
      <c r="V76" s="2"/>
      <c r="W76" s="2"/>
      <c r="X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 spans="1:113" s="3" customFormat="1">
      <c r="A77" s="1"/>
      <c r="B77" s="1"/>
      <c r="C77" s="2"/>
      <c r="D77" s="1"/>
      <c r="E77" s="47"/>
      <c r="F77" s="2"/>
      <c r="G77" s="2"/>
      <c r="H77" s="2"/>
      <c r="I77" s="2"/>
      <c r="J77" s="2"/>
      <c r="K77" s="2"/>
      <c r="L77" s="2"/>
      <c r="M77" s="2"/>
      <c r="O77" s="19"/>
      <c r="Q77" s="2"/>
      <c r="S77" s="2"/>
      <c r="T77" s="2"/>
      <c r="U77" s="2"/>
      <c r="V77" s="2"/>
      <c r="W77" s="2"/>
      <c r="X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 spans="1:113" s="3" customFormat="1">
      <c r="A78" s="1"/>
      <c r="B78" s="1"/>
      <c r="C78" s="2"/>
      <c r="D78" s="1"/>
      <c r="E78" s="47"/>
      <c r="F78" s="2"/>
      <c r="G78" s="2"/>
      <c r="H78" s="2"/>
      <c r="I78" s="2"/>
      <c r="J78" s="2"/>
      <c r="K78" s="2"/>
      <c r="L78" s="2"/>
      <c r="M78" s="2"/>
      <c r="O78" s="19"/>
      <c r="Q78" s="2"/>
      <c r="S78" s="2"/>
      <c r="T78" s="2"/>
      <c r="U78" s="2"/>
      <c r="V78" s="2"/>
      <c r="W78" s="2"/>
      <c r="X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 spans="1:113" s="3" customFormat="1">
      <c r="A79" s="1"/>
      <c r="B79" s="1"/>
      <c r="C79" s="2"/>
      <c r="D79" s="1"/>
      <c r="E79" s="47"/>
      <c r="F79" s="2"/>
      <c r="G79" s="2"/>
      <c r="H79" s="2"/>
      <c r="I79" s="2"/>
      <c r="J79" s="2"/>
      <c r="K79" s="2"/>
      <c r="L79" s="2"/>
      <c r="M79" s="2"/>
      <c r="O79" s="19"/>
      <c r="Q79" s="2"/>
      <c r="S79" s="2"/>
      <c r="T79" s="2"/>
      <c r="U79" s="2"/>
      <c r="V79" s="2"/>
      <c r="W79" s="2"/>
      <c r="X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1:113" s="3" customFormat="1">
      <c r="A80" s="1"/>
      <c r="B80" s="1"/>
      <c r="C80" s="2"/>
      <c r="D80" s="1"/>
      <c r="E80" s="47"/>
      <c r="F80" s="2"/>
      <c r="G80" s="2"/>
      <c r="H80" s="2"/>
      <c r="I80" s="2"/>
      <c r="J80" s="2"/>
      <c r="K80" s="2"/>
      <c r="L80" s="2"/>
      <c r="M80" s="2"/>
      <c r="O80" s="19"/>
      <c r="Q80" s="2"/>
      <c r="S80" s="2"/>
      <c r="T80" s="2"/>
      <c r="U80" s="2"/>
      <c r="V80" s="2"/>
      <c r="W80" s="2"/>
      <c r="X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 spans="1:113" s="3" customFormat="1">
      <c r="A81" s="1"/>
      <c r="B81" s="1"/>
      <c r="C81" s="2"/>
      <c r="D81" s="1"/>
      <c r="E81" s="47"/>
      <c r="F81" s="2"/>
      <c r="G81" s="2"/>
      <c r="H81" s="2"/>
      <c r="I81" s="2"/>
      <c r="J81" s="2"/>
      <c r="K81" s="2"/>
      <c r="L81" s="2"/>
      <c r="M81" s="2"/>
      <c r="O81" s="19"/>
      <c r="Q81" s="2"/>
      <c r="S81" s="2"/>
      <c r="T81" s="2"/>
      <c r="U81" s="2"/>
      <c r="V81" s="2"/>
      <c r="W81" s="2"/>
      <c r="X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 spans="1:113" s="3" customFormat="1">
      <c r="A82" s="1"/>
      <c r="B82" s="1"/>
      <c r="C82" s="2"/>
      <c r="D82" s="1"/>
      <c r="E82" s="47"/>
      <c r="F82" s="2"/>
      <c r="G82" s="2"/>
      <c r="H82" s="2"/>
      <c r="I82" s="2"/>
      <c r="J82" s="2"/>
      <c r="K82" s="2"/>
      <c r="L82" s="2"/>
      <c r="M82" s="2"/>
      <c r="O82" s="19"/>
      <c r="Q82" s="2"/>
      <c r="S82" s="2"/>
      <c r="T82" s="2"/>
      <c r="U82" s="2"/>
      <c r="V82" s="2"/>
      <c r="W82" s="2"/>
      <c r="X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 spans="1:113" s="3" customFormat="1">
      <c r="A83" s="1"/>
      <c r="B83" s="1"/>
      <c r="C83" s="2"/>
      <c r="D83" s="1"/>
      <c r="E83" s="47"/>
      <c r="F83" s="2"/>
      <c r="G83" s="2"/>
      <c r="H83" s="2"/>
      <c r="I83" s="2"/>
      <c r="J83" s="2"/>
      <c r="K83" s="2"/>
      <c r="L83" s="2"/>
      <c r="M83" s="2"/>
      <c r="O83" s="19"/>
      <c r="Q83" s="2"/>
      <c r="S83" s="2"/>
      <c r="T83" s="2"/>
      <c r="U83" s="2"/>
      <c r="V83" s="2"/>
      <c r="W83" s="2"/>
      <c r="X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 spans="1:113" s="3" customFormat="1">
      <c r="A84" s="1"/>
      <c r="B84" s="1"/>
      <c r="C84" s="2"/>
      <c r="D84" s="1"/>
      <c r="E84" s="47"/>
      <c r="F84" s="2"/>
      <c r="G84" s="2"/>
      <c r="H84" s="2"/>
      <c r="I84" s="2"/>
      <c r="J84" s="2"/>
      <c r="K84" s="2"/>
      <c r="L84" s="2"/>
      <c r="M84" s="2"/>
      <c r="O84" s="19"/>
      <c r="Q84" s="2"/>
      <c r="S84" s="2"/>
      <c r="T84" s="2"/>
      <c r="U84" s="2"/>
      <c r="V84" s="2"/>
      <c r="W84" s="2"/>
      <c r="X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 spans="1:113" s="3" customFormat="1">
      <c r="A85" s="1"/>
      <c r="B85" s="1"/>
      <c r="C85" s="2"/>
      <c r="D85" s="1"/>
      <c r="E85" s="47"/>
      <c r="F85" s="2"/>
      <c r="G85" s="2"/>
      <c r="H85" s="2"/>
      <c r="I85" s="2"/>
      <c r="J85" s="2"/>
      <c r="K85" s="2"/>
      <c r="L85" s="2"/>
      <c r="M85" s="2"/>
      <c r="O85" s="19"/>
      <c r="Q85" s="2"/>
      <c r="S85" s="2"/>
      <c r="T85" s="2"/>
      <c r="U85" s="2"/>
      <c r="V85" s="2"/>
      <c r="W85" s="2"/>
      <c r="X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 spans="1:113" s="3" customFormat="1">
      <c r="A86" s="1"/>
      <c r="B86" s="1"/>
      <c r="C86" s="2"/>
      <c r="D86" s="1"/>
      <c r="E86" s="47"/>
      <c r="F86" s="2"/>
      <c r="G86" s="2"/>
      <c r="H86" s="2"/>
      <c r="I86" s="2"/>
      <c r="J86" s="2"/>
      <c r="K86" s="2"/>
      <c r="L86" s="2"/>
      <c r="M86" s="2"/>
      <c r="O86" s="19"/>
      <c r="Q86" s="2"/>
      <c r="S86" s="2"/>
      <c r="T86" s="2"/>
      <c r="U86" s="2"/>
      <c r="V86" s="2"/>
      <c r="W86" s="2"/>
      <c r="X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</row>
    <row r="87" spans="1:113" s="3" customFormat="1">
      <c r="A87" s="1"/>
      <c r="B87" s="1"/>
      <c r="C87" s="2"/>
      <c r="D87" s="1"/>
      <c r="E87" s="47"/>
      <c r="F87" s="2"/>
      <c r="G87" s="2"/>
      <c r="H87" s="2"/>
      <c r="I87" s="2"/>
      <c r="J87" s="2"/>
      <c r="K87" s="2"/>
      <c r="L87" s="2"/>
      <c r="M87" s="2"/>
      <c r="O87" s="19"/>
      <c r="Q87" s="2"/>
      <c r="S87" s="2"/>
      <c r="T87" s="2"/>
      <c r="U87" s="2"/>
      <c r="V87" s="2"/>
      <c r="W87" s="2"/>
      <c r="X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</row>
    <row r="88" spans="1:113" s="3" customFormat="1">
      <c r="A88" s="1"/>
      <c r="B88" s="1"/>
      <c r="C88" s="2"/>
      <c r="D88" s="1"/>
      <c r="E88" s="47"/>
      <c r="F88" s="2"/>
      <c r="G88" s="2"/>
      <c r="H88" s="2"/>
      <c r="I88" s="2"/>
      <c r="J88" s="2"/>
      <c r="K88" s="2"/>
      <c r="L88" s="2"/>
      <c r="M88" s="2"/>
      <c r="O88" s="19"/>
      <c r="Q88" s="2"/>
      <c r="S88" s="2"/>
      <c r="T88" s="2"/>
      <c r="U88" s="2"/>
      <c r="V88" s="2"/>
      <c r="W88" s="2"/>
      <c r="X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</row>
    <row r="89" spans="1:113" s="3" customFormat="1">
      <c r="A89" s="1"/>
      <c r="B89" s="1"/>
      <c r="C89" s="2"/>
      <c r="D89" s="1"/>
      <c r="E89" s="47"/>
      <c r="F89" s="2"/>
      <c r="G89" s="2"/>
      <c r="H89" s="2"/>
      <c r="I89" s="2"/>
      <c r="J89" s="2"/>
      <c r="K89" s="2"/>
      <c r="L89" s="2"/>
      <c r="M89" s="2"/>
      <c r="O89" s="19"/>
      <c r="Q89" s="2"/>
      <c r="S89" s="2"/>
      <c r="T89" s="2"/>
      <c r="U89" s="2"/>
      <c r="V89" s="2"/>
      <c r="W89" s="2"/>
      <c r="X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</row>
    <row r="90" spans="1:113" s="3" customFormat="1">
      <c r="A90" s="1"/>
      <c r="B90" s="1"/>
      <c r="C90" s="2"/>
      <c r="D90" s="1"/>
      <c r="E90" s="47"/>
      <c r="F90" s="2"/>
      <c r="G90" s="2"/>
      <c r="H90" s="2"/>
      <c r="I90" s="2"/>
      <c r="J90" s="2"/>
      <c r="K90" s="2"/>
      <c r="L90" s="2"/>
      <c r="M90" s="2"/>
      <c r="O90" s="19"/>
      <c r="Q90" s="2"/>
      <c r="S90" s="2"/>
      <c r="T90" s="2"/>
      <c r="U90" s="2"/>
      <c r="V90" s="2"/>
      <c r="W90" s="2"/>
      <c r="X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</row>
    <row r="91" spans="1:113" s="3" customFormat="1">
      <c r="A91" s="1"/>
      <c r="B91" s="1"/>
      <c r="C91" s="2"/>
      <c r="D91" s="1"/>
      <c r="E91" s="47"/>
      <c r="F91" s="2"/>
      <c r="G91" s="2"/>
      <c r="H91" s="2"/>
      <c r="I91" s="2"/>
      <c r="J91" s="2"/>
      <c r="K91" s="2"/>
      <c r="L91" s="2"/>
      <c r="M91" s="2"/>
      <c r="O91" s="19"/>
      <c r="Q91" s="2"/>
      <c r="S91" s="2"/>
      <c r="T91" s="2"/>
      <c r="U91" s="2"/>
      <c r="V91" s="2"/>
      <c r="W91" s="2"/>
      <c r="X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</row>
    <row r="92" spans="1:113" s="3" customFormat="1">
      <c r="A92" s="1"/>
      <c r="B92" s="1"/>
      <c r="C92" s="2"/>
      <c r="D92" s="1"/>
      <c r="E92" s="47"/>
      <c r="F92" s="2"/>
      <c r="G92" s="2"/>
      <c r="H92" s="2"/>
      <c r="I92" s="2"/>
      <c r="J92" s="2"/>
      <c r="K92" s="2"/>
      <c r="L92" s="2"/>
      <c r="M92" s="2"/>
      <c r="O92" s="19"/>
      <c r="Q92" s="2"/>
      <c r="S92" s="2"/>
      <c r="T92" s="2"/>
      <c r="U92" s="2"/>
      <c r="V92" s="2"/>
      <c r="W92" s="2"/>
      <c r="X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</row>
    <row r="93" spans="1:113" s="3" customFormat="1">
      <c r="A93" s="1"/>
      <c r="B93" s="1"/>
      <c r="C93" s="2"/>
      <c r="D93" s="1"/>
      <c r="E93" s="47"/>
      <c r="F93" s="2"/>
      <c r="G93" s="2"/>
      <c r="H93" s="2"/>
      <c r="I93" s="2"/>
      <c r="J93" s="2"/>
      <c r="K93" s="2"/>
      <c r="L93" s="2"/>
      <c r="M93" s="2"/>
      <c r="O93" s="19"/>
      <c r="Q93" s="2"/>
      <c r="S93" s="2"/>
      <c r="T93" s="2"/>
      <c r="U93" s="2"/>
      <c r="V93" s="2"/>
      <c r="W93" s="2"/>
      <c r="X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</row>
    <row r="94" spans="1:113" s="3" customFormat="1">
      <c r="A94" s="1"/>
      <c r="B94" s="1"/>
      <c r="C94" s="2"/>
      <c r="D94" s="1"/>
      <c r="E94" s="47"/>
      <c r="F94" s="2"/>
      <c r="G94" s="2"/>
      <c r="H94" s="2"/>
      <c r="I94" s="2"/>
      <c r="J94" s="2"/>
      <c r="K94" s="2"/>
      <c r="L94" s="2"/>
      <c r="M94" s="2"/>
      <c r="O94" s="19"/>
      <c r="Q94" s="2"/>
      <c r="S94" s="2"/>
      <c r="T94" s="2"/>
      <c r="U94" s="2"/>
      <c r="V94" s="2"/>
      <c r="W94" s="2"/>
      <c r="X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</row>
    <row r="95" spans="1:113" s="3" customFormat="1">
      <c r="A95" s="1"/>
      <c r="B95" s="1"/>
      <c r="C95" s="2"/>
      <c r="D95" s="1"/>
      <c r="E95" s="47"/>
      <c r="F95" s="2"/>
      <c r="G95" s="2"/>
      <c r="H95" s="2"/>
      <c r="I95" s="2"/>
      <c r="J95" s="2"/>
      <c r="K95" s="2"/>
      <c r="L95" s="2"/>
      <c r="M95" s="2"/>
      <c r="O95" s="19"/>
      <c r="Q95" s="2"/>
      <c r="S95" s="2"/>
      <c r="T95" s="2"/>
      <c r="U95" s="2"/>
      <c r="V95" s="2"/>
      <c r="W95" s="2"/>
      <c r="X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</row>
    <row r="96" spans="1:113" s="3" customFormat="1">
      <c r="A96" s="1"/>
      <c r="B96" s="1"/>
      <c r="C96" s="2"/>
      <c r="D96" s="1"/>
      <c r="E96" s="47"/>
      <c r="F96" s="2"/>
      <c r="G96" s="2"/>
      <c r="H96" s="2"/>
      <c r="I96" s="2"/>
      <c r="J96" s="2"/>
      <c r="K96" s="2"/>
      <c r="L96" s="2"/>
      <c r="M96" s="2"/>
      <c r="O96" s="19"/>
      <c r="Q96" s="2"/>
      <c r="S96" s="2"/>
      <c r="T96" s="2"/>
      <c r="U96" s="2"/>
      <c r="V96" s="2"/>
      <c r="W96" s="2"/>
      <c r="X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</row>
    <row r="97" spans="1:113" s="3" customFormat="1">
      <c r="A97" s="1"/>
      <c r="B97" s="1"/>
      <c r="C97" s="2"/>
      <c r="D97" s="1"/>
      <c r="E97" s="47"/>
      <c r="F97" s="2"/>
      <c r="G97" s="2"/>
      <c r="H97" s="2"/>
      <c r="I97" s="2"/>
      <c r="J97" s="2"/>
      <c r="K97" s="2"/>
      <c r="L97" s="2"/>
      <c r="M97" s="2"/>
      <c r="O97" s="19"/>
      <c r="Q97" s="2"/>
      <c r="S97" s="2"/>
      <c r="T97" s="2"/>
      <c r="U97" s="2"/>
      <c r="V97" s="2"/>
      <c r="W97" s="2"/>
      <c r="X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 spans="1:113" s="3" customFormat="1">
      <c r="A98" s="1"/>
      <c r="B98" s="1"/>
      <c r="C98" s="2"/>
      <c r="D98" s="1"/>
      <c r="E98" s="47"/>
      <c r="F98" s="2"/>
      <c r="G98" s="2"/>
      <c r="H98" s="2"/>
      <c r="I98" s="2"/>
      <c r="J98" s="2"/>
      <c r="K98" s="2"/>
      <c r="L98" s="2"/>
      <c r="M98" s="2"/>
      <c r="O98" s="19"/>
      <c r="Q98" s="2"/>
      <c r="S98" s="2"/>
      <c r="T98" s="2"/>
      <c r="U98" s="2"/>
      <c r="V98" s="2"/>
      <c r="W98" s="2"/>
      <c r="X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</row>
    <row r="99" spans="1:113" s="3" customFormat="1">
      <c r="A99" s="1"/>
      <c r="B99" s="1"/>
      <c r="C99" s="2"/>
      <c r="D99" s="1"/>
      <c r="E99" s="47"/>
      <c r="F99" s="2"/>
      <c r="G99" s="2"/>
      <c r="H99" s="2"/>
      <c r="I99" s="2"/>
      <c r="J99" s="2"/>
      <c r="K99" s="2"/>
      <c r="L99" s="2"/>
      <c r="M99" s="2"/>
      <c r="O99" s="19"/>
      <c r="Q99" s="2"/>
      <c r="S99" s="2"/>
      <c r="T99" s="2"/>
      <c r="U99" s="2"/>
      <c r="V99" s="2"/>
      <c r="W99" s="2"/>
      <c r="X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</row>
    <row r="100" spans="1:113" s="3" customFormat="1">
      <c r="A100" s="1"/>
      <c r="B100" s="1"/>
      <c r="C100" s="2"/>
      <c r="D100" s="1"/>
      <c r="E100" s="47"/>
      <c r="F100" s="2"/>
      <c r="G100" s="2"/>
      <c r="H100" s="2"/>
      <c r="I100" s="2"/>
      <c r="J100" s="2"/>
      <c r="K100" s="2"/>
      <c r="L100" s="2"/>
      <c r="M100" s="2"/>
      <c r="O100" s="19"/>
      <c r="Q100" s="2"/>
      <c r="S100" s="2"/>
      <c r="T100" s="2"/>
      <c r="U100" s="2"/>
      <c r="V100" s="2"/>
      <c r="W100" s="2"/>
      <c r="X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</row>
    <row r="101" spans="1:113" s="3" customFormat="1">
      <c r="A101" s="1"/>
      <c r="B101" s="1"/>
      <c r="C101" s="2"/>
      <c r="D101" s="1"/>
      <c r="E101" s="47"/>
      <c r="F101" s="2"/>
      <c r="G101" s="2"/>
      <c r="H101" s="2"/>
      <c r="I101" s="2"/>
      <c r="J101" s="2"/>
      <c r="K101" s="2"/>
      <c r="L101" s="2"/>
      <c r="M101" s="2"/>
      <c r="O101" s="19"/>
      <c r="Q101" s="2"/>
      <c r="S101" s="2"/>
      <c r="T101" s="2"/>
      <c r="U101" s="2"/>
      <c r="V101" s="2"/>
      <c r="W101" s="2"/>
      <c r="X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</row>
    <row r="102" spans="1:113" s="3" customFormat="1">
      <c r="A102" s="1"/>
      <c r="B102" s="1"/>
      <c r="C102" s="2"/>
      <c r="D102" s="1"/>
      <c r="E102" s="47"/>
      <c r="F102" s="2"/>
      <c r="G102" s="2"/>
      <c r="H102" s="2"/>
      <c r="I102" s="2"/>
      <c r="J102" s="2"/>
      <c r="K102" s="2"/>
      <c r="L102" s="2"/>
      <c r="M102" s="2"/>
      <c r="O102" s="19"/>
      <c r="Q102" s="2"/>
      <c r="S102" s="2"/>
      <c r="T102" s="2"/>
      <c r="U102" s="2"/>
      <c r="V102" s="2"/>
      <c r="W102" s="2"/>
      <c r="X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</row>
    <row r="103" spans="1:113" s="3" customFormat="1">
      <c r="A103" s="1"/>
      <c r="B103" s="1"/>
      <c r="C103" s="2"/>
      <c r="D103" s="1"/>
      <c r="E103" s="47"/>
      <c r="F103" s="2"/>
      <c r="G103" s="2"/>
      <c r="H103" s="2"/>
      <c r="I103" s="2"/>
      <c r="J103" s="2"/>
      <c r="K103" s="2"/>
      <c r="L103" s="2"/>
      <c r="M103" s="2"/>
      <c r="O103" s="19"/>
      <c r="Q103" s="2"/>
      <c r="S103" s="2"/>
      <c r="T103" s="2"/>
      <c r="U103" s="2"/>
      <c r="V103" s="2"/>
      <c r="W103" s="2"/>
      <c r="X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</row>
    <row r="104" spans="1:113" s="3" customFormat="1">
      <c r="A104" s="1"/>
      <c r="B104" s="1"/>
      <c r="C104" s="2"/>
      <c r="D104" s="1"/>
      <c r="E104" s="47"/>
      <c r="F104" s="2"/>
      <c r="G104" s="2"/>
      <c r="H104" s="2"/>
      <c r="I104" s="2"/>
      <c r="J104" s="2"/>
      <c r="K104" s="2"/>
      <c r="L104" s="2"/>
      <c r="M104" s="2"/>
      <c r="O104" s="19"/>
      <c r="Q104" s="2"/>
      <c r="S104" s="2"/>
      <c r="T104" s="2"/>
      <c r="U104" s="2"/>
      <c r="V104" s="2"/>
      <c r="W104" s="2"/>
      <c r="X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</row>
    <row r="105" spans="1:113" s="3" customFormat="1">
      <c r="A105" s="1"/>
      <c r="B105" s="1"/>
      <c r="C105" s="2"/>
      <c r="D105" s="1"/>
      <c r="E105" s="47"/>
      <c r="F105" s="2"/>
      <c r="G105" s="2"/>
      <c r="H105" s="2"/>
      <c r="I105" s="2"/>
      <c r="J105" s="2"/>
      <c r="K105" s="2"/>
      <c r="L105" s="2"/>
      <c r="M105" s="2"/>
      <c r="O105" s="19"/>
      <c r="Q105" s="2"/>
      <c r="S105" s="2"/>
      <c r="T105" s="2"/>
      <c r="U105" s="2"/>
      <c r="V105" s="2"/>
      <c r="W105" s="2"/>
      <c r="X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</row>
    <row r="106" spans="1:113" s="3" customFormat="1">
      <c r="A106" s="1"/>
      <c r="B106" s="1"/>
      <c r="C106" s="2"/>
      <c r="D106" s="1"/>
      <c r="E106" s="47"/>
      <c r="F106" s="2"/>
      <c r="G106" s="2"/>
      <c r="H106" s="2"/>
      <c r="I106" s="2"/>
      <c r="J106" s="2"/>
      <c r="K106" s="2"/>
      <c r="L106" s="2"/>
      <c r="M106" s="2"/>
      <c r="O106" s="19"/>
      <c r="Q106" s="2"/>
      <c r="S106" s="2"/>
      <c r="T106" s="2"/>
      <c r="U106" s="2"/>
      <c r="V106" s="2"/>
      <c r="W106" s="2"/>
      <c r="X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</row>
    <row r="107" spans="1:113" s="3" customFormat="1">
      <c r="A107" s="1"/>
      <c r="B107" s="1"/>
      <c r="C107" s="2"/>
      <c r="D107" s="1"/>
      <c r="E107" s="47"/>
      <c r="F107" s="2"/>
      <c r="G107" s="2"/>
      <c r="H107" s="2"/>
      <c r="I107" s="2"/>
      <c r="J107" s="2"/>
      <c r="K107" s="2"/>
      <c r="L107" s="2"/>
      <c r="M107" s="2"/>
      <c r="O107" s="19"/>
      <c r="Q107" s="2"/>
      <c r="S107" s="2"/>
      <c r="T107" s="2"/>
      <c r="U107" s="2"/>
      <c r="V107" s="2"/>
      <c r="W107" s="2"/>
      <c r="X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</row>
    <row r="108" spans="1:113" s="3" customFormat="1">
      <c r="A108" s="1"/>
      <c r="B108" s="1"/>
      <c r="C108" s="2"/>
      <c r="D108" s="1"/>
      <c r="E108" s="47"/>
      <c r="F108" s="2"/>
      <c r="G108" s="2"/>
      <c r="H108" s="2"/>
      <c r="I108" s="2"/>
      <c r="J108" s="2"/>
      <c r="K108" s="2"/>
      <c r="L108" s="2"/>
      <c r="M108" s="2"/>
      <c r="O108" s="19"/>
      <c r="Q108" s="2"/>
      <c r="S108" s="2"/>
      <c r="T108" s="2"/>
      <c r="U108" s="2"/>
      <c r="V108" s="2"/>
      <c r="W108" s="2"/>
      <c r="X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</row>
    <row r="109" spans="1:113" s="3" customFormat="1">
      <c r="A109" s="1"/>
      <c r="B109" s="1"/>
      <c r="C109" s="2"/>
      <c r="D109" s="1"/>
      <c r="E109" s="47"/>
      <c r="F109" s="2"/>
      <c r="G109" s="2"/>
      <c r="H109" s="2"/>
      <c r="I109" s="2"/>
      <c r="J109" s="2"/>
      <c r="K109" s="2"/>
      <c r="L109" s="2"/>
      <c r="M109" s="2"/>
      <c r="O109" s="19"/>
      <c r="Q109" s="2"/>
      <c r="S109" s="2"/>
      <c r="T109" s="2"/>
      <c r="U109" s="2"/>
      <c r="V109" s="2"/>
      <c r="W109" s="2"/>
      <c r="X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</row>
    <row r="110" spans="1:113" s="3" customFormat="1">
      <c r="A110" s="1"/>
      <c r="B110" s="1"/>
      <c r="C110" s="2"/>
      <c r="D110" s="1"/>
      <c r="E110" s="47"/>
      <c r="F110" s="2"/>
      <c r="G110" s="2"/>
      <c r="H110" s="2"/>
      <c r="I110" s="2"/>
      <c r="J110" s="2"/>
      <c r="K110" s="2"/>
      <c r="L110" s="2"/>
      <c r="M110" s="2"/>
      <c r="O110" s="19"/>
      <c r="Q110" s="2"/>
      <c r="S110" s="2"/>
      <c r="T110" s="2"/>
      <c r="U110" s="2"/>
      <c r="V110" s="2"/>
      <c r="W110" s="2"/>
      <c r="X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</row>
    <row r="111" spans="1:113" s="3" customFormat="1">
      <c r="A111" s="1"/>
      <c r="B111" s="1"/>
      <c r="C111" s="2"/>
      <c r="D111" s="1"/>
      <c r="E111" s="47"/>
      <c r="F111" s="2"/>
      <c r="G111" s="2"/>
      <c r="H111" s="2"/>
      <c r="I111" s="2"/>
      <c r="J111" s="2"/>
      <c r="K111" s="2"/>
      <c r="L111" s="2"/>
      <c r="M111" s="2"/>
      <c r="O111" s="19"/>
      <c r="Q111" s="2"/>
      <c r="S111" s="2"/>
      <c r="T111" s="2"/>
      <c r="U111" s="2"/>
      <c r="V111" s="2"/>
      <c r="W111" s="2"/>
      <c r="X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</row>
    <row r="112" spans="1:113" s="3" customFormat="1">
      <c r="A112" s="1"/>
      <c r="B112" s="1"/>
      <c r="C112" s="2"/>
      <c r="D112" s="1"/>
      <c r="E112" s="47"/>
      <c r="F112" s="2"/>
      <c r="G112" s="2"/>
      <c r="H112" s="2"/>
      <c r="I112" s="2"/>
      <c r="J112" s="2"/>
      <c r="K112" s="2"/>
      <c r="L112" s="2"/>
      <c r="M112" s="2"/>
      <c r="O112" s="19"/>
      <c r="Q112" s="2"/>
      <c r="S112" s="2"/>
      <c r="T112" s="2"/>
      <c r="U112" s="2"/>
      <c r="V112" s="2"/>
      <c r="W112" s="2"/>
      <c r="X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</row>
    <row r="113" spans="1:113" s="3" customFormat="1">
      <c r="A113" s="1"/>
      <c r="B113" s="1"/>
      <c r="C113" s="2"/>
      <c r="D113" s="1"/>
      <c r="E113" s="47"/>
      <c r="F113" s="2"/>
      <c r="G113" s="2"/>
      <c r="H113" s="2"/>
      <c r="I113" s="2"/>
      <c r="J113" s="2"/>
      <c r="K113" s="2"/>
      <c r="L113" s="2"/>
      <c r="M113" s="2"/>
      <c r="O113" s="19"/>
      <c r="Q113" s="2"/>
      <c r="S113" s="2"/>
      <c r="T113" s="2"/>
      <c r="U113" s="2"/>
      <c r="V113" s="2"/>
      <c r="W113" s="2"/>
      <c r="X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</row>
    <row r="114" spans="1:113" s="3" customFormat="1">
      <c r="A114" s="1"/>
      <c r="B114" s="1"/>
      <c r="C114" s="2"/>
      <c r="D114" s="1"/>
      <c r="E114" s="47"/>
      <c r="F114" s="2"/>
      <c r="G114" s="2"/>
      <c r="H114" s="2"/>
      <c r="I114" s="2"/>
      <c r="J114" s="2"/>
      <c r="K114" s="2"/>
      <c r="L114" s="2"/>
      <c r="M114" s="2"/>
      <c r="O114" s="19"/>
      <c r="Q114" s="2"/>
      <c r="S114" s="2"/>
      <c r="T114" s="2"/>
      <c r="U114" s="2"/>
      <c r="V114" s="2"/>
      <c r="W114" s="2"/>
      <c r="X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</row>
    <row r="115" spans="1:113" s="3" customFormat="1">
      <c r="A115" s="1"/>
      <c r="B115" s="1"/>
      <c r="C115" s="2"/>
      <c r="D115" s="1"/>
      <c r="E115" s="47"/>
      <c r="F115" s="2"/>
      <c r="G115" s="2"/>
      <c r="H115" s="2"/>
      <c r="I115" s="2"/>
      <c r="J115" s="2"/>
      <c r="K115" s="2"/>
      <c r="L115" s="2"/>
      <c r="M115" s="2"/>
      <c r="O115" s="19"/>
      <c r="Q115" s="2"/>
      <c r="S115" s="2"/>
      <c r="T115" s="2"/>
      <c r="U115" s="2"/>
      <c r="V115" s="2"/>
      <c r="W115" s="2"/>
      <c r="X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</row>
    <row r="116" spans="1:113" s="3" customFormat="1">
      <c r="A116" s="1"/>
      <c r="B116" s="1"/>
      <c r="C116" s="2"/>
      <c r="D116" s="1"/>
      <c r="E116" s="47"/>
      <c r="F116" s="2"/>
      <c r="G116" s="2"/>
      <c r="H116" s="2"/>
      <c r="I116" s="2"/>
      <c r="J116" s="2"/>
      <c r="K116" s="2"/>
      <c r="L116" s="2"/>
      <c r="M116" s="2"/>
      <c r="O116" s="19"/>
      <c r="Q116" s="2"/>
      <c r="S116" s="2"/>
      <c r="T116" s="2"/>
      <c r="U116" s="2"/>
      <c r="V116" s="2"/>
      <c r="W116" s="2"/>
      <c r="X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</row>
    <row r="117" spans="1:113" s="3" customFormat="1">
      <c r="A117" s="1"/>
      <c r="B117" s="1"/>
      <c r="C117" s="2"/>
      <c r="D117" s="1"/>
      <c r="E117" s="47"/>
      <c r="F117" s="2"/>
      <c r="G117" s="2"/>
      <c r="H117" s="2"/>
      <c r="I117" s="2"/>
      <c r="J117" s="2"/>
      <c r="K117" s="2"/>
      <c r="L117" s="2"/>
      <c r="M117" s="2"/>
      <c r="O117" s="19"/>
      <c r="Q117" s="2"/>
      <c r="S117" s="2"/>
      <c r="T117" s="2"/>
      <c r="U117" s="2"/>
      <c r="V117" s="2"/>
      <c r="W117" s="2"/>
      <c r="X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</row>
    <row r="118" spans="1:113" s="3" customFormat="1">
      <c r="A118" s="1"/>
      <c r="B118" s="1"/>
      <c r="C118" s="2"/>
      <c r="D118" s="1"/>
      <c r="E118" s="47"/>
      <c r="F118" s="2"/>
      <c r="G118" s="2"/>
      <c r="H118" s="2"/>
      <c r="I118" s="2"/>
      <c r="J118" s="2"/>
      <c r="K118" s="2"/>
      <c r="L118" s="2"/>
      <c r="M118" s="2"/>
      <c r="O118" s="19"/>
      <c r="Q118" s="2"/>
      <c r="S118" s="2"/>
      <c r="T118" s="2"/>
      <c r="U118" s="2"/>
      <c r="V118" s="2"/>
      <c r="W118" s="2"/>
      <c r="X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</row>
    <row r="119" spans="1:113" s="3" customFormat="1">
      <c r="A119" s="1"/>
      <c r="B119" s="1"/>
      <c r="C119" s="2"/>
      <c r="D119" s="1"/>
      <c r="E119" s="47"/>
      <c r="F119" s="2"/>
      <c r="G119" s="2"/>
      <c r="H119" s="2"/>
      <c r="I119" s="2"/>
      <c r="J119" s="2"/>
      <c r="K119" s="2"/>
      <c r="L119" s="2"/>
      <c r="M119" s="2"/>
      <c r="O119" s="19"/>
      <c r="Q119" s="2"/>
      <c r="S119" s="2"/>
      <c r="T119" s="2"/>
      <c r="U119" s="2"/>
      <c r="V119" s="2"/>
      <c r="W119" s="2"/>
      <c r="X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</row>
    <row r="120" spans="1:113" s="3" customFormat="1">
      <c r="A120" s="1"/>
      <c r="B120" s="1"/>
      <c r="C120" s="2"/>
      <c r="D120" s="1"/>
      <c r="E120" s="47"/>
      <c r="F120" s="2"/>
      <c r="G120" s="2"/>
      <c r="H120" s="2"/>
      <c r="I120" s="2"/>
      <c r="J120" s="2"/>
      <c r="K120" s="2"/>
      <c r="L120" s="2"/>
      <c r="M120" s="2"/>
      <c r="O120" s="19"/>
      <c r="Q120" s="2"/>
      <c r="S120" s="2"/>
      <c r="T120" s="2"/>
      <c r="U120" s="2"/>
      <c r="V120" s="2"/>
      <c r="W120" s="2"/>
      <c r="X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</row>
    <row r="121" spans="1:113" s="3" customFormat="1">
      <c r="A121" s="1"/>
      <c r="B121" s="1"/>
      <c r="C121" s="2"/>
      <c r="D121" s="1"/>
      <c r="E121" s="47"/>
      <c r="F121" s="2"/>
      <c r="G121" s="2"/>
      <c r="H121" s="2"/>
      <c r="I121" s="2"/>
      <c r="J121" s="2"/>
      <c r="K121" s="2"/>
      <c r="L121" s="2"/>
      <c r="M121" s="2"/>
      <c r="O121" s="19"/>
      <c r="Q121" s="2"/>
      <c r="S121" s="2"/>
      <c r="T121" s="2"/>
      <c r="U121" s="2"/>
      <c r="V121" s="2"/>
      <c r="W121" s="2"/>
      <c r="X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</row>
    <row r="122" spans="1:113" s="3" customFormat="1">
      <c r="A122" s="1"/>
      <c r="B122" s="1"/>
      <c r="C122" s="2"/>
      <c r="D122" s="1"/>
      <c r="E122" s="47"/>
      <c r="F122" s="2"/>
      <c r="G122" s="2"/>
      <c r="H122" s="2"/>
      <c r="I122" s="2"/>
      <c r="J122" s="2"/>
      <c r="K122" s="2"/>
      <c r="L122" s="2"/>
      <c r="M122" s="2"/>
      <c r="O122" s="19"/>
      <c r="Q122" s="2"/>
      <c r="S122" s="2"/>
      <c r="T122" s="2"/>
      <c r="U122" s="2"/>
      <c r="V122" s="2"/>
      <c r="W122" s="2"/>
      <c r="X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</row>
    <row r="123" spans="1:113" s="3" customFormat="1">
      <c r="A123" s="1"/>
      <c r="B123" s="1"/>
      <c r="C123" s="2"/>
      <c r="D123" s="1"/>
      <c r="E123" s="47"/>
      <c r="F123" s="2"/>
      <c r="G123" s="2"/>
      <c r="H123" s="2"/>
      <c r="I123" s="2"/>
      <c r="J123" s="2"/>
      <c r="K123" s="2"/>
      <c r="L123" s="2"/>
      <c r="M123" s="2"/>
      <c r="O123" s="19"/>
      <c r="Q123" s="2"/>
      <c r="S123" s="2"/>
      <c r="T123" s="2"/>
      <c r="U123" s="2"/>
      <c r="V123" s="2"/>
      <c r="W123" s="2"/>
      <c r="X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</row>
    <row r="124" spans="1:113" s="3" customFormat="1">
      <c r="A124" s="1"/>
      <c r="B124" s="1"/>
      <c r="C124" s="2"/>
      <c r="D124" s="1"/>
      <c r="E124" s="47"/>
      <c r="F124" s="2"/>
      <c r="G124" s="2"/>
      <c r="H124" s="2"/>
      <c r="I124" s="2"/>
      <c r="J124" s="2"/>
      <c r="K124" s="2"/>
      <c r="L124" s="2"/>
      <c r="M124" s="2"/>
      <c r="O124" s="19"/>
      <c r="Q124" s="2"/>
      <c r="S124" s="2"/>
      <c r="T124" s="2"/>
      <c r="U124" s="2"/>
      <c r="V124" s="2"/>
      <c r="W124" s="2"/>
      <c r="X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</row>
    <row r="125" spans="1:113" s="3" customFormat="1">
      <c r="A125" s="1"/>
      <c r="B125" s="1"/>
      <c r="C125" s="2"/>
      <c r="D125" s="1"/>
      <c r="E125" s="47"/>
      <c r="F125" s="2"/>
      <c r="G125" s="2"/>
      <c r="H125" s="2"/>
      <c r="I125" s="2"/>
      <c r="J125" s="2"/>
      <c r="K125" s="2"/>
      <c r="L125" s="2"/>
      <c r="M125" s="2"/>
      <c r="O125" s="19"/>
      <c r="Q125" s="2"/>
      <c r="S125" s="2"/>
      <c r="T125" s="2"/>
      <c r="U125" s="2"/>
      <c r="V125" s="2"/>
      <c r="W125" s="2"/>
      <c r="X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</row>
    <row r="126" spans="1:113" s="3" customFormat="1">
      <c r="A126" s="1"/>
      <c r="B126" s="1"/>
      <c r="C126" s="2"/>
      <c r="D126" s="1"/>
      <c r="E126" s="47"/>
      <c r="F126" s="2"/>
      <c r="G126" s="2"/>
      <c r="H126" s="2"/>
      <c r="I126" s="2"/>
      <c r="J126" s="2"/>
      <c r="K126" s="2"/>
      <c r="L126" s="2"/>
      <c r="M126" s="2"/>
      <c r="O126" s="19"/>
      <c r="Q126" s="2"/>
      <c r="S126" s="2"/>
      <c r="T126" s="2"/>
      <c r="U126" s="2"/>
      <c r="V126" s="2"/>
      <c r="W126" s="2"/>
      <c r="X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</row>
    <row r="127" spans="1:113" s="3" customFormat="1">
      <c r="A127" s="1"/>
      <c r="B127" s="1"/>
      <c r="C127" s="2"/>
      <c r="D127" s="1"/>
      <c r="E127" s="47"/>
      <c r="F127" s="2"/>
      <c r="G127" s="2"/>
      <c r="H127" s="2"/>
      <c r="I127" s="2"/>
      <c r="J127" s="2"/>
      <c r="K127" s="2"/>
      <c r="L127" s="2"/>
      <c r="M127" s="2"/>
      <c r="O127" s="19"/>
      <c r="Q127" s="2"/>
      <c r="S127" s="2"/>
      <c r="T127" s="2"/>
      <c r="U127" s="2"/>
      <c r="V127" s="2"/>
      <c r="W127" s="2"/>
      <c r="X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</row>
    <row r="128" spans="1:113" s="3" customFormat="1">
      <c r="A128" s="1"/>
      <c r="B128" s="1"/>
      <c r="C128" s="2"/>
      <c r="D128" s="1"/>
      <c r="E128" s="47"/>
      <c r="F128" s="2"/>
      <c r="G128" s="2"/>
      <c r="H128" s="2"/>
      <c r="I128" s="2"/>
      <c r="J128" s="2"/>
      <c r="K128" s="2"/>
      <c r="L128" s="2"/>
      <c r="M128" s="2"/>
      <c r="O128" s="19"/>
      <c r="Q128" s="2"/>
      <c r="S128" s="2"/>
      <c r="T128" s="2"/>
      <c r="U128" s="2"/>
      <c r="V128" s="2"/>
      <c r="W128" s="2"/>
      <c r="X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</row>
    <row r="129" spans="1:113" s="3" customFormat="1">
      <c r="A129" s="1"/>
      <c r="B129" s="1"/>
      <c r="C129" s="2"/>
      <c r="D129" s="1"/>
      <c r="E129" s="47"/>
      <c r="F129" s="2"/>
      <c r="G129" s="2"/>
      <c r="H129" s="2"/>
      <c r="I129" s="2"/>
      <c r="J129" s="2"/>
      <c r="K129" s="2"/>
      <c r="L129" s="2"/>
      <c r="M129" s="2"/>
      <c r="O129" s="19"/>
      <c r="Q129" s="2"/>
      <c r="S129" s="2"/>
      <c r="T129" s="2"/>
      <c r="U129" s="2"/>
      <c r="V129" s="2"/>
      <c r="W129" s="2"/>
      <c r="X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</row>
    <row r="130" spans="1:113" s="3" customFormat="1">
      <c r="A130" s="1"/>
      <c r="B130" s="1"/>
      <c r="C130" s="2"/>
      <c r="D130" s="1"/>
      <c r="E130" s="47"/>
      <c r="F130" s="2"/>
      <c r="G130" s="2"/>
      <c r="H130" s="2"/>
      <c r="I130" s="2"/>
      <c r="J130" s="2"/>
      <c r="K130" s="2"/>
      <c r="L130" s="2"/>
      <c r="M130" s="2"/>
      <c r="O130" s="19"/>
      <c r="Q130" s="2"/>
      <c r="S130" s="2"/>
      <c r="T130" s="2"/>
      <c r="U130" s="2"/>
      <c r="V130" s="2"/>
      <c r="W130" s="2"/>
      <c r="X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</row>
    <row r="131" spans="1:113" s="3" customFormat="1">
      <c r="A131" s="1"/>
      <c r="B131" s="1"/>
      <c r="C131" s="2"/>
      <c r="D131" s="1"/>
      <c r="E131" s="47"/>
      <c r="F131" s="2"/>
      <c r="G131" s="2"/>
      <c r="H131" s="2"/>
      <c r="I131" s="2"/>
      <c r="J131" s="2"/>
      <c r="K131" s="2"/>
      <c r="L131" s="2"/>
      <c r="M131" s="2"/>
      <c r="O131" s="19"/>
      <c r="Q131" s="2"/>
      <c r="S131" s="2"/>
      <c r="T131" s="2"/>
      <c r="U131" s="2"/>
      <c r="V131" s="2"/>
      <c r="W131" s="2"/>
      <c r="X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</row>
    <row r="132" spans="1:113" s="3" customFormat="1">
      <c r="A132" s="1"/>
      <c r="B132" s="1"/>
      <c r="C132" s="2"/>
      <c r="D132" s="1"/>
      <c r="E132" s="47"/>
      <c r="F132" s="2"/>
      <c r="G132" s="2"/>
      <c r="H132" s="2"/>
      <c r="I132" s="2"/>
      <c r="J132" s="2"/>
      <c r="K132" s="2"/>
      <c r="L132" s="2"/>
      <c r="M132" s="2"/>
      <c r="O132" s="19"/>
      <c r="Q132" s="2"/>
      <c r="S132" s="2"/>
      <c r="T132" s="2"/>
      <c r="U132" s="2"/>
      <c r="V132" s="2"/>
      <c r="W132" s="2"/>
      <c r="X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</row>
    <row r="133" spans="1:113" s="3" customFormat="1">
      <c r="A133" s="1"/>
      <c r="B133" s="1"/>
      <c r="C133" s="2"/>
      <c r="D133" s="1"/>
      <c r="E133" s="47"/>
      <c r="F133" s="2"/>
      <c r="G133" s="2"/>
      <c r="H133" s="2"/>
      <c r="I133" s="2"/>
      <c r="J133" s="2"/>
      <c r="K133" s="2"/>
      <c r="L133" s="2"/>
      <c r="M133" s="2"/>
      <c r="O133" s="19"/>
      <c r="Q133" s="2"/>
      <c r="S133" s="2"/>
      <c r="T133" s="2"/>
      <c r="U133" s="2"/>
      <c r="V133" s="2"/>
      <c r="W133" s="2"/>
      <c r="X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</row>
    <row r="134" spans="1:113" s="3" customFormat="1">
      <c r="A134" s="1"/>
      <c r="B134" s="1"/>
      <c r="C134" s="2"/>
      <c r="D134" s="1"/>
      <c r="E134" s="47"/>
      <c r="F134" s="2"/>
      <c r="G134" s="2"/>
      <c r="H134" s="2"/>
      <c r="I134" s="2"/>
      <c r="J134" s="2"/>
      <c r="K134" s="2"/>
      <c r="L134" s="2"/>
      <c r="M134" s="2"/>
      <c r="O134" s="19"/>
      <c r="Q134" s="2"/>
      <c r="S134" s="2"/>
      <c r="T134" s="2"/>
      <c r="U134" s="2"/>
      <c r="V134" s="2"/>
      <c r="W134" s="2"/>
      <c r="X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</row>
    <row r="135" spans="1:113" s="3" customFormat="1">
      <c r="A135" s="1"/>
      <c r="B135" s="1"/>
      <c r="C135" s="2"/>
      <c r="D135" s="1"/>
      <c r="E135" s="47"/>
      <c r="F135" s="2"/>
      <c r="G135" s="2"/>
      <c r="H135" s="2"/>
      <c r="I135" s="2"/>
      <c r="J135" s="2"/>
      <c r="K135" s="2"/>
      <c r="L135" s="2"/>
      <c r="M135" s="2"/>
      <c r="O135" s="19"/>
      <c r="Q135" s="2"/>
      <c r="S135" s="2"/>
      <c r="T135" s="2"/>
      <c r="U135" s="2"/>
      <c r="V135" s="2"/>
      <c r="W135" s="2"/>
      <c r="X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 spans="1:113" s="3" customFormat="1">
      <c r="A136" s="1"/>
      <c r="B136" s="1"/>
      <c r="C136" s="2"/>
      <c r="D136" s="1"/>
      <c r="E136" s="47"/>
      <c r="F136" s="2"/>
      <c r="G136" s="2"/>
      <c r="H136" s="2"/>
      <c r="I136" s="2"/>
      <c r="J136" s="2"/>
      <c r="K136" s="2"/>
      <c r="L136" s="2"/>
      <c r="M136" s="2"/>
      <c r="O136" s="19"/>
      <c r="Q136" s="2"/>
      <c r="S136" s="2"/>
      <c r="T136" s="2"/>
      <c r="U136" s="2"/>
      <c r="V136" s="2"/>
      <c r="W136" s="2"/>
      <c r="X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</row>
    <row r="137" spans="1:113" s="3" customFormat="1">
      <c r="A137" s="1"/>
      <c r="B137" s="1"/>
      <c r="C137" s="2"/>
      <c r="D137" s="1"/>
      <c r="E137" s="47"/>
      <c r="F137" s="2"/>
      <c r="G137" s="2"/>
      <c r="H137" s="2"/>
      <c r="I137" s="2"/>
      <c r="J137" s="2"/>
      <c r="K137" s="2"/>
      <c r="L137" s="2"/>
      <c r="M137" s="2"/>
      <c r="O137" s="19"/>
      <c r="Q137" s="2"/>
      <c r="S137" s="2"/>
      <c r="T137" s="2"/>
      <c r="U137" s="2"/>
      <c r="V137" s="2"/>
      <c r="W137" s="2"/>
      <c r="X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</row>
    <row r="138" spans="1:113" s="3" customFormat="1">
      <c r="A138" s="1"/>
      <c r="B138" s="1"/>
      <c r="C138" s="2"/>
      <c r="D138" s="1"/>
      <c r="E138" s="47"/>
      <c r="F138" s="2"/>
      <c r="G138" s="2"/>
      <c r="H138" s="2"/>
      <c r="I138" s="2"/>
      <c r="J138" s="2"/>
      <c r="K138" s="2"/>
      <c r="L138" s="2"/>
      <c r="M138" s="2"/>
      <c r="O138" s="19"/>
      <c r="Q138" s="2"/>
      <c r="S138" s="2"/>
      <c r="T138" s="2"/>
      <c r="U138" s="2"/>
      <c r="V138" s="2"/>
      <c r="W138" s="2"/>
      <c r="X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</row>
    <row r="139" spans="1:113" s="3" customFormat="1">
      <c r="A139" s="1"/>
      <c r="B139" s="1"/>
      <c r="C139" s="2"/>
      <c r="D139" s="1"/>
      <c r="E139" s="47"/>
      <c r="F139" s="2"/>
      <c r="G139" s="2"/>
      <c r="H139" s="2"/>
      <c r="I139" s="2"/>
      <c r="J139" s="2"/>
      <c r="K139" s="2"/>
      <c r="L139" s="2"/>
      <c r="M139" s="2"/>
      <c r="O139" s="19"/>
      <c r="Q139" s="2"/>
      <c r="S139" s="2"/>
      <c r="T139" s="2"/>
      <c r="U139" s="2"/>
      <c r="V139" s="2"/>
      <c r="W139" s="2"/>
      <c r="X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</row>
    <row r="140" spans="1:113" s="3" customFormat="1">
      <c r="A140" s="1"/>
      <c r="B140" s="1"/>
      <c r="C140" s="2"/>
      <c r="D140" s="1"/>
      <c r="E140" s="47"/>
      <c r="F140" s="2"/>
      <c r="G140" s="2"/>
      <c r="H140" s="2"/>
      <c r="I140" s="2"/>
      <c r="J140" s="2"/>
      <c r="K140" s="2"/>
      <c r="L140" s="2"/>
      <c r="M140" s="2"/>
      <c r="O140" s="19"/>
      <c r="Q140" s="2"/>
      <c r="S140" s="2"/>
      <c r="T140" s="2"/>
      <c r="U140" s="2"/>
      <c r="V140" s="2"/>
      <c r="W140" s="2"/>
      <c r="X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</row>
  </sheetData>
  <mergeCells count="25">
    <mergeCell ref="A15:C15"/>
    <mergeCell ref="N15:T15"/>
    <mergeCell ref="AA15:AD15"/>
    <mergeCell ref="A2:D2"/>
    <mergeCell ref="AB5:AB7"/>
    <mergeCell ref="AC5:AC7"/>
    <mergeCell ref="AD5:AD7"/>
    <mergeCell ref="E6:F6"/>
    <mergeCell ref="G6:M6"/>
    <mergeCell ref="N6:N7"/>
    <mergeCell ref="S5:V6"/>
    <mergeCell ref="W5:W7"/>
    <mergeCell ref="X5:X7"/>
    <mergeCell ref="Y5:Y7"/>
    <mergeCell ref="Z5:Z7"/>
    <mergeCell ref="AA5:AA7"/>
    <mergeCell ref="A4:AD4"/>
    <mergeCell ref="A5:A7"/>
    <mergeCell ref="C5:C7"/>
    <mergeCell ref="D5:D7"/>
    <mergeCell ref="E5:N5"/>
    <mergeCell ref="O5:O7"/>
    <mergeCell ref="P5:P7"/>
    <mergeCell ref="Q5:Q7"/>
    <mergeCell ref="R5:R7"/>
  </mergeCells>
  <pageMargins left="0.2" right="0.19" top="0.17" bottom="0.16" header="0.17" footer="0.16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Thang 4-16</vt:lpstr>
      <vt:lpstr>'Thang 4-16'!Print_Titles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2016-05-09T06:37:06Z</dcterms:created>
  <dcterms:modified xsi:type="dcterms:W3CDTF">2016-06-26T08:18:29Z</dcterms:modified>
</cp:coreProperties>
</file>