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sheetId="1" r:id="rId4"/>
  </sheets>
  <definedNames/>
  <calcPr/>
</workbook>
</file>

<file path=xl/sharedStrings.xml><?xml version="1.0" encoding="utf-8"?>
<sst xmlns="http://schemas.openxmlformats.org/spreadsheetml/2006/main" count="471" uniqueCount="136">
  <si>
    <t>Submission ID</t>
  </si>
  <si>
    <t>25-08-2020 13:44:27</t>
  </si>
  <si>
    <t>Breast lump</t>
  </si>
  <si>
    <t>YES</t>
  </si>
  <si>
    <t>A year ago</t>
  </si>
  <si>
    <t>Decreased  In Size</t>
  </si>
  <si>
    <t>NO</t>
  </si>
  <si>
    <t>more than 5%</t>
  </si>
  <si>
    <t>Addison’s disease
Parkinson’s disease</t>
  </si>
  <si>
    <t>25-08-2020 19:28:27</t>
  </si>
  <si>
    <t>25-08-2020 19:30:43</t>
  </si>
  <si>
    <t>Skin redness of breast</t>
  </si>
  <si>
    <t>Right breast
Left breast</t>
  </si>
  <si>
    <t>25-08-2020 19:33:23</t>
  </si>
  <si>
    <t>Left breast</t>
  </si>
  <si>
    <t>25-08-2020 19:38:27</t>
  </si>
  <si>
    <t>Nipple discharge</t>
  </si>
  <si>
    <t>pea</t>
  </si>
  <si>
    <t>Couple of months ago</t>
  </si>
  <si>
    <t>27-08-2020 05:05:49</t>
  </si>
  <si>
    <t>sdfdf</t>
  </si>
  <si>
    <t>sfsdf</t>
  </si>
  <si>
    <t>Lump in axilla or armpit</t>
  </si>
  <si>
    <t>lower-inner peripheral part</t>
  </si>
  <si>
    <t>lower-inner central part</t>
  </si>
  <si>
    <t>peach</t>
  </si>
  <si>
    <t>6-12  months</t>
  </si>
  <si>
    <t>shortness of breath</t>
  </si>
  <si>
    <t>Addison’s disease</t>
  </si>
  <si>
    <t>Right groin</t>
  </si>
  <si>
    <t>grapefruit</t>
  </si>
  <si>
    <t>Firm</t>
  </si>
  <si>
    <t>27-08-2020 06:51:43</t>
  </si>
  <si>
    <t>Breast pain</t>
  </si>
  <si>
    <t>27-08-2020 06:57:51</t>
  </si>
  <si>
    <t>Right side of neck
Left groin
Right groin
Opposite armpit
Left side of neck</t>
  </si>
  <si>
    <t>egg</t>
  </si>
  <si>
    <t>27-08-2020 07:00:14</t>
  </si>
  <si>
    <t>Right side of neck
Right groin
Left side of neck</t>
  </si>
  <si>
    <t>28-08-2020 10:26:36</t>
  </si>
  <si>
    <t>Joseph</t>
  </si>
  <si>
    <t>John</t>
  </si>
  <si>
    <t>upper-outer peripheral part</t>
  </si>
  <si>
    <t>upper-inner peripheral part</t>
  </si>
  <si>
    <t>peanut</t>
  </si>
  <si>
    <t>Couple of days ago</t>
  </si>
  <si>
    <t>Slowing  growing</t>
  </si>
  <si>
    <t>4 or more</t>
  </si>
  <si>
    <t>3-6  months</t>
  </si>
  <si>
    <t>less than 5%</t>
  </si>
  <si>
    <t>shortness of breath
chest pain</t>
  </si>
  <si>
    <t>Crohn’s disease
Addison’s disease
Parkinson’s disease</t>
  </si>
  <si>
    <t>Opposite armpit</t>
  </si>
  <si>
    <t>Soft</t>
  </si>
  <si>
    <t>Rapidly  Growing</t>
  </si>
  <si>
    <t>Recent cat scratch on an  arm or hand</t>
  </si>
  <si>
    <t>Weight loss</t>
  </si>
  <si>
    <t>Cephalosporins</t>
  </si>
  <si>
    <t>Few months ago</t>
  </si>
  <si>
    <t>Brownish</t>
  </si>
  <si>
    <t>Right
Left</t>
  </si>
  <si>
    <t>ONE SPOT</t>
  </si>
  <si>
    <t>Right  breast
Left  breast</t>
  </si>
  <si>
    <t>More than a quarter but less than half</t>
  </si>
  <si>
    <t>Few weeks ago</t>
  </si>
  <si>
    <t>Yes</t>
  </si>
  <si>
    <t>Rapidly progressing</t>
  </si>
  <si>
    <t>Injury to the  breast in the area of the skin changes
Breast niddle aspiration or biopsy in the area of the skin changes
Breast surgery e.g. operation, tube or drain insertion in the area of the skin changes</t>
  </si>
  <si>
    <t>Mastitis</t>
  </si>
  <si>
    <t>28-08-2020 10:31:15</t>
  </si>
  <si>
    <t>Right breast</t>
  </si>
  <si>
    <t>less  than one month</t>
  </si>
  <si>
    <t>constant back,  bone, or joint pain</t>
  </si>
  <si>
    <t>An overactive or underactive thyroid gland</t>
  </si>
  <si>
    <t>Right side of neck</t>
  </si>
  <si>
    <t>Recent cat scratch on an  arm or hand
Recent hair shaving on  armpit</t>
  </si>
  <si>
    <t>Exposure to  Tuberculosis (TB)
Active TB infection</t>
  </si>
  <si>
    <t>Gold
Hydralazine</t>
  </si>
  <si>
    <t>White</t>
  </si>
  <si>
    <t>Right</t>
  </si>
  <si>
    <t>Right  breast</t>
  </si>
  <si>
    <t>Partly</t>
  </si>
  <si>
    <t>Injury to the  breast in the area of the skin changes
Breast niddle aspiration or biopsy in the area of the skin changes</t>
  </si>
  <si>
    <t>Abcess  of the around nipple</t>
  </si>
  <si>
    <t>28-08-2020 10:32:47</t>
  </si>
  <si>
    <t>Breast lump
Lump in axilla or armpit
Breast pain
Nipple discharge
Skin redness of breast
Retraction of nipple</t>
  </si>
  <si>
    <t>constant back,  bone, or joint pain
jaundice (a yellow  tinge to the skin and whites of your eyes)
severe headaches
vision problems  (blurry vision, double vision, loss of vision)
seizures
loss of balance
confusion</t>
  </si>
  <si>
    <t>An overactive or underactive thyroid gland
Parkinson’s disease
AIDS
Peptic ulcer
Ulcerative colitis
Difficulty in  eating e.g. dental problems
Depression or  anxiety</t>
  </si>
  <si>
    <t>Exposure to  Tuberculosis (TB)
Active TB infection
Infectious  mononucleosis
Systemic lupus erythematosus (SLE)
Sarcoidosis</t>
  </si>
  <si>
    <t>Atenolol
Captopril
Carbamazepine
Cephalosporins
Ethosuximide
Gold
Hydralazine</t>
  </si>
  <si>
    <t>28-08-2020 10:37:16</t>
  </si>
  <si>
    <t>Susan</t>
  </si>
  <si>
    <t>Montogomerry</t>
  </si>
  <si>
    <t>Breast lump
Lump in axilla or armpit
Breast pain
Nipple discharge
Skin redness of breast
Retraction of nipple
Puckering, dimple or indentation of skin
Breast rash</t>
  </si>
  <si>
    <t>more  than 1 year</t>
  </si>
  <si>
    <t>constant back,  bone, or joint pain
a constant dry  cough
difficulty  breathing
shortness of breath
chest pain
abdominal bloating, pain, or tenderness
constant nausea,  vomiting, or weight loss
jaundice (a yellow  tinge to the skin and whites of your eyes)
severe headaches
vision problems  (blurry vision, double vision, loss of vision)
seizures
loss of balance
confusion
difficulty with  urinating (either incontinence or not being able to go)</t>
  </si>
  <si>
    <t>An overactive or underactive thyroid gland
Cancer
Crohn’s disease
Addison’s disease
Parkinson’s disease
AIDS
Gastrointestinal  problems
Peptic ulcer
Ulcerative colitis
Difficulty in  eating e.g. dental problems
Depression or  anxiety
Celiac disease
Diabetes
Drug abuse</t>
  </si>
  <si>
    <t>Right side of neck
Right groin</t>
  </si>
  <si>
    <t>Recent local infection of the arm, hand, chest, or shoulder
Shoulder or arm  tattooing prior to appearance of lumps
Recent cat scratch on an  arm or hand
Recent hair shaving on  armpit
Silicon implant in  the breast
Recent injury to your upper limb (arm, forearm, hand or finger)</t>
  </si>
  <si>
    <t>Recent upper  respiratory infection
Recent fever
Recent night sweat
Weight loss
Exposure to  Tuberculosis (TB)
Active TB infection
HIV infection</t>
  </si>
  <si>
    <t>Allopurinol
Captopril
Cephalosporins
Gold
Imatinib
Penicillin
Primidone
Quinidine
Sulindac</t>
  </si>
  <si>
    <t>Green</t>
  </si>
  <si>
    <t>Less  than quarter</t>
  </si>
  <si>
    <t>Abcess  of the around nipple
Duct  Ectaisia
Mastitis
Injury  to the breast
Fat  necrosis</t>
  </si>
  <si>
    <t>28-08-2020 12:43:51</t>
  </si>
  <si>
    <t>Mary</t>
  </si>
  <si>
    <t>Connell</t>
  </si>
  <si>
    <t>Breast lump
Lump in axilla or armpit</t>
  </si>
  <si>
    <t>Recent local infection of the arm, hand, chest, or shoulder</t>
  </si>
  <si>
    <t>Recent upper  respiratory infection</t>
  </si>
  <si>
    <t>Allopurinol</t>
  </si>
  <si>
    <t>28-08-2020 12:47:34</t>
  </si>
  <si>
    <t>Puckering, dimple or indentation of skin
Breast rash</t>
  </si>
  <si>
    <t>Abcess  of the around nipple
Mastitis
Fat  necrosis</t>
  </si>
  <si>
    <t>28-08-2020 14:27:34</t>
  </si>
  <si>
    <t>Cancer</t>
  </si>
  <si>
    <t>28-08-2020 14:38:49</t>
  </si>
  <si>
    <t>Breast pain
Puckering, dimple or indentation of skin</t>
  </si>
  <si>
    <t>Breast niddle aspiration or biopsy in the area of the skin changes</t>
  </si>
  <si>
    <t>31-08-2020 21:31:41</t>
  </si>
  <si>
    <t>31-08-2020 21:34:01</t>
  </si>
  <si>
    <t>Roger</t>
  </si>
  <si>
    <t>Miller</t>
  </si>
  <si>
    <t>987-789-9877</t>
  </si>
  <si>
    <t>123-456-7890</t>
  </si>
  <si>
    <t>chest pain</t>
  </si>
  <si>
    <t>Right armpit</t>
  </si>
  <si>
    <t>Shoulder or arm  tattooing prior to appearance of lumps</t>
  </si>
  <si>
    <t>Recent night sweat</t>
  </si>
  <si>
    <t>Perphenazine</t>
  </si>
  <si>
    <t>Left  breast</t>
  </si>
  <si>
    <t>upper-inner central part</t>
  </si>
  <si>
    <t>I agree</t>
  </si>
  <si>
    <t>13-11-2020 12:16:25</t>
  </si>
  <si>
    <t>13-11-2000</t>
  </si>
  <si>
    <t>Retraction of nipple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</si>
</sst>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h:mm:ss"/>
    <numFmt numFmtId="165" formatCode="m-d-yyyy h:mm:ss"/>
    <numFmt numFmtId="166" formatCode="mm-dd-yyyy"/>
  </numFmts>
  <fonts count="3">
    <font>
      <sz val="10.0"/>
      <color rgb="FF000000"/>
      <name val="Arial"/>
    </font>
    <font>
      <b/>
      <sz val="11.0"/>
      <color theme="1"/>
      <name val="Arial"/>
    </font>
    <font>
      <color theme="1"/>
      <name val="Arial"/>
    </font>
  </fonts>
  <fills count="3">
    <fill>
      <patternFill patternType="none"/>
    </fill>
    <fill>
      <patternFill patternType="lightGray"/>
    </fill>
    <fill>
      <patternFill patternType="solid">
        <fgColor rgb="FFCCFFCC"/>
        <bgColor rgb="FFCCFFCC"/>
      </patternFill>
    </fill>
  </fills>
  <borders count="2">
    <border/>
    <border>
      <right style="thin">
        <color rgb="FF000000"/>
      </right>
      <bottom style="medium">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Alignment="1" applyFont="1">
      <alignment readingOrder="0"/>
    </xf>
    <xf borderId="0" fillId="0" fontId="2" numFmtId="0" xfId="0" applyFont="1"/>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86"/>
    <col customWidth="1" min="2" max="2" width="13.71"/>
    <col customWidth="1" min="3" max="3" width="14.71"/>
    <col customWidth="1" min="4" max="4" width="15.86"/>
    <col customWidth="1" min="5" max="5" width="34.0"/>
    <col customWidth="1" min="6" max="6" width="24.71"/>
    <col customWidth="1" min="7" max="7" width="38.14"/>
    <col customWidth="1" min="8" max="8" width="60.71"/>
    <col customWidth="1" min="9" max="9" width="32.0"/>
    <col customWidth="1" min="10" max="10" width="44.14"/>
    <col customWidth="1" min="11" max="11" width="45.86"/>
    <col customWidth="1" min="12" max="12" width="103.57"/>
    <col customWidth="1" min="13" max="13" width="56.86"/>
    <col customWidth="1" min="14" max="14" width="45.29"/>
    <col customWidth="1" min="15" max="15" width="93.43"/>
    <col customWidth="1" min="16" max="16" width="56.43"/>
    <col customWidth="1" min="17" max="17" width="57.86"/>
    <col customWidth="1" min="18" max="18" width="56.14"/>
    <col customWidth="1" min="19" max="19" width="30.0"/>
    <col customWidth="1" min="20" max="20" width="43.29"/>
    <col customWidth="1" min="21" max="21" width="44.14"/>
    <col customWidth="1" min="22" max="22" width="35.14"/>
    <col customWidth="1" min="23" max="23" width="61.0"/>
    <col customWidth="1" min="24" max="24" width="39.0"/>
    <col customWidth="1" min="25" max="25" width="69.57"/>
    <col customWidth="1" min="26" max="26" width="65.14"/>
    <col customWidth="1" min="27" max="27" width="84.57"/>
    <col customWidth="1" min="28" max="28" width="51.14"/>
    <col customWidth="1" min="29" max="29" width="42.57"/>
    <col customWidth="1" min="30" max="30" width="58.57"/>
    <col customWidth="1" min="31" max="31" width="91.86"/>
    <col customWidth="1" min="32" max="32" width="98.14"/>
    <col customWidth="1" min="33" max="33" width="32.14"/>
    <col customWidth="1" min="34" max="34" width="60.14"/>
    <col customWidth="1" min="35" max="35" width="58.43"/>
    <col customWidth="1" min="36" max="36" width="66.29"/>
    <col customWidth="1" min="37" max="37" width="64.71"/>
    <col customWidth="1" min="38" max="38" width="58.43"/>
    <col customWidth="1" min="39" max="39" width="56.86"/>
    <col customWidth="1" min="40" max="40" width="24.29"/>
    <col customWidth="1" min="41" max="41" width="58.86"/>
    <col customWidth="1" min="42" max="42" width="36.14"/>
    <col customWidth="1" min="43" max="43" width="24.43"/>
    <col customWidth="1" min="44" max="44" width="82.86"/>
    <col customWidth="1" min="45" max="45" width="85.0"/>
    <col customWidth="1" min="46" max="46" width="113.86"/>
    <col customWidth="1" min="47" max="47" width="43.29"/>
    <col customWidth="1" min="48" max="48" width="59.57"/>
    <col customWidth="1" min="49" max="49" width="33.71"/>
    <col customWidth="1" min="50" max="50" width="43.86"/>
    <col customWidth="1" min="51" max="51" width="43.57"/>
    <col customWidth="1" min="52" max="52" width="55.71"/>
    <col customWidth="1" min="53" max="53" width="50.71"/>
    <col customWidth="1" min="54" max="54" width="83.86"/>
    <col customWidth="1" min="55" max="55" width="87.0"/>
    <col customWidth="1" min="56" max="56" width="105.14"/>
    <col customWidth="1" min="57" max="57" width="55.29"/>
    <col customWidth="1" min="58" max="58" width="87.86"/>
    <col customWidth="1" min="59" max="59" width="27.86"/>
    <col customWidth="1" min="60" max="60" width="57.71"/>
    <col customWidth="1" min="61" max="61" width="39.0"/>
    <col customWidth="1" min="62" max="62" width="33.86"/>
    <col customWidth="1" min="63" max="63" width="55.71"/>
    <col customWidth="1" min="64" max="64" width="44.86"/>
    <col customWidth="1" min="65" max="65" width="54.29"/>
    <col customWidth="1" min="66" max="66" width="32.14"/>
    <col customWidth="1" min="67" max="67" width="23.29"/>
    <col customWidth="1" min="68" max="68" width="41.57"/>
    <col customWidth="1" min="69" max="69" width="60.71"/>
    <col customWidth="1" min="70" max="70" width="39.0"/>
    <col customWidth="1" min="71" max="71" width="60.71"/>
    <col customWidth="1" min="72" max="72" width="47.14"/>
    <col customWidth="1" min="73" max="73" width="22.57"/>
    <col customWidth="1" min="74" max="74" width="50.29"/>
    <col customWidth="1" min="75" max="75" width="74.0"/>
    <col customWidth="1" min="76" max="76" width="71.57"/>
    <col customWidth="1" min="77" max="77" width="29.14"/>
    <col customWidth="1" min="78" max="78" width="46.14"/>
    <col customWidth="1" min="79" max="79" width="65.14"/>
    <col customWidth="1" min="80" max="80" width="29.86"/>
    <col customWidth="1" min="81" max="81" width="60.0"/>
    <col customWidth="1" min="82" max="82" width="64.14"/>
    <col customWidth="1" min="83" max="83" width="50.14"/>
    <col customWidth="1" min="84" max="84" width="63.86"/>
    <col customWidth="1" min="85" max="85" width="55.57"/>
    <col customWidth="1" min="86" max="86" width="45.43"/>
    <col customWidth="1" min="87" max="87" width="79.57"/>
    <col customWidth="1" min="88" max="88" width="62.86"/>
    <col customWidth="1" min="89" max="89" width="79.71"/>
    <col customWidth="1" min="90" max="90" width="55.43"/>
    <col customWidth="1" min="91" max="91" width="83.14"/>
    <col customWidth="1" min="92" max="92" width="40.86"/>
    <col customWidth="1" min="93" max="93" width="55.71"/>
    <col customWidth="1" min="94" max="94" width="81.71"/>
    <col customWidth="1" min="95" max="95" width="43.29"/>
    <col customWidth="1" min="96" max="96" width="65.0"/>
    <col customWidth="1" min="97" max="97" width="96.43"/>
    <col customWidth="1" min="98" max="98" width="57.57"/>
    <col customWidth="1" min="99" max="99" width="42.0"/>
    <col customWidth="1" min="100" max="100" width="22.71"/>
    <col customWidth="1" min="101" max="101" width="44.86"/>
    <col customWidth="1" min="102" max="102" width="46.57"/>
    <col customWidth="1" min="103" max="103" width="50.29"/>
    <col customWidth="1" min="104" max="104" width="46.29"/>
    <col customWidth="1" min="105" max="105" width="53.57"/>
    <col customWidth="1" min="106" max="106" width="53.71"/>
    <col customWidth="1" min="107" max="107" width="87.43"/>
    <col customWidth="1" min="108" max="108" width="66.57"/>
    <col customWidth="1" min="109" max="109" width="64.43"/>
    <col customWidth="1" min="110" max="110" width="50.57"/>
    <col customWidth="1" min="111" max="111" width="62.86"/>
    <col customWidth="1" min="112" max="112" width="77.43"/>
    <col customWidth="1" min="113" max="113" width="83.29"/>
    <col customWidth="1" min="114" max="114" width="63.29"/>
    <col customWidth="1" min="115" max="115" width="84.71"/>
    <col customWidth="1" min="116" max="116" width="46.43"/>
    <col customWidth="1" min="117" max="117" width="46.71"/>
    <col customWidth="1" min="118" max="118" width="35.86"/>
    <col customWidth="1" min="119" max="119" width="39.29"/>
    <col customWidth="1" min="120" max="120" width="11.14"/>
    <col customWidth="1" min="121" max="121" width="23.57"/>
  </cols>
  <sheetData>
    <row r="1">
      <c r="A1" s="1">
        <v>1.0</v>
      </c>
      <c r="B1" s="1">
        <v>2.0</v>
      </c>
      <c r="C1" s="1">
        <v>3.0</v>
      </c>
      <c r="D1" s="1">
        <v>4.0</v>
      </c>
      <c r="E1" s="1">
        <v>5.0</v>
      </c>
      <c r="F1" s="1">
        <v>6.0</v>
      </c>
      <c r="G1" s="1">
        <v>7.0</v>
      </c>
      <c r="H1" s="1">
        <v>8.0</v>
      </c>
      <c r="I1" s="1">
        <v>9.0</v>
      </c>
      <c r="J1" s="1">
        <v>10.0</v>
      </c>
      <c r="K1" s="1">
        <v>11.0</v>
      </c>
      <c r="L1" s="1">
        <v>12.0</v>
      </c>
      <c r="M1" s="1">
        <v>13.0</v>
      </c>
      <c r="N1" s="1">
        <v>14.0</v>
      </c>
      <c r="O1" s="1">
        <v>15.0</v>
      </c>
      <c r="P1" s="1">
        <v>16.0</v>
      </c>
      <c r="Q1" s="1">
        <v>17.0</v>
      </c>
      <c r="R1" s="1">
        <v>18.0</v>
      </c>
      <c r="S1" s="1">
        <v>19.0</v>
      </c>
      <c r="T1" s="1">
        <v>20.0</v>
      </c>
      <c r="U1" s="1">
        <v>21.0</v>
      </c>
      <c r="V1" s="1">
        <v>22.0</v>
      </c>
      <c r="W1" s="1">
        <v>23.0</v>
      </c>
      <c r="X1" s="1">
        <v>24.0</v>
      </c>
      <c r="Y1" s="1">
        <v>25.0</v>
      </c>
      <c r="Z1" s="1">
        <v>26.0</v>
      </c>
      <c r="AA1" s="1">
        <v>27.0</v>
      </c>
      <c r="AB1" s="1">
        <v>28.0</v>
      </c>
      <c r="AC1" s="1">
        <v>29.0</v>
      </c>
      <c r="AD1" s="1">
        <v>30.0</v>
      </c>
      <c r="AE1" s="1">
        <v>31.0</v>
      </c>
      <c r="AF1" s="1">
        <v>32.0</v>
      </c>
      <c r="AG1" s="1">
        <v>33.0</v>
      </c>
      <c r="AH1" s="1">
        <v>34.0</v>
      </c>
      <c r="AI1" s="1">
        <v>35.0</v>
      </c>
      <c r="AJ1" s="1">
        <v>36.0</v>
      </c>
      <c r="AK1" s="1">
        <v>37.0</v>
      </c>
      <c r="AL1" s="1">
        <v>38.0</v>
      </c>
      <c r="AM1" s="1">
        <v>39.0</v>
      </c>
      <c r="AN1" s="1">
        <v>40.0</v>
      </c>
      <c r="AO1" s="1">
        <v>41.0</v>
      </c>
      <c r="AP1" s="1">
        <v>42.0</v>
      </c>
      <c r="AQ1" s="1">
        <v>43.0</v>
      </c>
      <c r="AR1" s="1">
        <v>44.0</v>
      </c>
      <c r="AS1" s="1">
        <v>45.0</v>
      </c>
      <c r="AT1" s="1">
        <v>46.0</v>
      </c>
      <c r="AU1" s="1">
        <v>47.0</v>
      </c>
      <c r="AV1" s="1">
        <v>48.0</v>
      </c>
      <c r="AW1" s="1">
        <v>49.0</v>
      </c>
      <c r="AX1" s="1">
        <v>50.0</v>
      </c>
      <c r="AY1" s="1">
        <v>51.0</v>
      </c>
      <c r="AZ1" s="1">
        <v>52.0</v>
      </c>
      <c r="BA1" s="1">
        <v>53.0</v>
      </c>
      <c r="BB1" s="1">
        <v>54.0</v>
      </c>
      <c r="BC1" s="1">
        <v>55.0</v>
      </c>
      <c r="BD1" s="1">
        <v>56.0</v>
      </c>
      <c r="BE1" s="1">
        <v>57.0</v>
      </c>
      <c r="BF1" s="1">
        <v>58.0</v>
      </c>
      <c r="BG1" s="1">
        <v>59.0</v>
      </c>
      <c r="BH1" s="1">
        <v>60.0</v>
      </c>
      <c r="BI1" s="1">
        <v>61.0</v>
      </c>
      <c r="BJ1" s="1">
        <v>62.0</v>
      </c>
      <c r="BK1" s="1">
        <v>63.0</v>
      </c>
      <c r="BL1" s="1">
        <v>64.0</v>
      </c>
      <c r="BM1" s="1">
        <v>65.0</v>
      </c>
      <c r="BN1" s="1">
        <v>66.0</v>
      </c>
      <c r="BO1" s="1">
        <v>67.0</v>
      </c>
      <c r="BP1" s="1">
        <v>68.0</v>
      </c>
      <c r="BQ1" s="1">
        <v>69.0</v>
      </c>
      <c r="BR1" s="1">
        <v>70.0</v>
      </c>
      <c r="BS1" s="1">
        <v>71.0</v>
      </c>
      <c r="BT1" s="1">
        <v>72.0</v>
      </c>
      <c r="BU1" s="1">
        <v>73.0</v>
      </c>
      <c r="BV1" s="1">
        <v>74.0</v>
      </c>
      <c r="BW1" s="1">
        <v>75.0</v>
      </c>
      <c r="BX1" s="1">
        <v>76.0</v>
      </c>
      <c r="BY1" s="1">
        <v>77.0</v>
      </c>
      <c r="BZ1" s="1">
        <v>78.0</v>
      </c>
      <c r="CA1" s="1">
        <v>79.0</v>
      </c>
      <c r="CB1" s="1">
        <v>80.0</v>
      </c>
      <c r="CC1" s="1">
        <v>81.0</v>
      </c>
      <c r="CD1" s="1">
        <v>82.0</v>
      </c>
      <c r="CE1" s="1">
        <v>83.0</v>
      </c>
      <c r="CF1" s="1">
        <v>84.0</v>
      </c>
      <c r="CG1" s="1">
        <v>85.0</v>
      </c>
      <c r="CH1" s="1">
        <v>86.0</v>
      </c>
      <c r="CI1" s="1">
        <v>87.0</v>
      </c>
      <c r="CJ1" s="1">
        <v>88.0</v>
      </c>
      <c r="CK1" s="1">
        <v>89.0</v>
      </c>
      <c r="CL1" s="1">
        <v>90.0</v>
      </c>
      <c r="CM1" s="1">
        <v>91.0</v>
      </c>
      <c r="CN1" s="1">
        <v>92.0</v>
      </c>
      <c r="CO1" s="1">
        <v>93.0</v>
      </c>
      <c r="CP1" s="1">
        <v>94.0</v>
      </c>
      <c r="CQ1" s="1">
        <v>95.0</v>
      </c>
      <c r="CR1" s="1">
        <v>96.0</v>
      </c>
      <c r="CS1" s="1">
        <v>97.0</v>
      </c>
      <c r="CT1" s="1">
        <v>98.0</v>
      </c>
      <c r="CU1" s="1">
        <v>99.0</v>
      </c>
      <c r="CV1" s="1">
        <v>100.0</v>
      </c>
      <c r="CW1" s="1">
        <v>101.0</v>
      </c>
      <c r="CX1" s="1">
        <v>102.0</v>
      </c>
      <c r="CY1" s="1">
        <v>103.0</v>
      </c>
      <c r="CZ1" s="1">
        <v>104.0</v>
      </c>
      <c r="DA1" s="1">
        <v>105.0</v>
      </c>
      <c r="DB1" s="1">
        <v>106.0</v>
      </c>
      <c r="DC1" s="1">
        <v>107.0</v>
      </c>
      <c r="DD1" s="1">
        <v>108.0</v>
      </c>
      <c r="DE1" s="1">
        <v>109.0</v>
      </c>
      <c r="DF1" s="1">
        <v>110.0</v>
      </c>
      <c r="DG1" s="1">
        <v>111.0</v>
      </c>
      <c r="DH1" s="1">
        <v>112.0</v>
      </c>
      <c r="DI1" s="1">
        <v>113.0</v>
      </c>
      <c r="DJ1" s="1">
        <v>114.0</v>
      </c>
      <c r="DK1" s="1">
        <v>115.0</v>
      </c>
      <c r="DL1" s="1">
        <v>116.0</v>
      </c>
      <c r="DM1" s="1">
        <v>117.0</v>
      </c>
      <c r="DN1" s="1">
        <v>118.0</v>
      </c>
      <c r="DO1" s="1">
        <v>119.0</v>
      </c>
      <c r="DP1" s="1">
        <v>120.0</v>
      </c>
      <c r="DQ1" s="1" t="s">
        <v>0</v>
      </c>
    </row>
    <row r="2">
      <c r="A2" s="2" t="s">
        <v>1</v>
      </c>
      <c r="G2" s="2" t="s">
        <v>2</v>
      </c>
      <c r="H2" s="2" t="s">
        <v>3</v>
      </c>
      <c r="M2" s="2" t="s">
        <v>4</v>
      </c>
      <c r="N2" s="2" t="s">
        <v>5</v>
      </c>
      <c r="O2" s="2" t="s">
        <v>6</v>
      </c>
      <c r="P2" s="2" t="s">
        <v>6</v>
      </c>
      <c r="Q2" s="2">
        <v>2.0</v>
      </c>
      <c r="R2" s="2">
        <v>2.0</v>
      </c>
      <c r="U2" s="2" t="s">
        <v>6</v>
      </c>
      <c r="X2" s="2" t="s">
        <v>7</v>
      </c>
      <c r="Y2" s="2" t="s">
        <v>6</v>
      </c>
      <c r="AA2" s="2" t="s">
        <v>8</v>
      </c>
      <c r="AB2" s="2" t="s">
        <v>3</v>
      </c>
      <c r="DN2" s="2" t="s">
        <v>3</v>
      </c>
      <c r="DO2" s="2" t="s">
        <v>3</v>
      </c>
      <c r="DQ2" s="3" t="str">
        <f>TEXT("4741686670773215136","0")</f>
        <v>4741686670773215136</v>
      </c>
    </row>
    <row r="3">
      <c r="A3" s="2" t="s">
        <v>9</v>
      </c>
      <c r="DQ3" s="3" t="str">
        <f>TEXT("4741893070772781860","0")</f>
        <v>4741893070772781860</v>
      </c>
    </row>
    <row r="4">
      <c r="A4" s="2" t="s">
        <v>10</v>
      </c>
      <c r="G4" s="2" t="s">
        <v>11</v>
      </c>
      <c r="H4" s="2" t="s">
        <v>3</v>
      </c>
      <c r="I4" s="2" t="s">
        <v>12</v>
      </c>
      <c r="DQ4" s="3" t="str">
        <f>TEXT("4741894430772306792","0")</f>
        <v>4741894430772306792</v>
      </c>
    </row>
    <row r="5">
      <c r="A5" s="2" t="s">
        <v>13</v>
      </c>
      <c r="G5" s="2" t="s">
        <v>11</v>
      </c>
      <c r="H5" s="2" t="s">
        <v>3</v>
      </c>
      <c r="I5" s="2" t="s">
        <v>14</v>
      </c>
      <c r="DO5" s="2" t="s">
        <v>3</v>
      </c>
      <c r="DQ5" s="3" t="str">
        <f>TEXT("4741896030775044953","0")</f>
        <v>4741896030775044953</v>
      </c>
    </row>
    <row r="6">
      <c r="A6" s="2" t="s">
        <v>15</v>
      </c>
      <c r="G6" s="2" t="s">
        <v>16</v>
      </c>
      <c r="H6" s="2" t="s">
        <v>6</v>
      </c>
      <c r="L6" s="2" t="s">
        <v>17</v>
      </c>
      <c r="M6" s="2" t="s">
        <v>18</v>
      </c>
      <c r="DO6" s="2" t="s">
        <v>3</v>
      </c>
      <c r="DQ6" s="3" t="str">
        <f>TEXT("4741899070774931192","0")</f>
        <v>4741899070774931192</v>
      </c>
    </row>
    <row r="7">
      <c r="A7" s="2" t="s">
        <v>19</v>
      </c>
      <c r="B7" s="2" t="s">
        <v>20</v>
      </c>
      <c r="C7" s="2" t="s">
        <v>21</v>
      </c>
      <c r="G7" s="2" t="s">
        <v>22</v>
      </c>
      <c r="H7" s="2" t="s">
        <v>3</v>
      </c>
      <c r="I7" s="2" t="s">
        <v>14</v>
      </c>
      <c r="J7" s="2" t="s">
        <v>23</v>
      </c>
      <c r="K7" s="2" t="s">
        <v>24</v>
      </c>
      <c r="L7" s="2" t="s">
        <v>25</v>
      </c>
      <c r="M7" s="2" t="s">
        <v>4</v>
      </c>
      <c r="N7" s="2" t="s">
        <v>5</v>
      </c>
      <c r="O7" s="2" t="s">
        <v>6</v>
      </c>
      <c r="P7" s="2" t="s">
        <v>6</v>
      </c>
      <c r="Q7" s="2">
        <v>3.0</v>
      </c>
      <c r="R7" s="2">
        <v>3.0</v>
      </c>
      <c r="U7" s="2" t="s">
        <v>6</v>
      </c>
      <c r="W7" s="2" t="s">
        <v>26</v>
      </c>
      <c r="X7" s="2" t="s">
        <v>7</v>
      </c>
      <c r="Y7" s="2" t="s">
        <v>6</v>
      </c>
      <c r="Z7" s="2" t="s">
        <v>27</v>
      </c>
      <c r="AA7" s="2" t="s">
        <v>28</v>
      </c>
      <c r="AB7" s="2" t="s">
        <v>3</v>
      </c>
      <c r="AD7" s="2" t="s">
        <v>29</v>
      </c>
      <c r="AE7" s="2" t="s">
        <v>6</v>
      </c>
      <c r="AF7" s="2" t="s">
        <v>30</v>
      </c>
      <c r="AG7" s="2" t="s">
        <v>31</v>
      </c>
      <c r="DQ7" s="3" t="str">
        <f>TEXT("4743103490772311175","0")</f>
        <v>4743103490772311175</v>
      </c>
    </row>
    <row r="8">
      <c r="A8" s="2" t="s">
        <v>32</v>
      </c>
      <c r="B8" s="2" t="s">
        <v>20</v>
      </c>
      <c r="C8" s="2" t="s">
        <v>21</v>
      </c>
      <c r="G8" s="2" t="s">
        <v>33</v>
      </c>
      <c r="DO8" s="2" t="s">
        <v>6</v>
      </c>
      <c r="DQ8" s="3" t="str">
        <f>TEXT("4743167020773583244","0")</f>
        <v>4743167020773583244</v>
      </c>
    </row>
    <row r="9">
      <c r="A9" s="2" t="s">
        <v>34</v>
      </c>
      <c r="AD9" s="2" t="s">
        <v>35</v>
      </c>
      <c r="AF9" s="2" t="s">
        <v>36</v>
      </c>
      <c r="AH9" s="2">
        <v>2.0</v>
      </c>
      <c r="AI9" s="2">
        <v>5.0</v>
      </c>
      <c r="DQ9" s="3" t="str">
        <f>TEXT("4743170710777565654","0")</f>
        <v>4743170710777565654</v>
      </c>
    </row>
    <row r="10">
      <c r="A10" s="2" t="s">
        <v>37</v>
      </c>
      <c r="AD10" s="2" t="s">
        <v>38</v>
      </c>
      <c r="AE10" s="2" t="s">
        <v>3</v>
      </c>
      <c r="AF10" s="2" t="s">
        <v>17</v>
      </c>
      <c r="DO10" s="2" t="s">
        <v>3</v>
      </c>
      <c r="DQ10" s="3" t="str">
        <f>TEXT("4743172140773719334","0")</f>
        <v>4743172140773719334</v>
      </c>
    </row>
    <row r="11">
      <c r="A11" s="2" t="s">
        <v>39</v>
      </c>
      <c r="B11" s="2" t="s">
        <v>40</v>
      </c>
      <c r="C11" s="2" t="s">
        <v>41</v>
      </c>
      <c r="G11" s="2" t="s">
        <v>2</v>
      </c>
      <c r="H11" s="2" t="s">
        <v>3</v>
      </c>
      <c r="I11" s="2" t="s">
        <v>12</v>
      </c>
      <c r="J11" s="2" t="s">
        <v>42</v>
      </c>
      <c r="K11" s="2" t="s">
        <v>43</v>
      </c>
      <c r="L11" s="2" t="s">
        <v>44</v>
      </c>
      <c r="M11" s="2" t="s">
        <v>45</v>
      </c>
      <c r="N11" s="2" t="s">
        <v>46</v>
      </c>
      <c r="O11" s="2" t="s">
        <v>3</v>
      </c>
      <c r="P11" s="2" t="s">
        <v>3</v>
      </c>
      <c r="Q11" s="2" t="s">
        <v>47</v>
      </c>
      <c r="R11" s="2">
        <v>1.0</v>
      </c>
      <c r="U11" s="2" t="s">
        <v>3</v>
      </c>
      <c r="W11" s="2" t="s">
        <v>48</v>
      </c>
      <c r="X11" s="2" t="s">
        <v>49</v>
      </c>
      <c r="Y11" s="2" t="s">
        <v>3</v>
      </c>
      <c r="Z11" s="2" t="s">
        <v>50</v>
      </c>
      <c r="AA11" s="2" t="s">
        <v>51</v>
      </c>
      <c r="AB11" s="2" t="s">
        <v>6</v>
      </c>
      <c r="AD11" s="2" t="s">
        <v>52</v>
      </c>
      <c r="AE11" s="2" t="s">
        <v>3</v>
      </c>
      <c r="AF11" s="2" t="s">
        <v>17</v>
      </c>
      <c r="AG11" s="2" t="s">
        <v>53</v>
      </c>
      <c r="AH11" s="2">
        <v>2.0</v>
      </c>
      <c r="AI11" s="2">
        <v>3.0</v>
      </c>
      <c r="AJ11" s="2">
        <v>5.0</v>
      </c>
      <c r="AK11" s="2">
        <v>5.0</v>
      </c>
      <c r="AL11" s="2">
        <v>2.0</v>
      </c>
      <c r="AM11" s="2">
        <v>4.0</v>
      </c>
      <c r="AN11" s="2" t="s">
        <v>3</v>
      </c>
      <c r="AO11" s="2" t="s">
        <v>4</v>
      </c>
      <c r="AP11" s="2" t="s">
        <v>54</v>
      </c>
      <c r="AQ11" s="2" t="s">
        <v>3</v>
      </c>
      <c r="AR11" s="2" t="s">
        <v>55</v>
      </c>
      <c r="AS11" s="2" t="s">
        <v>56</v>
      </c>
      <c r="AT11" s="2" t="s">
        <v>57</v>
      </c>
      <c r="AU11" s="2" t="s">
        <v>3</v>
      </c>
      <c r="AV11" s="2" t="s">
        <v>3</v>
      </c>
      <c r="AW11" s="2" t="s">
        <v>3</v>
      </c>
      <c r="AX11" s="2" t="s">
        <v>3</v>
      </c>
      <c r="AY11" s="2" t="s">
        <v>3</v>
      </c>
      <c r="AZ11" s="2" t="s">
        <v>58</v>
      </c>
      <c r="BA11" s="2" t="s">
        <v>59</v>
      </c>
      <c r="BB11" s="2" t="s">
        <v>60</v>
      </c>
      <c r="BC11" s="2" t="s">
        <v>61</v>
      </c>
      <c r="BD11" s="2" t="s">
        <v>3</v>
      </c>
      <c r="BE11" s="2" t="s">
        <v>3</v>
      </c>
      <c r="BF11" s="2" t="s">
        <v>3</v>
      </c>
      <c r="BG11" s="2" t="s">
        <v>3</v>
      </c>
      <c r="BH11" s="2" t="s">
        <v>3</v>
      </c>
      <c r="BI11" s="2" t="s">
        <v>3</v>
      </c>
      <c r="BJ11" s="2" t="s">
        <v>3</v>
      </c>
      <c r="BL11" s="2" t="s">
        <v>3</v>
      </c>
      <c r="BM11" s="2" t="s">
        <v>3</v>
      </c>
      <c r="BN11" s="2" t="s">
        <v>62</v>
      </c>
      <c r="BO11" s="2" t="s">
        <v>3</v>
      </c>
      <c r="BP11" s="2" t="s">
        <v>63</v>
      </c>
      <c r="BQ11" s="2" t="s">
        <v>64</v>
      </c>
      <c r="BR11" s="2" t="s">
        <v>65</v>
      </c>
      <c r="BS11" s="2" t="s">
        <v>3</v>
      </c>
      <c r="BT11" s="2" t="s">
        <v>3</v>
      </c>
      <c r="BU11" s="2" t="s">
        <v>12</v>
      </c>
      <c r="BV11" s="2" t="s">
        <v>64</v>
      </c>
      <c r="BW11" s="2" t="s">
        <v>3</v>
      </c>
      <c r="BX11" s="2" t="s">
        <v>3</v>
      </c>
      <c r="BY11" s="2" t="s">
        <v>3</v>
      </c>
      <c r="BZ11" s="2" t="s">
        <v>3</v>
      </c>
      <c r="CB11" s="2" t="s">
        <v>3</v>
      </c>
      <c r="CC11" s="2" t="s">
        <v>3</v>
      </c>
      <c r="CD11" s="2" t="s">
        <v>3</v>
      </c>
      <c r="CE11" s="2" t="s">
        <v>3</v>
      </c>
      <c r="CF11" s="2" t="s">
        <v>3</v>
      </c>
      <c r="CG11" s="2" t="s">
        <v>12</v>
      </c>
      <c r="CH11" s="2" t="s">
        <v>64</v>
      </c>
      <c r="CI11" s="2" t="s">
        <v>66</v>
      </c>
      <c r="CJ11" s="2" t="s">
        <v>3</v>
      </c>
      <c r="CK11" s="2" t="s">
        <v>67</v>
      </c>
      <c r="CL11" s="2" t="s">
        <v>3</v>
      </c>
      <c r="CM11" s="2" t="s">
        <v>3</v>
      </c>
      <c r="CN11" s="2" t="s">
        <v>3</v>
      </c>
      <c r="CO11" s="2" t="s">
        <v>58</v>
      </c>
      <c r="CP11" s="2" t="s">
        <v>66</v>
      </c>
      <c r="CQ11" s="2" t="s">
        <v>12</v>
      </c>
      <c r="CR11" s="2" t="s">
        <v>3</v>
      </c>
      <c r="CS11" s="2" t="s">
        <v>68</v>
      </c>
      <c r="CT11" s="2" t="s">
        <v>3</v>
      </c>
      <c r="CU11" s="2" t="s">
        <v>3</v>
      </c>
      <c r="CV11" s="2" t="s">
        <v>12</v>
      </c>
      <c r="CW11" s="2" t="s">
        <v>43</v>
      </c>
      <c r="CX11" s="2" t="s">
        <v>24</v>
      </c>
      <c r="CY11" s="2" t="s">
        <v>64</v>
      </c>
      <c r="CZ11" s="2" t="s">
        <v>3</v>
      </c>
      <c r="DC11" s="2" t="s">
        <v>3</v>
      </c>
      <c r="DD11" s="2" t="s">
        <v>3</v>
      </c>
      <c r="DE11" s="2" t="s">
        <v>65</v>
      </c>
      <c r="DF11" s="2" t="s">
        <v>3</v>
      </c>
      <c r="DG11" s="2" t="s">
        <v>3</v>
      </c>
      <c r="DH11" s="2" t="s">
        <v>3</v>
      </c>
      <c r="DI11" s="2" t="s">
        <v>3</v>
      </c>
      <c r="DJ11" s="2" t="s">
        <v>3</v>
      </c>
      <c r="DK11" s="2" t="s">
        <v>3</v>
      </c>
      <c r="DL11" s="2" t="s">
        <v>3</v>
      </c>
      <c r="DM11" s="2" t="s">
        <v>3</v>
      </c>
      <c r="DN11" s="2" t="s">
        <v>3</v>
      </c>
      <c r="DO11" s="2" t="s">
        <v>3</v>
      </c>
      <c r="DQ11" s="3" t="str">
        <f>TEXT("4744159960773065070","0")</f>
        <v>4744159960773065070</v>
      </c>
    </row>
    <row r="12">
      <c r="A12" s="2" t="s">
        <v>69</v>
      </c>
      <c r="B12" s="2" t="s">
        <v>40</v>
      </c>
      <c r="C12" s="2" t="s">
        <v>41</v>
      </c>
      <c r="G12" s="2" t="s">
        <v>2</v>
      </c>
      <c r="I12" s="2" t="s">
        <v>70</v>
      </c>
      <c r="M12" s="2" t="s">
        <v>45</v>
      </c>
      <c r="N12" s="2" t="s">
        <v>46</v>
      </c>
      <c r="Q12" s="2">
        <v>1.0</v>
      </c>
      <c r="R12" s="2">
        <v>1.0</v>
      </c>
      <c r="W12" s="2" t="s">
        <v>71</v>
      </c>
      <c r="Z12" s="2" t="s">
        <v>72</v>
      </c>
      <c r="AA12" s="2" t="s">
        <v>73</v>
      </c>
      <c r="AD12" s="2" t="s">
        <v>74</v>
      </c>
      <c r="AG12" s="2" t="s">
        <v>53</v>
      </c>
      <c r="AH12" s="2">
        <v>5.0</v>
      </c>
      <c r="AI12" s="2">
        <v>4.0</v>
      </c>
      <c r="AJ12" s="2">
        <v>4.0</v>
      </c>
      <c r="AK12" s="2">
        <v>5.0</v>
      </c>
      <c r="AL12" s="2">
        <v>5.0</v>
      </c>
      <c r="AM12" s="2">
        <v>5.0</v>
      </c>
      <c r="AO12" s="2" t="s">
        <v>45</v>
      </c>
      <c r="AP12" s="2" t="s">
        <v>46</v>
      </c>
      <c r="AR12" s="2" t="s">
        <v>75</v>
      </c>
      <c r="AS12" s="2" t="s">
        <v>76</v>
      </c>
      <c r="AT12" s="2" t="s">
        <v>77</v>
      </c>
      <c r="AZ12" s="2" t="s">
        <v>64</v>
      </c>
      <c r="BA12" s="2" t="s">
        <v>78</v>
      </c>
      <c r="BB12" s="2" t="s">
        <v>79</v>
      </c>
      <c r="BN12" s="2" t="s">
        <v>80</v>
      </c>
      <c r="BP12" s="2" t="s">
        <v>63</v>
      </c>
      <c r="BQ12" s="2" t="s">
        <v>64</v>
      </c>
      <c r="BR12" s="2" t="s">
        <v>81</v>
      </c>
      <c r="BU12" s="2" t="s">
        <v>70</v>
      </c>
      <c r="BV12" s="2" t="s">
        <v>58</v>
      </c>
      <c r="CG12" s="2" t="s">
        <v>70</v>
      </c>
      <c r="CH12" s="2" t="s">
        <v>64</v>
      </c>
      <c r="CI12" s="2" t="s">
        <v>66</v>
      </c>
      <c r="CK12" s="2" t="s">
        <v>82</v>
      </c>
      <c r="CO12" s="2" t="s">
        <v>58</v>
      </c>
      <c r="CP12" s="2" t="s">
        <v>66</v>
      </c>
      <c r="CQ12" s="2" t="s">
        <v>70</v>
      </c>
      <c r="CS12" s="2" t="s">
        <v>83</v>
      </c>
      <c r="CV12" s="2" t="s">
        <v>70</v>
      </c>
      <c r="CY12" s="2" t="s">
        <v>45</v>
      </c>
      <c r="DE12" s="2" t="s">
        <v>65</v>
      </c>
      <c r="DQ12" s="3" t="str">
        <f>TEXT("4744162697116369534","0")</f>
        <v>4744162697116369534</v>
      </c>
    </row>
    <row r="13">
      <c r="A13" s="2" t="s">
        <v>84</v>
      </c>
      <c r="B13" s="2" t="s">
        <v>40</v>
      </c>
      <c r="C13" s="2" t="s">
        <v>41</v>
      </c>
      <c r="G13" s="2" t="s">
        <v>85</v>
      </c>
      <c r="I13" s="2" t="s">
        <v>70</v>
      </c>
      <c r="M13" s="2" t="s">
        <v>45</v>
      </c>
      <c r="N13" s="2" t="s">
        <v>46</v>
      </c>
      <c r="Q13" s="2">
        <v>1.0</v>
      </c>
      <c r="R13" s="2">
        <v>1.0</v>
      </c>
      <c r="W13" s="2" t="s">
        <v>71</v>
      </c>
      <c r="Z13" s="2" t="s">
        <v>86</v>
      </c>
      <c r="AA13" s="2" t="s">
        <v>87</v>
      </c>
      <c r="AD13" s="2" t="s">
        <v>74</v>
      </c>
      <c r="AG13" s="2" t="s">
        <v>53</v>
      </c>
      <c r="AH13" s="2">
        <v>5.0</v>
      </c>
      <c r="AI13" s="2">
        <v>4.0</v>
      </c>
      <c r="AJ13" s="2">
        <v>4.0</v>
      </c>
      <c r="AK13" s="2">
        <v>5.0</v>
      </c>
      <c r="AL13" s="2">
        <v>5.0</v>
      </c>
      <c r="AM13" s="2">
        <v>5.0</v>
      </c>
      <c r="AO13" s="2" t="s">
        <v>45</v>
      </c>
      <c r="AP13" s="2" t="s">
        <v>46</v>
      </c>
      <c r="AR13" s="2" t="s">
        <v>75</v>
      </c>
      <c r="AS13" s="2" t="s">
        <v>88</v>
      </c>
      <c r="AT13" s="2" t="s">
        <v>89</v>
      </c>
      <c r="AZ13" s="2" t="s">
        <v>64</v>
      </c>
      <c r="BA13" s="2" t="s">
        <v>78</v>
      </c>
      <c r="BB13" s="2" t="s">
        <v>79</v>
      </c>
      <c r="BN13" s="2" t="s">
        <v>80</v>
      </c>
      <c r="BP13" s="2" t="s">
        <v>63</v>
      </c>
      <c r="BQ13" s="2" t="s">
        <v>64</v>
      </c>
      <c r="BR13" s="2" t="s">
        <v>81</v>
      </c>
      <c r="BU13" s="2" t="s">
        <v>70</v>
      </c>
      <c r="BV13" s="2" t="s">
        <v>58</v>
      </c>
      <c r="CG13" s="2" t="s">
        <v>70</v>
      </c>
      <c r="CH13" s="2" t="s">
        <v>64</v>
      </c>
      <c r="CI13" s="2" t="s">
        <v>66</v>
      </c>
      <c r="CK13" s="2" t="s">
        <v>82</v>
      </c>
      <c r="CO13" s="2" t="s">
        <v>58</v>
      </c>
      <c r="CP13" s="2" t="s">
        <v>66</v>
      </c>
      <c r="CQ13" s="2" t="s">
        <v>70</v>
      </c>
      <c r="CS13" s="2" t="s">
        <v>83</v>
      </c>
      <c r="CV13" s="2" t="s">
        <v>70</v>
      </c>
      <c r="CY13" s="2" t="s">
        <v>45</v>
      </c>
      <c r="DE13" s="2" t="s">
        <v>65</v>
      </c>
      <c r="DQ13" s="3" t="str">
        <f>TEXT("4744163637119717179","0")</f>
        <v>4744163637119717179</v>
      </c>
    </row>
    <row r="14">
      <c r="A14" s="2" t="s">
        <v>90</v>
      </c>
      <c r="B14" s="2" t="s">
        <v>91</v>
      </c>
      <c r="C14" s="2" t="s">
        <v>92</v>
      </c>
      <c r="G14" s="2" t="s">
        <v>93</v>
      </c>
      <c r="I14" s="2" t="s">
        <v>12</v>
      </c>
      <c r="M14" s="2" t="s">
        <v>45</v>
      </c>
      <c r="N14" s="2" t="s">
        <v>46</v>
      </c>
      <c r="Q14" s="2" t="s">
        <v>47</v>
      </c>
      <c r="R14" s="2" t="s">
        <v>47</v>
      </c>
      <c r="W14" s="2" t="s">
        <v>94</v>
      </c>
      <c r="Z14" s="2" t="s">
        <v>95</v>
      </c>
      <c r="AA14" s="2" t="s">
        <v>96</v>
      </c>
      <c r="AD14" s="2" t="s">
        <v>97</v>
      </c>
      <c r="AG14" s="2" t="s">
        <v>53</v>
      </c>
      <c r="AH14" s="2">
        <v>2.0</v>
      </c>
      <c r="AI14" s="2">
        <v>3.0</v>
      </c>
      <c r="AJ14" s="2">
        <v>4.0</v>
      </c>
      <c r="AK14" s="2">
        <v>4.0</v>
      </c>
      <c r="AL14" s="2">
        <v>5.0</v>
      </c>
      <c r="AM14" s="2">
        <v>6.0</v>
      </c>
      <c r="AO14" s="2" t="s">
        <v>45</v>
      </c>
      <c r="AP14" s="2" t="s">
        <v>46</v>
      </c>
      <c r="AR14" s="2" t="s">
        <v>98</v>
      </c>
      <c r="AS14" s="2" t="s">
        <v>99</v>
      </c>
      <c r="AT14" s="2" t="s">
        <v>100</v>
      </c>
      <c r="AZ14" s="2" t="s">
        <v>45</v>
      </c>
      <c r="BA14" s="2" t="s">
        <v>101</v>
      </c>
      <c r="BB14" s="2" t="s">
        <v>79</v>
      </c>
      <c r="BN14" s="2" t="s">
        <v>62</v>
      </c>
      <c r="BP14" s="2" t="s">
        <v>102</v>
      </c>
      <c r="BQ14" s="2" t="s">
        <v>45</v>
      </c>
      <c r="BR14" s="2" t="s">
        <v>65</v>
      </c>
      <c r="BU14" s="2" t="s">
        <v>12</v>
      </c>
      <c r="BV14" s="2" t="s">
        <v>45</v>
      </c>
      <c r="CG14" s="2" t="s">
        <v>70</v>
      </c>
      <c r="CH14" s="2" t="s">
        <v>45</v>
      </c>
      <c r="CI14" s="2" t="s">
        <v>66</v>
      </c>
      <c r="CK14" s="2" t="s">
        <v>67</v>
      </c>
      <c r="CO14" s="2" t="s">
        <v>45</v>
      </c>
      <c r="CP14" s="2" t="s">
        <v>66</v>
      </c>
      <c r="CQ14" s="2" t="s">
        <v>12</v>
      </c>
      <c r="CS14" s="2" t="s">
        <v>103</v>
      </c>
      <c r="CV14" s="2" t="s">
        <v>12</v>
      </c>
      <c r="CY14" s="2" t="s">
        <v>45</v>
      </c>
      <c r="DE14" s="2" t="s">
        <v>65</v>
      </c>
      <c r="DQ14" s="3" t="str">
        <f>TEXT("4744166306561087245","0")</f>
        <v>4744166306561087245</v>
      </c>
    </row>
    <row r="15">
      <c r="A15" s="2" t="s">
        <v>104</v>
      </c>
      <c r="B15" s="2" t="s">
        <v>105</v>
      </c>
      <c r="C15" s="2" t="s">
        <v>106</v>
      </c>
      <c r="G15" s="2" t="s">
        <v>107</v>
      </c>
      <c r="I15" s="2" t="s">
        <v>70</v>
      </c>
      <c r="M15" s="2" t="s">
        <v>45</v>
      </c>
      <c r="N15" s="2" t="s">
        <v>46</v>
      </c>
      <c r="Q15" s="2">
        <v>1.0</v>
      </c>
      <c r="R15" s="2">
        <v>1.0</v>
      </c>
      <c r="W15" s="2" t="s">
        <v>71</v>
      </c>
      <c r="Z15" s="2" t="s">
        <v>72</v>
      </c>
      <c r="AA15" s="2" t="s">
        <v>73</v>
      </c>
      <c r="AD15" s="2" t="s">
        <v>74</v>
      </c>
      <c r="AG15" s="2" t="s">
        <v>53</v>
      </c>
      <c r="AH15" s="2">
        <v>2.0</v>
      </c>
      <c r="AI15" s="2">
        <v>2.0</v>
      </c>
      <c r="AJ15" s="2">
        <v>2.0</v>
      </c>
      <c r="AK15" s="2">
        <v>2.0</v>
      </c>
      <c r="AL15" s="2">
        <v>2.0</v>
      </c>
      <c r="AM15" s="2">
        <v>3.0</v>
      </c>
      <c r="AO15" s="2" t="s">
        <v>45</v>
      </c>
      <c r="AP15" s="2" t="s">
        <v>46</v>
      </c>
      <c r="AR15" s="2" t="s">
        <v>108</v>
      </c>
      <c r="AS15" s="2" t="s">
        <v>109</v>
      </c>
      <c r="AT15" s="2" t="s">
        <v>110</v>
      </c>
      <c r="AZ15" s="2" t="s">
        <v>45</v>
      </c>
      <c r="BA15" s="2" t="s">
        <v>101</v>
      </c>
      <c r="DQ15" s="3" t="str">
        <f>TEXT("4744241878318923173","0")</f>
        <v>4744241878318923173</v>
      </c>
    </row>
    <row r="16">
      <c r="A16" s="2" t="s">
        <v>111</v>
      </c>
      <c r="B16" s="2" t="s">
        <v>40</v>
      </c>
      <c r="C16" s="2" t="s">
        <v>41</v>
      </c>
      <c r="G16" s="2" t="s">
        <v>112</v>
      </c>
      <c r="CO16" s="2" t="s">
        <v>45</v>
      </c>
      <c r="CP16" s="2" t="s">
        <v>66</v>
      </c>
      <c r="CQ16" s="2" t="s">
        <v>12</v>
      </c>
      <c r="CS16" s="2" t="s">
        <v>113</v>
      </c>
      <c r="CV16" s="2" t="s">
        <v>70</v>
      </c>
      <c r="CY16" s="2" t="s">
        <v>45</v>
      </c>
      <c r="DE16" s="2" t="s">
        <v>65</v>
      </c>
      <c r="DQ16" s="3" t="str">
        <f>TEXT("4744244408318147330","0")</f>
        <v>4744244408318147330</v>
      </c>
    </row>
    <row r="17">
      <c r="A17" s="2" t="s">
        <v>114</v>
      </c>
      <c r="B17" s="2" t="s">
        <v>40</v>
      </c>
      <c r="C17" s="2" t="s">
        <v>41</v>
      </c>
      <c r="G17" s="2" t="s">
        <v>2</v>
      </c>
      <c r="H17" s="2" t="s">
        <v>3</v>
      </c>
      <c r="I17" s="2" t="s">
        <v>70</v>
      </c>
      <c r="J17" s="2" t="s">
        <v>42</v>
      </c>
      <c r="K17" s="2" t="s">
        <v>42</v>
      </c>
      <c r="L17" s="2" t="s">
        <v>17</v>
      </c>
      <c r="M17" s="2" t="s">
        <v>45</v>
      </c>
      <c r="N17" s="2" t="s">
        <v>46</v>
      </c>
      <c r="O17" s="2" t="s">
        <v>3</v>
      </c>
      <c r="P17" s="2" t="s">
        <v>3</v>
      </c>
      <c r="Q17" s="2">
        <v>1.0</v>
      </c>
      <c r="R17" s="2">
        <v>1.0</v>
      </c>
      <c r="U17" s="2" t="s">
        <v>3</v>
      </c>
      <c r="W17" s="2" t="s">
        <v>71</v>
      </c>
      <c r="X17" s="2" t="s">
        <v>49</v>
      </c>
      <c r="Y17" s="2" t="s">
        <v>3</v>
      </c>
      <c r="Z17" s="2" t="s">
        <v>27</v>
      </c>
      <c r="AA17" s="2" t="s">
        <v>115</v>
      </c>
      <c r="DQ17" s="3" t="str">
        <f>TEXT("4744304058319278146","0")</f>
        <v>4744304058319278146</v>
      </c>
    </row>
    <row r="18">
      <c r="A18" s="2" t="s">
        <v>116</v>
      </c>
      <c r="B18" s="2" t="s">
        <v>40</v>
      </c>
      <c r="C18" s="2" t="s">
        <v>41</v>
      </c>
      <c r="G18" s="2" t="s">
        <v>117</v>
      </c>
      <c r="BT18" s="2" t="s">
        <v>6</v>
      </c>
      <c r="BU18" s="2" t="s">
        <v>14</v>
      </c>
      <c r="BV18" s="2" t="s">
        <v>18</v>
      </c>
      <c r="BW18" s="2" t="s">
        <v>6</v>
      </c>
      <c r="BX18" s="2" t="s">
        <v>6</v>
      </c>
      <c r="BY18" s="2" t="s">
        <v>6</v>
      </c>
      <c r="BZ18" s="2" t="s">
        <v>6</v>
      </c>
      <c r="CB18" s="2" t="s">
        <v>6</v>
      </c>
      <c r="CC18" s="2" t="s">
        <v>6</v>
      </c>
      <c r="CD18" s="2" t="s">
        <v>6</v>
      </c>
      <c r="CE18" s="2" t="s">
        <v>6</v>
      </c>
      <c r="CF18" s="2" t="s">
        <v>6</v>
      </c>
      <c r="CG18" s="2" t="s">
        <v>14</v>
      </c>
      <c r="CH18" s="2" t="s">
        <v>4</v>
      </c>
      <c r="CI18" s="2" t="s">
        <v>66</v>
      </c>
      <c r="CJ18" s="2" t="s">
        <v>6</v>
      </c>
      <c r="CK18" s="2" t="s">
        <v>118</v>
      </c>
      <c r="CL18" s="2" t="s">
        <v>6</v>
      </c>
      <c r="DQ18" s="3" t="str">
        <f>TEXT("4744310718319878505","0")</f>
        <v>4744310718319878505</v>
      </c>
    </row>
    <row r="19">
      <c r="A19" s="2" t="s">
        <v>119</v>
      </c>
      <c r="DQ19" s="3" t="str">
        <f>TEXT("4747151010777882664","0")</f>
        <v>4747151010777882664</v>
      </c>
    </row>
    <row r="20">
      <c r="A20" s="2" t="s">
        <v>120</v>
      </c>
      <c r="DQ20" s="3" t="str">
        <f>TEXT("4747152410771534086","0")</f>
        <v>4747152410771534086</v>
      </c>
    </row>
    <row r="21">
      <c r="A21" s="4">
        <v>43930.62168981481</v>
      </c>
      <c r="DQ21" s="3" t="str">
        <f>TEXT("4750369140773776036","0")</f>
        <v>4750369140773776036</v>
      </c>
    </row>
    <row r="22">
      <c r="A22" s="4">
        <v>43930.66738425926</v>
      </c>
      <c r="G22" s="2" t="s">
        <v>2</v>
      </c>
      <c r="U22" s="2" t="s">
        <v>6</v>
      </c>
      <c r="DQ22" s="3" t="str">
        <f>TEXT("4750408620773006645","0")</f>
        <v>4750408620773006645</v>
      </c>
    </row>
    <row r="23">
      <c r="A23" s="4">
        <v>43930.667604166665</v>
      </c>
      <c r="DQ23" s="3" t="str">
        <f>TEXT("4750408810774277113","0")</f>
        <v>4750408810774277113</v>
      </c>
    </row>
    <row r="24">
      <c r="A24" s="5">
        <v>44115.49199074074</v>
      </c>
      <c r="B24" s="2" t="s">
        <v>121</v>
      </c>
      <c r="C24" s="2" t="s">
        <v>122</v>
      </c>
      <c r="D24" s="6">
        <v>25569.0</v>
      </c>
      <c r="E24" s="2" t="s">
        <v>123</v>
      </c>
      <c r="F24" s="2" t="s">
        <v>124</v>
      </c>
      <c r="G24" s="2" t="s">
        <v>93</v>
      </c>
      <c r="H24" s="2" t="s">
        <v>3</v>
      </c>
      <c r="I24" s="2" t="s">
        <v>70</v>
      </c>
      <c r="J24" s="2" t="s">
        <v>42</v>
      </c>
      <c r="K24" s="2" t="s">
        <v>42</v>
      </c>
      <c r="L24" s="2" t="s">
        <v>17</v>
      </c>
      <c r="M24" s="2" t="s">
        <v>45</v>
      </c>
      <c r="N24" s="2" t="s">
        <v>46</v>
      </c>
      <c r="O24" s="2" t="s">
        <v>3</v>
      </c>
      <c r="P24" s="2" t="s">
        <v>3</v>
      </c>
      <c r="Q24" s="2">
        <v>1.0</v>
      </c>
      <c r="R24" s="2">
        <v>1.0</v>
      </c>
      <c r="S24" s="2" t="s">
        <v>53</v>
      </c>
      <c r="T24" s="2" t="s">
        <v>3</v>
      </c>
      <c r="U24" s="2" t="s">
        <v>3</v>
      </c>
      <c r="V24" s="2" t="s">
        <v>3</v>
      </c>
      <c r="W24" s="2" t="s">
        <v>48</v>
      </c>
      <c r="X24" s="2" t="s">
        <v>49</v>
      </c>
      <c r="Y24" s="2" t="s">
        <v>3</v>
      </c>
      <c r="Z24" s="2" t="s">
        <v>125</v>
      </c>
      <c r="AA24" s="2" t="s">
        <v>28</v>
      </c>
      <c r="AB24" s="2" t="s">
        <v>3</v>
      </c>
      <c r="AC24" s="2" t="s">
        <v>126</v>
      </c>
      <c r="AD24" s="2" t="s">
        <v>74</v>
      </c>
      <c r="AE24" s="2" t="s">
        <v>3</v>
      </c>
      <c r="AF24" s="2" t="s">
        <v>17</v>
      </c>
      <c r="AG24" s="2" t="s">
        <v>53</v>
      </c>
      <c r="AH24" s="2">
        <v>4.0</v>
      </c>
      <c r="AI24" s="2">
        <v>3.0</v>
      </c>
      <c r="AJ24" s="2">
        <v>5.0</v>
      </c>
      <c r="AK24" s="2">
        <v>5.0</v>
      </c>
      <c r="AL24" s="2">
        <v>4.0</v>
      </c>
      <c r="AM24" s="2">
        <v>5.0</v>
      </c>
      <c r="AN24" s="2" t="s">
        <v>3</v>
      </c>
      <c r="AO24" s="2" t="s">
        <v>18</v>
      </c>
      <c r="AP24" s="2" t="s">
        <v>54</v>
      </c>
      <c r="AQ24" s="2" t="s">
        <v>3</v>
      </c>
      <c r="AR24" s="2" t="s">
        <v>127</v>
      </c>
      <c r="AS24" s="2" t="s">
        <v>128</v>
      </c>
      <c r="AT24" s="2" t="s">
        <v>57</v>
      </c>
      <c r="AU24" s="2" t="s">
        <v>3</v>
      </c>
      <c r="AV24" s="2" t="s">
        <v>3</v>
      </c>
      <c r="AW24" s="2" t="s">
        <v>3</v>
      </c>
      <c r="AX24" s="2" t="s">
        <v>3</v>
      </c>
      <c r="AY24" s="2" t="s">
        <v>3</v>
      </c>
      <c r="AZ24" s="2" t="s">
        <v>58</v>
      </c>
      <c r="BA24" s="2" t="s">
        <v>59</v>
      </c>
      <c r="BB24" s="2" t="s">
        <v>79</v>
      </c>
      <c r="BC24" s="2" t="s">
        <v>61</v>
      </c>
      <c r="BD24" s="2" t="s">
        <v>3</v>
      </c>
      <c r="BE24" s="2" t="s">
        <v>3</v>
      </c>
      <c r="BF24" s="2" t="s">
        <v>3</v>
      </c>
      <c r="BG24" s="2" t="s">
        <v>3</v>
      </c>
      <c r="BH24" s="2" t="s">
        <v>3</v>
      </c>
      <c r="BI24" s="2" t="s">
        <v>3</v>
      </c>
      <c r="BJ24" s="2" t="s">
        <v>3</v>
      </c>
      <c r="BK24" s="2" t="s">
        <v>129</v>
      </c>
      <c r="BL24" s="2" t="s">
        <v>3</v>
      </c>
      <c r="BM24" s="2" t="s">
        <v>3</v>
      </c>
      <c r="BN24" s="2" t="s">
        <v>130</v>
      </c>
      <c r="BO24" s="2" t="s">
        <v>3</v>
      </c>
      <c r="BP24" s="2" t="s">
        <v>63</v>
      </c>
      <c r="BQ24" s="2" t="s">
        <v>4</v>
      </c>
      <c r="BR24" s="2" t="s">
        <v>81</v>
      </c>
      <c r="BS24" s="2" t="s">
        <v>3</v>
      </c>
      <c r="BT24" s="2" t="s">
        <v>3</v>
      </c>
      <c r="BU24" s="2" t="s">
        <v>70</v>
      </c>
      <c r="BV24" s="2" t="s">
        <v>64</v>
      </c>
      <c r="BW24" s="2" t="s">
        <v>3</v>
      </c>
      <c r="BX24" s="2" t="s">
        <v>3</v>
      </c>
      <c r="BY24" s="2" t="s">
        <v>3</v>
      </c>
      <c r="BZ24" s="2" t="s">
        <v>3</v>
      </c>
      <c r="CA24" s="2" t="s">
        <v>3</v>
      </c>
      <c r="CB24" s="2" t="s">
        <v>3</v>
      </c>
      <c r="CC24" s="2" t="s">
        <v>3</v>
      </c>
      <c r="CD24" s="2" t="s">
        <v>3</v>
      </c>
      <c r="CE24" s="2" t="s">
        <v>3</v>
      </c>
      <c r="CF24" s="2" t="s">
        <v>3</v>
      </c>
      <c r="CG24" s="2" t="s">
        <v>70</v>
      </c>
      <c r="CH24" s="2" t="s">
        <v>64</v>
      </c>
      <c r="CI24" s="2" t="s">
        <v>66</v>
      </c>
      <c r="CJ24" s="2" t="s">
        <v>3</v>
      </c>
      <c r="CK24" s="2" t="s">
        <v>118</v>
      </c>
      <c r="CL24" s="2" t="s">
        <v>3</v>
      </c>
      <c r="CM24" s="2" t="s">
        <v>3</v>
      </c>
      <c r="CN24" s="2" t="s">
        <v>3</v>
      </c>
      <c r="CO24" s="2" t="s">
        <v>64</v>
      </c>
      <c r="CP24" s="2" t="s">
        <v>66</v>
      </c>
      <c r="CQ24" s="2" t="s">
        <v>70</v>
      </c>
      <c r="CR24" s="2" t="s">
        <v>3</v>
      </c>
      <c r="CS24" s="2" t="s">
        <v>68</v>
      </c>
      <c r="CT24" s="2" t="s">
        <v>3</v>
      </c>
      <c r="CU24" s="2" t="s">
        <v>3</v>
      </c>
      <c r="CV24" s="2" t="s">
        <v>70</v>
      </c>
      <c r="CW24" s="2" t="s">
        <v>42</v>
      </c>
      <c r="CX24" s="2" t="s">
        <v>131</v>
      </c>
      <c r="CY24" s="2" t="s">
        <v>64</v>
      </c>
      <c r="CZ24" s="2" t="s">
        <v>3</v>
      </c>
      <c r="DA24" s="2" t="s">
        <v>3</v>
      </c>
      <c r="DB24" s="2" t="s">
        <v>3</v>
      </c>
      <c r="DC24" s="2" t="s">
        <v>3</v>
      </c>
      <c r="DD24" s="2" t="s">
        <v>3</v>
      </c>
      <c r="DE24" s="2" t="s">
        <v>65</v>
      </c>
      <c r="DF24" s="2" t="s">
        <v>3</v>
      </c>
      <c r="DG24" s="2" t="s">
        <v>3</v>
      </c>
      <c r="DH24" s="2" t="s">
        <v>3</v>
      </c>
      <c r="DI24" s="2" t="s">
        <v>3</v>
      </c>
      <c r="DJ24" s="2" t="s">
        <v>3</v>
      </c>
      <c r="DK24" s="2" t="s">
        <v>3</v>
      </c>
      <c r="DL24" s="2" t="s">
        <v>3</v>
      </c>
      <c r="DM24" s="2" t="s">
        <v>3</v>
      </c>
      <c r="DN24" s="2" t="s">
        <v>3</v>
      </c>
      <c r="DO24" s="2" t="s">
        <v>3</v>
      </c>
      <c r="DP24" s="2" t="s">
        <v>132</v>
      </c>
      <c r="DQ24" s="3" t="str">
        <f>TEXT("4808181087344494790","0")</f>
        <v>4808181087344494790</v>
      </c>
    </row>
    <row r="25">
      <c r="A25" s="2" t="s">
        <v>133</v>
      </c>
      <c r="D25" s="2" t="s">
        <v>134</v>
      </c>
      <c r="G25" s="2" t="s">
        <v>135</v>
      </c>
      <c r="DP25" s="2" t="s">
        <v>132</v>
      </c>
      <c r="DQ25" s="3" t="str">
        <f>TEXT("4810789854118755760","0")</f>
        <v>4810789854118755760</v>
      </c>
    </row>
  </sheetData>
  <drawing r:id="rId1"/>
</worksheet>
</file>