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Box.net\My Box Files\NumXL Examples\Descriptive Statistics\Hurst\"/>
    </mc:Choice>
  </mc:AlternateContent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G6" i="1" l="1"/>
  <c r="F6" i="1"/>
  <c r="D6" i="1"/>
  <c r="D5" i="1"/>
  <c r="D3" i="1"/>
  <c r="H5" i="1" l="1"/>
  <c r="F36" i="1"/>
  <c r="J46" i="1"/>
  <c r="G44" i="1"/>
  <c r="J41" i="1"/>
  <c r="G39" i="1"/>
  <c r="J36" i="1"/>
  <c r="H47" i="1"/>
  <c r="K44" i="1"/>
  <c r="H42" i="1"/>
  <c r="G41" i="1"/>
  <c r="G33" i="1"/>
  <c r="H34" i="1"/>
  <c r="I35" i="1"/>
  <c r="K24" i="1"/>
  <c r="F26" i="1"/>
  <c r="G27" i="1"/>
  <c r="H28" i="1"/>
  <c r="I29" i="1"/>
  <c r="J30" i="1"/>
  <c r="H37" i="1"/>
  <c r="F48" i="1"/>
  <c r="I45" i="1"/>
  <c r="F43" i="1"/>
  <c r="I40" i="1"/>
  <c r="F38" i="1"/>
  <c r="J48" i="1"/>
  <c r="G46" i="1"/>
  <c r="J43" i="1"/>
  <c r="I42" i="1"/>
  <c r="K31" i="1"/>
  <c r="F33" i="1"/>
  <c r="G34" i="1"/>
  <c r="H35" i="1"/>
  <c r="J24" i="1"/>
  <c r="K25" i="1"/>
  <c r="F27" i="1"/>
  <c r="G28" i="1"/>
  <c r="H29" i="1"/>
  <c r="J38" i="1"/>
  <c r="G36" i="1"/>
  <c r="K46" i="1"/>
  <c r="H44" i="1"/>
  <c r="K41" i="1"/>
  <c r="H39" i="1"/>
  <c r="K36" i="1"/>
  <c r="I47" i="1"/>
  <c r="F45" i="1"/>
  <c r="K43" i="1"/>
  <c r="I30" i="1"/>
  <c r="J31" i="1"/>
  <c r="K32" i="1"/>
  <c r="F34" i="1"/>
  <c r="G35" i="1"/>
  <c r="I24" i="1"/>
  <c r="J25" i="1"/>
  <c r="K26" i="1"/>
  <c r="F28" i="1"/>
  <c r="F40" i="1"/>
  <c r="I37" i="1"/>
  <c r="G48" i="1"/>
  <c r="J45" i="1"/>
  <c r="G43" i="1"/>
  <c r="J40" i="1"/>
  <c r="G38" i="1"/>
  <c r="K48" i="1"/>
  <c r="H46" i="1"/>
  <c r="G45" i="1"/>
  <c r="G29" i="1"/>
  <c r="H30" i="1"/>
  <c r="I31" i="1"/>
  <c r="J32" i="1"/>
  <c r="K33" i="1"/>
  <c r="F35" i="1"/>
  <c r="H24" i="1"/>
  <c r="I25" i="1"/>
  <c r="J26" i="1"/>
  <c r="H41" i="1"/>
  <c r="K38" i="1"/>
  <c r="H36" i="1"/>
  <c r="F47" i="1"/>
  <c r="I44" i="1"/>
  <c r="F42" i="1"/>
  <c r="I39" i="1"/>
  <c r="F37" i="1"/>
  <c r="J47" i="1"/>
  <c r="I46" i="1"/>
  <c r="K27" i="1"/>
  <c r="F29" i="1"/>
  <c r="H31" i="1"/>
  <c r="I32" i="1"/>
  <c r="K34" i="1"/>
  <c r="H25" i="1"/>
  <c r="K47" i="1"/>
  <c r="K28" i="1"/>
  <c r="G31" i="1"/>
  <c r="J34" i="1"/>
  <c r="F39" i="1"/>
  <c r="J39" i="1"/>
  <c r="H26" i="1"/>
  <c r="G32" i="1"/>
  <c r="G30" i="1"/>
  <c r="J33" i="1"/>
  <c r="G24" i="1"/>
  <c r="H38" i="1"/>
  <c r="F30" i="1"/>
  <c r="I33" i="1"/>
  <c r="F24" i="1"/>
  <c r="I41" i="1"/>
  <c r="G42" i="1"/>
  <c r="G25" i="1"/>
  <c r="F31" i="1"/>
  <c r="J42" i="1"/>
  <c r="G40" i="1"/>
  <c r="J37" i="1"/>
  <c r="H48" i="1"/>
  <c r="K45" i="1"/>
  <c r="H43" i="1"/>
  <c r="K40" i="1"/>
  <c r="G37" i="1"/>
  <c r="I26" i="1"/>
  <c r="J27" i="1"/>
  <c r="H32" i="1"/>
  <c r="F44" i="1"/>
  <c r="G47" i="1"/>
  <c r="J44" i="1"/>
  <c r="K35" i="1"/>
  <c r="J28" i="1"/>
  <c r="H33" i="1"/>
  <c r="H45" i="1"/>
  <c r="K42" i="1"/>
  <c r="H40" i="1"/>
  <c r="K37" i="1"/>
  <c r="I48" i="1"/>
  <c r="F46" i="1"/>
  <c r="I43" i="1"/>
  <c r="F41" i="1"/>
  <c r="K39" i="1"/>
  <c r="I34" i="1"/>
  <c r="J35" i="1"/>
  <c r="F25" i="1"/>
  <c r="G26" i="1"/>
  <c r="H27" i="1"/>
  <c r="I28" i="1"/>
  <c r="J29" i="1"/>
  <c r="K30" i="1"/>
  <c r="F32" i="1"/>
  <c r="I36" i="1"/>
  <c r="I38" i="1"/>
  <c r="I27" i="1"/>
  <c r="K29" i="1"/>
</calcChain>
</file>

<file path=xl/comments1.xml><?xml version="1.0" encoding="utf-8"?>
<comments xmlns="http://schemas.openxmlformats.org/spreadsheetml/2006/main">
  <authors>
    <author>Mohamad F. EL-Bawab</author>
  </authors>
  <commentList>
    <comment ref="H5" authorId="0" shapeId="0">
      <text>
        <r>
          <rPr>
            <sz val="9"/>
            <color indexed="81"/>
            <rFont val="Tahoma"/>
            <family val="2"/>
          </rPr>
          <t xml:space="preserve">Support:
The computed size-corrected Hurst component is inside the confidence interval for the theoretical white-noise hurst exponent.
In plain word, the computed hurst exponent is not statistically different from 0.5 (white-noise case) 
The time series is white noise.
</t>
        </r>
      </text>
    </comment>
  </commentList>
</comments>
</file>

<file path=xl/sharedStrings.xml><?xml version="1.0" encoding="utf-8"?>
<sst xmlns="http://schemas.openxmlformats.org/spreadsheetml/2006/main" count="17" uniqueCount="13">
  <si>
    <t>Correlogram Analysis</t>
  </si>
  <si>
    <t>Lag</t>
  </si>
  <si>
    <t>ACF</t>
  </si>
  <si>
    <t>UL</t>
  </si>
  <si>
    <t>LL</t>
  </si>
  <si>
    <t>PACF</t>
  </si>
  <si>
    <t>Data</t>
  </si>
  <si>
    <t>Confidence Interval</t>
  </si>
  <si>
    <t>Empirical</t>
  </si>
  <si>
    <t>Size-Corrected (Anis-Liyod &amp; Peters)</t>
  </si>
  <si>
    <t>Noise?</t>
  </si>
  <si>
    <t>Empirical (Data)</t>
  </si>
  <si>
    <t>Theorectical (Noise)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</si>
</sst>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  <xf numFmtId="0" fontId="0" fillId="0" borderId="2" xfId="0" applyBorder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2" applyFill="1" applyBorder="1" applyAlignment="1"/>
    <xf numFmtId="0" fontId="0" fillId="0" borderId="0" xfId="0" applyFill="1" applyBorder="1"/>
    <xf numFmtId="9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2" fontId="0" fillId="0" borderId="0" xfId="0" applyNumberForma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9" fontId="1" fillId="3" borderId="4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166" fontId="0" fillId="0" borderId="0" xfId="1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961504811898508E-2"/>
          <c:y val="5.0226499465344611E-2"/>
          <c:w val="0.82816683070866137"/>
          <c:h val="0.87506108032792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Sheet1!$F$23</c:f>
              <c:strCache>
                <c:ptCount val="1"/>
                <c:pt idx="0">
                  <c:v>ACF</c:v>
                </c:pt>
              </c:strCache>
            </c:strRef>
          </c:tx>
          <c:invertIfNegative val="0"/>
          <c:val>
            <c:numRef>
              <c:f>Sheet1!$F$24:$F$48</c:f>
              <c:numCache>
                <c:formatCode>0.00%</c:formatCode>
                <c:ptCount val="25"/>
                <c:pt idx="0">
                  <c:v>-1.8527277923544503E-2</c:v>
                </c:pt>
                <c:pt idx="1">
                  <c:v>-2.802486605871559E-3</c:v>
                </c:pt>
                <c:pt idx="2">
                  <c:v>-9.7416411158713339E-3</c:v>
                </c:pt>
                <c:pt idx="3">
                  <c:v>-0.1480646510758985</c:v>
                </c:pt>
                <c:pt idx="4">
                  <c:v>-1.9041960423485868E-2</c:v>
                </c:pt>
                <c:pt idx="5">
                  <c:v>-3.1339518030534405E-2</c:v>
                </c:pt>
                <c:pt idx="6">
                  <c:v>-3.7152753423852644E-2</c:v>
                </c:pt>
                <c:pt idx="7">
                  <c:v>7.3688381743536577E-2</c:v>
                </c:pt>
                <c:pt idx="8">
                  <c:v>-7.8326923036261958E-2</c:v>
                </c:pt>
                <c:pt idx="9">
                  <c:v>-5.3121414094250995E-2</c:v>
                </c:pt>
                <c:pt idx="10">
                  <c:v>2.7912333240311022E-2</c:v>
                </c:pt>
                <c:pt idx="11">
                  <c:v>-4.8464923268527237E-3</c:v>
                </c:pt>
                <c:pt idx="12">
                  <c:v>-0.16420823819953742</c:v>
                </c:pt>
                <c:pt idx="13">
                  <c:v>8.0061347683641274E-2</c:v>
                </c:pt>
                <c:pt idx="14">
                  <c:v>-7.9801058013893839E-2</c:v>
                </c:pt>
                <c:pt idx="15">
                  <c:v>7.8414536576624422E-2</c:v>
                </c:pt>
                <c:pt idx="16">
                  <c:v>7.0508286699116768E-2</c:v>
                </c:pt>
                <c:pt idx="17">
                  <c:v>6.0852158265076476E-3</c:v>
                </c:pt>
                <c:pt idx="18">
                  <c:v>2.2111817848292078E-2</c:v>
                </c:pt>
                <c:pt idx="19">
                  <c:v>-0.11862168217127647</c:v>
                </c:pt>
                <c:pt idx="20">
                  <c:v>-0.11662942369944033</c:v>
                </c:pt>
                <c:pt idx="21">
                  <c:v>0.1628526136681579</c:v>
                </c:pt>
                <c:pt idx="22">
                  <c:v>-3.6967647981632837E-2</c:v>
                </c:pt>
                <c:pt idx="23">
                  <c:v>4.9587284189151044E-2</c:v>
                </c:pt>
                <c:pt idx="24">
                  <c:v>0.10341793906259639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91541072"/>
        <c:axId val="-291543248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Sheet1!$G$24:$G$48</c:f>
              <c:numCache>
                <c:formatCode>0.00%</c:formatCode>
                <c:ptCount val="25"/>
                <c:pt idx="0">
                  <c:v>0.122737705677102</c:v>
                </c:pt>
                <c:pt idx="1">
                  <c:v>0.12297907799613728</c:v>
                </c:pt>
                <c:pt idx="2">
                  <c:v>0.12326385381665654</c:v>
                </c:pt>
                <c:pt idx="3">
                  <c:v>0.12350916126754397</c:v>
                </c:pt>
                <c:pt idx="4">
                  <c:v>0.12376657409234296</c:v>
                </c:pt>
                <c:pt idx="5">
                  <c:v>0.12666185623192477</c:v>
                </c:pt>
                <c:pt idx="6">
                  <c:v>0.12695914242172429</c:v>
                </c:pt>
                <c:pt idx="7">
                  <c:v>0.12733200180693924</c:v>
                </c:pt>
                <c:pt idx="8">
                  <c:v>0.12775379509245732</c:v>
                </c:pt>
                <c:pt idx="9">
                  <c:v>0.12865508540438395</c:v>
                </c:pt>
                <c:pt idx="10">
                  <c:v>0.12963336301184536</c:v>
                </c:pt>
                <c:pt idx="11">
                  <c:v>0.1302264968339015</c:v>
                </c:pt>
                <c:pt idx="12">
                  <c:v>0.13058442103011275</c:v>
                </c:pt>
                <c:pt idx="13">
                  <c:v>0.13085671943620214</c:v>
                </c:pt>
                <c:pt idx="14">
                  <c:v>0.13418356699755016</c:v>
                </c:pt>
                <c:pt idx="15">
                  <c:v>0.13517630116419277</c:v>
                </c:pt>
                <c:pt idx="16">
                  <c:v>0.13616485801500758</c:v>
                </c:pt>
                <c:pt idx="17">
                  <c:v>0.1371222716306853</c:v>
                </c:pt>
                <c:pt idx="18">
                  <c:v>0.13794892613337584</c:v>
                </c:pt>
                <c:pt idx="19">
                  <c:v>0.13824464801901309</c:v>
                </c:pt>
                <c:pt idx="20">
                  <c:v>0.1385909505966407</c:v>
                </c:pt>
                <c:pt idx="21">
                  <c:v>0.14041336476128807</c:v>
                </c:pt>
                <c:pt idx="22">
                  <c:v>0.14217170312430824</c:v>
                </c:pt>
                <c:pt idx="23">
                  <c:v>0.1452486098580093</c:v>
                </c:pt>
                <c:pt idx="24">
                  <c:v>0.14570335763134684</c:v>
                </c:pt>
              </c:numCache>
            </c:numRef>
          </c:val>
          <c:smooth val="0"/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Sheet1!$H$24:$H$48</c:f>
              <c:numCache>
                <c:formatCode>0.00%</c:formatCode>
                <c:ptCount val="25"/>
                <c:pt idx="0">
                  <c:v>-0.122737705677102</c:v>
                </c:pt>
                <c:pt idx="1">
                  <c:v>-0.12297907799613728</c:v>
                </c:pt>
                <c:pt idx="2">
                  <c:v>-0.12326385381665654</c:v>
                </c:pt>
                <c:pt idx="3">
                  <c:v>-0.12350916126754397</c:v>
                </c:pt>
                <c:pt idx="4">
                  <c:v>-0.12376657409234296</c:v>
                </c:pt>
                <c:pt idx="5">
                  <c:v>-0.12666185623192477</c:v>
                </c:pt>
                <c:pt idx="6">
                  <c:v>-0.12695914242172429</c:v>
                </c:pt>
                <c:pt idx="7">
                  <c:v>-0.12733200180693924</c:v>
                </c:pt>
                <c:pt idx="8">
                  <c:v>-0.12775379509245732</c:v>
                </c:pt>
                <c:pt idx="9">
                  <c:v>-0.12865508540438395</c:v>
                </c:pt>
                <c:pt idx="10">
                  <c:v>-0.12963336301184536</c:v>
                </c:pt>
                <c:pt idx="11">
                  <c:v>-0.1302264968339015</c:v>
                </c:pt>
                <c:pt idx="12">
                  <c:v>-0.13058442103011275</c:v>
                </c:pt>
                <c:pt idx="13">
                  <c:v>-0.13085671943620214</c:v>
                </c:pt>
                <c:pt idx="14">
                  <c:v>-0.13418356699755016</c:v>
                </c:pt>
                <c:pt idx="15">
                  <c:v>-0.13517630116419277</c:v>
                </c:pt>
                <c:pt idx="16">
                  <c:v>-0.13616485801500758</c:v>
                </c:pt>
                <c:pt idx="17">
                  <c:v>-0.1371222716306853</c:v>
                </c:pt>
                <c:pt idx="18">
                  <c:v>-0.13794892613337584</c:v>
                </c:pt>
                <c:pt idx="19">
                  <c:v>-0.13824464801901309</c:v>
                </c:pt>
                <c:pt idx="20">
                  <c:v>-0.1385909505966407</c:v>
                </c:pt>
                <c:pt idx="21">
                  <c:v>-0.14041336476128807</c:v>
                </c:pt>
                <c:pt idx="22">
                  <c:v>-0.14217170312430824</c:v>
                </c:pt>
                <c:pt idx="23">
                  <c:v>-0.1452486098580093</c:v>
                </c:pt>
                <c:pt idx="24">
                  <c:v>-0.14570335763134684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1541072"/>
        <c:axId val="-291543248"/>
      </c:lineChart>
      <c:catAx>
        <c:axId val="-29154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91543248"/>
        <c:crosses val="autoZero"/>
        <c:auto val="1"/>
        <c:lblAlgn val="ctr"/>
        <c:lblOffset val="100"/>
        <c:noMultiLvlLbl val="0"/>
      </c:catAx>
      <c:valAx>
        <c:axId val="-29154324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91541072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PACF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961504811898508E-2"/>
          <c:y val="4.5203849518810152E-2"/>
          <c:w val="0.81919974846894139"/>
          <c:h val="0.90236978710994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PACF</c:v>
                </c:pt>
              </c:strCache>
            </c:strRef>
          </c:tx>
          <c:invertIfNegative val="0"/>
          <c:val>
            <c:numRef>
              <c:f>Sheet1!$I$24:$I$35</c:f>
              <c:numCache>
                <c:formatCode>0.00%</c:formatCode>
                <c:ptCount val="12"/>
                <c:pt idx="0">
                  <c:v>-1.846233125734402E-2</c:v>
                </c:pt>
                <c:pt idx="1">
                  <c:v>-3.2177148582437699E-3</c:v>
                </c:pt>
                <c:pt idx="2">
                  <c:v>-9.7371804541056314E-3</c:v>
                </c:pt>
                <c:pt idx="3">
                  <c:v>-0.14781538424879551</c:v>
                </c:pt>
                <c:pt idx="4">
                  <c:v>-2.5428530642944067E-2</c:v>
                </c:pt>
                <c:pt idx="5">
                  <c:v>-3.3859145884635261E-2</c:v>
                </c:pt>
                <c:pt idx="6">
                  <c:v>-4.2677652989524757E-2</c:v>
                </c:pt>
                <c:pt idx="7">
                  <c:v>5.0171712777255448E-2</c:v>
                </c:pt>
                <c:pt idx="8">
                  <c:v>-8.5345110111271341E-2</c:v>
                </c:pt>
                <c:pt idx="9">
                  <c:v>-6.8742949475920689E-2</c:v>
                </c:pt>
                <c:pt idx="10">
                  <c:v>1.1271749009169297E-2</c:v>
                </c:pt>
                <c:pt idx="11">
                  <c:v>5.8044606622338485E-3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91538352"/>
        <c:axId val="-291542160"/>
      </c:barChart>
      <c:lineChart>
        <c:grouping val="standard"/>
        <c:varyColors val="0"/>
        <c:ser>
          <c:idx val="1"/>
          <c:order val="1"/>
          <c:tx>
            <c:v>UL</c:v>
          </c:tx>
          <c:marker>
            <c:symbol val="none"/>
          </c:marker>
          <c:val>
            <c:numRef>
              <c:f>Sheet1!$J$24:$J$35</c:f>
              <c:numCache>
                <c:formatCode>0.00%</c:formatCode>
                <c:ptCount val="12"/>
                <c:pt idx="0">
                  <c:v>0.122737705677102</c:v>
                </c:pt>
                <c:pt idx="1">
                  <c:v>0.12297907799613728</c:v>
                </c:pt>
                <c:pt idx="2">
                  <c:v>0.1232218799659716</c:v>
                </c:pt>
                <c:pt idx="3">
                  <c:v>0.12346612575562441</c:v>
                </c:pt>
                <c:pt idx="4">
                  <c:v>0.1237118297314951</c:v>
                </c:pt>
                <c:pt idx="5">
                  <c:v>0.12395900646091228</c:v>
                </c:pt>
                <c:pt idx="6">
                  <c:v>0.12420767071576148</c:v>
                </c:pt>
                <c:pt idx="7">
                  <c:v>0.12445783747619311</c:v>
                </c:pt>
                <c:pt idx="8">
                  <c:v>0.12470952193441288</c:v>
                </c:pt>
                <c:pt idx="9">
                  <c:v>0.12496273949855709</c:v>
                </c:pt>
                <c:pt idx="10">
                  <c:v>0.12521750579665447</c:v>
                </c:pt>
                <c:pt idx="11">
                  <c:v>0.1254738366806776</c:v>
                </c:pt>
              </c:numCache>
            </c:numRef>
          </c:val>
          <c:smooth val="0"/>
        </c:ser>
        <c:ser>
          <c:idx val="2"/>
          <c:order val="2"/>
          <c:tx>
            <c:v>LL</c:v>
          </c:tx>
          <c:marker>
            <c:symbol val="none"/>
          </c:marker>
          <c:val>
            <c:numRef>
              <c:f>Sheet1!$K$24:$K$35</c:f>
              <c:numCache>
                <c:formatCode>0.00%</c:formatCode>
                <c:ptCount val="12"/>
                <c:pt idx="0">
                  <c:v>-0.122737705677102</c:v>
                </c:pt>
                <c:pt idx="1">
                  <c:v>-0.12297907799613728</c:v>
                </c:pt>
                <c:pt idx="2">
                  <c:v>-0.1232218799659716</c:v>
                </c:pt>
                <c:pt idx="3">
                  <c:v>-0.12346612575562441</c:v>
                </c:pt>
                <c:pt idx="4">
                  <c:v>-0.1237118297314951</c:v>
                </c:pt>
                <c:pt idx="5">
                  <c:v>-0.12395900646091228</c:v>
                </c:pt>
                <c:pt idx="6">
                  <c:v>-0.12420767071576148</c:v>
                </c:pt>
                <c:pt idx="7">
                  <c:v>-0.12445783747619311</c:v>
                </c:pt>
                <c:pt idx="8">
                  <c:v>-0.12470952193441288</c:v>
                </c:pt>
                <c:pt idx="9">
                  <c:v>-0.12496273949855709</c:v>
                </c:pt>
                <c:pt idx="10">
                  <c:v>-0.12521750579665447</c:v>
                </c:pt>
                <c:pt idx="11">
                  <c:v>-0.1254738366806776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1538352"/>
        <c:axId val="-291542160"/>
      </c:lineChart>
      <c:catAx>
        <c:axId val="-29153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91542160"/>
        <c:crosses val="autoZero"/>
        <c:auto val="1"/>
        <c:lblAlgn val="ctr"/>
        <c:lblOffset val="100"/>
        <c:noMultiLvlLbl val="0"/>
      </c:catAx>
      <c:valAx>
        <c:axId val="-29154216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91538352"/>
        <c:crosses val="autoZero"/>
        <c:crossBetween val="between"/>
      </c:val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9525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21</xdr:row>
      <xdr:rowOff>0</xdr:rowOff>
    </xdr:from>
    <xdr:to>
      <xdr:col>24</xdr:col>
      <xdr:colOff>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24</xdr:col>
      <xdr:colOff>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8"/>
  <sheetViews>
    <sheetView tabSelected="1" workbookViewId="0">
      <selection activeCell="E12" sqref="E12"/>
    </sheetView>
  </sheetViews>
  <sheetFormatPr defaultRowHeight="15" x14ac:dyDescent="0.25"/>
  <cols>
    <col min="3" max="3" width="34.5703125" customWidth="1"/>
  </cols>
  <sheetData>
    <row r="1" spans="1:9" ht="15.75" thickBot="1" x14ac:dyDescent="0.3">
      <c r="F1" s="21" t="s">
        <v>7</v>
      </c>
      <c r="G1" s="21"/>
      <c r="H1" s="19"/>
    </row>
    <row r="2" spans="1:9" ht="15.75" thickBot="1" x14ac:dyDescent="0.3">
      <c r="A2" s="7" t="s">
        <v>6</v>
      </c>
      <c r="D2" s="5"/>
      <c r="E2" s="5"/>
      <c r="F2" s="7" t="s">
        <v>3</v>
      </c>
      <c r="G2" s="7" t="s">
        <v>4</v>
      </c>
      <c r="H2" s="20" t="s">
        <v>10</v>
      </c>
      <c r="I2" s="16">
        <v>0.05</v>
      </c>
    </row>
    <row r="3" spans="1:9" ht="15.75" thickBot="1" x14ac:dyDescent="0.3">
      <c r="A3" s="22">
        <v>-4.7236608224920928</v>
      </c>
      <c r="C3" s="6" t="s">
        <v>8</v>
      </c>
      <c r="D3" s="18">
        <f>_xll.Hurst($A$3:$A$221,,1)</f>
        <v>0.4492562355957761</v>
      </c>
      <c r="E3" s="8"/>
      <c r="F3" s="8"/>
      <c r="G3" s="8"/>
      <c r="H3" s="8"/>
    </row>
    <row r="4" spans="1:9" ht="15.75" thickBot="1" x14ac:dyDescent="0.3">
      <c r="A4" s="22">
        <v>-2.3140273697208613</v>
      </c>
      <c r="C4" s="17" t="s">
        <v>9</v>
      </c>
      <c r="D4" s="18"/>
    </row>
    <row r="5" spans="1:9" x14ac:dyDescent="0.25">
      <c r="A5" s="22">
        <v>2.1212872525211424</v>
      </c>
      <c r="C5" s="6" t="s">
        <v>11</v>
      </c>
      <c r="D5" s="18">
        <f>_xll.Hurst($A$3:$A$221,,2)</f>
        <v>0.38169469452102306</v>
      </c>
      <c r="H5" t="b">
        <f>AND($D$5&lt;$F$6,$D$5&gt;$G$6)</f>
        <v>1</v>
      </c>
    </row>
    <row r="6" spans="1:9" x14ac:dyDescent="0.25">
      <c r="A6" s="22">
        <v>-0.35320567803864833</v>
      </c>
      <c r="C6" s="6" t="s">
        <v>12</v>
      </c>
      <c r="D6" s="18">
        <f>_xll.Hurst($A$3:$A$221,,3)</f>
        <v>0.57555086895579244</v>
      </c>
      <c r="E6" s="9"/>
      <c r="F6" s="18">
        <f>_xll.Hurst($A$3:$A$221,$I$2,4)</f>
        <v>0.97083167535940196</v>
      </c>
      <c r="G6" s="18">
        <f>_xll.Hurst($A$3:$A$221,$I$2,5)</f>
        <v>-1.1811185034443228E-2</v>
      </c>
      <c r="H6" s="18"/>
      <c r="I6" s="10"/>
    </row>
    <row r="7" spans="1:9" x14ac:dyDescent="0.25">
      <c r="A7" s="22">
        <v>2.0058587324456312</v>
      </c>
      <c r="C7" s="10"/>
      <c r="D7" s="10"/>
      <c r="E7" s="10"/>
      <c r="F7" s="10"/>
      <c r="G7" s="10"/>
      <c r="H7" s="10"/>
      <c r="I7" s="11"/>
    </row>
    <row r="8" spans="1:9" x14ac:dyDescent="0.25">
      <c r="A8" s="22">
        <v>-1.5210616766125895</v>
      </c>
      <c r="C8" s="10"/>
      <c r="D8" s="10"/>
      <c r="E8" s="10"/>
      <c r="F8" s="12"/>
      <c r="G8" s="12"/>
      <c r="H8" s="12"/>
      <c r="I8" s="10"/>
    </row>
    <row r="9" spans="1:9" x14ac:dyDescent="0.25">
      <c r="A9" s="22">
        <v>-3.656018634501379</v>
      </c>
      <c r="C9" s="13"/>
      <c r="D9" s="10"/>
      <c r="E9" s="10"/>
      <c r="F9" s="14"/>
      <c r="G9" s="15"/>
      <c r="H9" s="15"/>
      <c r="I9" s="10"/>
    </row>
    <row r="10" spans="1:9" x14ac:dyDescent="0.25">
      <c r="A10" s="22">
        <v>-1.2927694115205668</v>
      </c>
    </row>
    <row r="11" spans="1:9" x14ac:dyDescent="0.25">
      <c r="A11" s="22">
        <v>-5.7963097788160667</v>
      </c>
    </row>
    <row r="12" spans="1:9" x14ac:dyDescent="0.25">
      <c r="A12" s="22">
        <v>0.38719917938578874</v>
      </c>
    </row>
    <row r="13" spans="1:9" x14ac:dyDescent="0.25">
      <c r="A13" s="22">
        <v>0.91126594270463102</v>
      </c>
    </row>
    <row r="14" spans="1:9" x14ac:dyDescent="0.25">
      <c r="A14" s="22">
        <v>0.91439005700522102</v>
      </c>
    </row>
    <row r="15" spans="1:9" x14ac:dyDescent="0.25">
      <c r="A15" s="22">
        <v>-3.6139454095973633</v>
      </c>
    </row>
    <row r="16" spans="1:9" x14ac:dyDescent="0.25">
      <c r="A16" s="22">
        <v>-1.4250088042899733</v>
      </c>
    </row>
    <row r="17" spans="1:11" x14ac:dyDescent="0.25">
      <c r="A17" s="22">
        <v>0.98048758445656858</v>
      </c>
    </row>
    <row r="18" spans="1:11" x14ac:dyDescent="0.25">
      <c r="A18" s="22">
        <v>-3.7980498746037483E-2</v>
      </c>
    </row>
    <row r="19" spans="1:11" x14ac:dyDescent="0.25">
      <c r="A19" s="22">
        <v>-1.4262946024246048</v>
      </c>
    </row>
    <row r="20" spans="1:11" x14ac:dyDescent="0.25">
      <c r="A20" s="22">
        <v>0.93556991487275809</v>
      </c>
    </row>
    <row r="21" spans="1:11" x14ac:dyDescent="0.25">
      <c r="A21" s="22">
        <v>2.2091307982918806</v>
      </c>
    </row>
    <row r="22" spans="1:11" ht="15.75" thickBot="1" x14ac:dyDescent="0.3">
      <c r="A22" s="22">
        <v>4.7850789997028187E-2</v>
      </c>
      <c r="E22" s="1" t="s">
        <v>0</v>
      </c>
    </row>
    <row r="23" spans="1:11" ht="15.75" thickBot="1" x14ac:dyDescent="0.3">
      <c r="A23" s="22">
        <v>-2.8869749257864896</v>
      </c>
      <c r="E23" s="2" t="s">
        <v>1</v>
      </c>
      <c r="F23" s="2" t="s">
        <v>2</v>
      </c>
      <c r="G23" s="2" t="s">
        <v>3</v>
      </c>
      <c r="H23" s="2" t="s">
        <v>4</v>
      </c>
      <c r="I23" s="2" t="s">
        <v>5</v>
      </c>
      <c r="J23" s="2" t="s">
        <v>3</v>
      </c>
      <c r="K23" s="2" t="s">
        <v>4</v>
      </c>
    </row>
    <row r="24" spans="1:11" x14ac:dyDescent="0.25">
      <c r="A24" s="22">
        <v>3.0730302569281776</v>
      </c>
      <c r="E24" s="3">
        <v>1</v>
      </c>
      <c r="F24" s="4">
        <f>_xll.ACF(Sheet1!$A$3:$A$258,1,$E24)</f>
        <v>-1.8527277923544503E-2</v>
      </c>
      <c r="G24" s="4">
        <f>_xll.ACFCI(Sheet1!$A$3:$A$258,1,$E24,0.05,1)</f>
        <v>0.122737705677102</v>
      </c>
      <c r="H24" s="4">
        <f>_xll.ACFCI(Sheet1!$A$3:$A$258,1,$E24,0.05,0)</f>
        <v>-0.122737705677102</v>
      </c>
      <c r="I24" s="4">
        <f>_xll.PACF(Sheet1!$A$3:$A$258,1,$E24)</f>
        <v>-1.846233125734402E-2</v>
      </c>
      <c r="J24" s="4">
        <f>_xll.PACFCI(Sheet1!$A$3:$A$258,1,$E24,0.05,1)</f>
        <v>0.122737705677102</v>
      </c>
      <c r="K24" s="4">
        <f>_xll.PACFCI(Sheet1!$A$3:$A$258,1,$E24,0.05,0)</f>
        <v>-0.122737705677102</v>
      </c>
    </row>
    <row r="25" spans="1:11" x14ac:dyDescent="0.25">
      <c r="A25" s="22">
        <v>-0.23006577976047993</v>
      </c>
      <c r="E25" s="3">
        <v>2</v>
      </c>
      <c r="F25" s="4">
        <f>_xll.ACF(Sheet1!$A$3:$A$258,1,$E25)</f>
        <v>-2.802486605871559E-3</v>
      </c>
      <c r="G25" s="4">
        <f>_xll.ACFCI(Sheet1!$A$3:$A$258,1,$E25,0.05,1)</f>
        <v>0.12297907799613728</v>
      </c>
      <c r="H25" s="4">
        <f>_xll.ACFCI(Sheet1!$A$3:$A$258,1,$E25,0.05,0)</f>
        <v>-0.12297907799613728</v>
      </c>
      <c r="I25" s="4">
        <f>_xll.PACF(Sheet1!$A$3:$A$258,1,$E25)</f>
        <v>-3.2177148582437699E-3</v>
      </c>
      <c r="J25" s="4">
        <f>_xll.PACFCI(Sheet1!$A$3:$A$258,1,$E25,0.05,1)</f>
        <v>0.12297907799613728</v>
      </c>
      <c r="K25" s="4">
        <f>_xll.PACFCI(Sheet1!$A$3:$A$258,1,$E25,0.05,0)</f>
        <v>-0.12297907799613728</v>
      </c>
    </row>
    <row r="26" spans="1:11" x14ac:dyDescent="0.25">
      <c r="A26" s="22">
        <v>-2.8928138817718718</v>
      </c>
      <c r="E26" s="3">
        <v>3</v>
      </c>
      <c r="F26" s="4">
        <f>_xll.ACF(Sheet1!$A$3:$A$258,1,$E26)</f>
        <v>-9.7416411158713339E-3</v>
      </c>
      <c r="G26" s="4">
        <f>_xll.ACFCI(Sheet1!$A$3:$A$258,1,$E26,0.05,1)</f>
        <v>0.12326385381665654</v>
      </c>
      <c r="H26" s="4">
        <f>_xll.ACFCI(Sheet1!$A$3:$A$258,1,$E26,0.05,0)</f>
        <v>-0.12326385381665654</v>
      </c>
      <c r="I26" s="4">
        <f>_xll.PACF(Sheet1!$A$3:$A$258,1,$E26)</f>
        <v>-9.7371804541056314E-3</v>
      </c>
      <c r="J26" s="4">
        <f>_xll.PACFCI(Sheet1!$A$3:$A$258,1,$E26,0.05,1)</f>
        <v>0.1232218799659716</v>
      </c>
      <c r="K26" s="4">
        <f>_xll.PACFCI(Sheet1!$A$3:$A$258,1,$E26,0.05,0)</f>
        <v>-0.1232218799659716</v>
      </c>
    </row>
    <row r="27" spans="1:11" x14ac:dyDescent="0.25">
      <c r="A27" s="22">
        <v>-2.0674065126513597</v>
      </c>
      <c r="E27" s="3">
        <v>4</v>
      </c>
      <c r="F27" s="4">
        <f>_xll.ACF(Sheet1!$A$3:$A$258,1,$E27)</f>
        <v>-0.1480646510758985</v>
      </c>
      <c r="G27" s="4">
        <f>_xll.ACFCI(Sheet1!$A$3:$A$258,1,$E27,0.05,1)</f>
        <v>0.12350916126754397</v>
      </c>
      <c r="H27" s="4">
        <f>_xll.ACFCI(Sheet1!$A$3:$A$258,1,$E27,0.05,0)</f>
        <v>-0.12350916126754397</v>
      </c>
      <c r="I27" s="4">
        <f>_xll.PACF(Sheet1!$A$3:$A$258,1,$E27)</f>
        <v>-0.14781538424879551</v>
      </c>
      <c r="J27" s="4">
        <f>_xll.PACFCI(Sheet1!$A$3:$A$258,1,$E27,0.05,1)</f>
        <v>0.12346612575562441</v>
      </c>
      <c r="K27" s="4">
        <f>_xll.PACFCI(Sheet1!$A$3:$A$258,1,$E27,0.05,0)</f>
        <v>-0.12346612575562441</v>
      </c>
    </row>
    <row r="28" spans="1:11" x14ac:dyDescent="0.25">
      <c r="A28" s="22">
        <v>-0.79393089436052833</v>
      </c>
      <c r="E28" s="3">
        <v>5</v>
      </c>
      <c r="F28" s="4">
        <f>_xll.ACF(Sheet1!$A$3:$A$258,1,$E28)</f>
        <v>-1.9041960423485868E-2</v>
      </c>
      <c r="G28" s="4">
        <f>_xll.ACFCI(Sheet1!$A$3:$A$258,1,$E28,0.05,1)</f>
        <v>0.12376657409234296</v>
      </c>
      <c r="H28" s="4">
        <f>_xll.ACFCI(Sheet1!$A$3:$A$258,1,$E28,0.05,0)</f>
        <v>-0.12376657409234296</v>
      </c>
      <c r="I28" s="4">
        <f>_xll.PACF(Sheet1!$A$3:$A$258,1,$E28)</f>
        <v>-2.5428530642944067E-2</v>
      </c>
      <c r="J28" s="4">
        <f>_xll.PACFCI(Sheet1!$A$3:$A$258,1,$E28,0.05,1)</f>
        <v>0.1237118297314951</v>
      </c>
      <c r="K28" s="4">
        <f>_xll.PACFCI(Sheet1!$A$3:$A$258,1,$E28,0.05,0)</f>
        <v>-0.1237118297314951</v>
      </c>
    </row>
    <row r="29" spans="1:11" x14ac:dyDescent="0.25">
      <c r="A29" s="22">
        <v>0.70702526500099339</v>
      </c>
      <c r="E29" s="3">
        <v>6</v>
      </c>
      <c r="F29" s="4">
        <f>_xll.ACF(Sheet1!$A$3:$A$258,1,$E29)</f>
        <v>-3.1339518030534405E-2</v>
      </c>
      <c r="G29" s="4">
        <f>_xll.ACFCI(Sheet1!$A$3:$A$258,1,$E29,0.05,1)</f>
        <v>0.12666185623192477</v>
      </c>
      <c r="H29" s="4">
        <f>_xll.ACFCI(Sheet1!$A$3:$A$258,1,$E29,0.05,0)</f>
        <v>-0.12666185623192477</v>
      </c>
      <c r="I29" s="4">
        <f>_xll.PACF(Sheet1!$A$3:$A$258,1,$E29)</f>
        <v>-3.3859145884635261E-2</v>
      </c>
      <c r="J29" s="4">
        <f>_xll.PACFCI(Sheet1!$A$3:$A$258,1,$E29,0.05,1)</f>
        <v>0.12395900646091228</v>
      </c>
      <c r="K29" s="4">
        <f>_xll.PACFCI(Sheet1!$A$3:$A$258,1,$E29,0.05,0)</f>
        <v>-0.12395900646091228</v>
      </c>
    </row>
    <row r="30" spans="1:11" x14ac:dyDescent="0.25">
      <c r="A30" s="22">
        <v>-3.0479282031592447</v>
      </c>
      <c r="E30" s="3">
        <v>7</v>
      </c>
      <c r="F30" s="4">
        <f>_xll.ACF(Sheet1!$A$3:$A$258,1,$E30)</f>
        <v>-3.7152753423852644E-2</v>
      </c>
      <c r="G30" s="4">
        <f>_xll.ACFCI(Sheet1!$A$3:$A$258,1,$E30,0.05,1)</f>
        <v>0.12695914242172429</v>
      </c>
      <c r="H30" s="4">
        <f>_xll.ACFCI(Sheet1!$A$3:$A$258,1,$E30,0.05,0)</f>
        <v>-0.12695914242172429</v>
      </c>
      <c r="I30" s="4">
        <f>_xll.PACF(Sheet1!$A$3:$A$258,1,$E30)</f>
        <v>-4.2677652989524757E-2</v>
      </c>
      <c r="J30" s="4">
        <f>_xll.PACFCI(Sheet1!$A$3:$A$258,1,$E30,0.05,1)</f>
        <v>0.12420767071576148</v>
      </c>
      <c r="K30" s="4">
        <f>_xll.PACFCI(Sheet1!$A$3:$A$258,1,$E30,0.05,0)</f>
        <v>-0.12420767071576148</v>
      </c>
    </row>
    <row r="31" spans="1:11" x14ac:dyDescent="0.25">
      <c r="A31" s="22">
        <v>-2.4224641492764931</v>
      </c>
      <c r="E31" s="3">
        <v>8</v>
      </c>
      <c r="F31" s="4">
        <f>_xll.ACF(Sheet1!$A$3:$A$258,1,$E31)</f>
        <v>7.3688381743536577E-2</v>
      </c>
      <c r="G31" s="4">
        <f>_xll.ACFCI(Sheet1!$A$3:$A$258,1,$E31,0.05,1)</f>
        <v>0.12733200180693924</v>
      </c>
      <c r="H31" s="4">
        <f>_xll.ACFCI(Sheet1!$A$3:$A$258,1,$E31,0.05,0)</f>
        <v>-0.12733200180693924</v>
      </c>
      <c r="I31" s="4">
        <f>_xll.PACF(Sheet1!$A$3:$A$258,1,$E31)</f>
        <v>5.0171712777255448E-2</v>
      </c>
      <c r="J31" s="4">
        <f>_xll.PACFCI(Sheet1!$A$3:$A$258,1,$E31,0.05,1)</f>
        <v>0.12445783747619311</v>
      </c>
      <c r="K31" s="4">
        <f>_xll.PACFCI(Sheet1!$A$3:$A$258,1,$E31,0.05,0)</f>
        <v>-0.12445783747619311</v>
      </c>
    </row>
    <row r="32" spans="1:11" x14ac:dyDescent="0.25">
      <c r="A32" s="22">
        <v>1.7251215922442498</v>
      </c>
      <c r="E32" s="3">
        <v>9</v>
      </c>
      <c r="F32" s="4">
        <f>_xll.ACF(Sheet1!$A$3:$A$258,1,$E32)</f>
        <v>-7.8326923036261958E-2</v>
      </c>
      <c r="G32" s="4">
        <f>_xll.ACFCI(Sheet1!$A$3:$A$258,1,$E32,0.05,1)</f>
        <v>0.12775379509245732</v>
      </c>
      <c r="H32" s="4">
        <f>_xll.ACFCI(Sheet1!$A$3:$A$258,1,$E32,0.05,0)</f>
        <v>-0.12775379509245732</v>
      </c>
      <c r="I32" s="4">
        <f>_xll.PACF(Sheet1!$A$3:$A$258,1,$E32)</f>
        <v>-8.5345110111271341E-2</v>
      </c>
      <c r="J32" s="4">
        <f>_xll.PACFCI(Sheet1!$A$3:$A$258,1,$E32,0.05,1)</f>
        <v>0.12470952193441288</v>
      </c>
      <c r="K32" s="4">
        <f>_xll.PACFCI(Sheet1!$A$3:$A$258,1,$E32,0.05,0)</f>
        <v>-0.12470952193441288</v>
      </c>
    </row>
    <row r="33" spans="1:11" x14ac:dyDescent="0.25">
      <c r="A33" s="22">
        <v>-8.964270818978548</v>
      </c>
      <c r="E33" s="3">
        <v>10</v>
      </c>
      <c r="F33" s="4">
        <f>_xll.ACF(Sheet1!$A$3:$A$258,1,$E33)</f>
        <v>-5.3121414094250995E-2</v>
      </c>
      <c r="G33" s="4">
        <f>_xll.ACFCI(Sheet1!$A$3:$A$258,1,$E33,0.05,1)</f>
        <v>0.12865508540438395</v>
      </c>
      <c r="H33" s="4">
        <f>_xll.ACFCI(Sheet1!$A$3:$A$258,1,$E33,0.05,0)</f>
        <v>-0.12865508540438395</v>
      </c>
      <c r="I33" s="4">
        <f>_xll.PACF(Sheet1!$A$3:$A$258,1,$E33)</f>
        <v>-6.8742949475920689E-2</v>
      </c>
      <c r="J33" s="4">
        <f>_xll.PACFCI(Sheet1!$A$3:$A$258,1,$E33,0.05,1)</f>
        <v>0.12496273949855709</v>
      </c>
      <c r="K33" s="4">
        <f>_xll.PACFCI(Sheet1!$A$3:$A$258,1,$E33,0.05,0)</f>
        <v>-0.12496273949855709</v>
      </c>
    </row>
    <row r="34" spans="1:11" x14ac:dyDescent="0.25">
      <c r="A34" s="22">
        <v>2.0898755792586599</v>
      </c>
      <c r="E34" s="3">
        <v>11</v>
      </c>
      <c r="F34" s="4">
        <f>_xll.ACF(Sheet1!$A$3:$A$258,1,$E34)</f>
        <v>2.7912333240311022E-2</v>
      </c>
      <c r="G34" s="4">
        <f>_xll.ACFCI(Sheet1!$A$3:$A$258,1,$E34,0.05,1)</f>
        <v>0.12963336301184536</v>
      </c>
      <c r="H34" s="4">
        <f>_xll.ACFCI(Sheet1!$A$3:$A$258,1,$E34,0.05,0)</f>
        <v>-0.12963336301184536</v>
      </c>
      <c r="I34" s="4">
        <f>_xll.PACF(Sheet1!$A$3:$A$258,1,$E34)</f>
        <v>1.1271749009169297E-2</v>
      </c>
      <c r="J34" s="4">
        <f>_xll.PACFCI(Sheet1!$A$3:$A$258,1,$E34,0.05,1)</f>
        <v>0.12521750579665447</v>
      </c>
      <c r="K34" s="4">
        <f>_xll.PACFCI(Sheet1!$A$3:$A$258,1,$E34,0.05,0)</f>
        <v>-0.12521750579665447</v>
      </c>
    </row>
    <row r="35" spans="1:11" x14ac:dyDescent="0.25">
      <c r="A35" s="22">
        <v>-4.1988778320956044</v>
      </c>
      <c r="E35" s="3">
        <v>12</v>
      </c>
      <c r="F35" s="4">
        <f>_xll.ACF(Sheet1!$A$3:$A$258,1,$E35)</f>
        <v>-4.8464923268527237E-3</v>
      </c>
      <c r="G35" s="4">
        <f>_xll.ACFCI(Sheet1!$A$3:$A$258,1,$E35,0.05,1)</f>
        <v>0.1302264968339015</v>
      </c>
      <c r="H35" s="4">
        <f>_xll.ACFCI(Sheet1!$A$3:$A$258,1,$E35,0.05,0)</f>
        <v>-0.1302264968339015</v>
      </c>
      <c r="I35" s="4">
        <f>_xll.PACF(Sheet1!$A$3:$A$258,1,$E35)</f>
        <v>5.8044606622338485E-3</v>
      </c>
      <c r="J35" s="4">
        <f>_xll.PACFCI(Sheet1!$A$3:$A$258,1,$E35,0.05,1)</f>
        <v>0.1254738366806776</v>
      </c>
      <c r="K35" s="4">
        <f>_xll.PACFCI(Sheet1!$A$3:$A$258,1,$E35,0.05,0)</f>
        <v>-0.1254738366806776</v>
      </c>
    </row>
    <row r="36" spans="1:11" x14ac:dyDescent="0.25">
      <c r="A36" s="22">
        <v>0.73608362072263844</v>
      </c>
      <c r="E36" s="3">
        <v>13</v>
      </c>
      <c r="F36" s="4">
        <f>_xll.ACF(Sheet1!$A$3:$A$258,1,$E36)</f>
        <v>-0.16420823819953742</v>
      </c>
      <c r="G36" s="4">
        <f>_xll.ACFCI(Sheet1!$A$3:$A$258,1,$E36,0.05,1)</f>
        <v>0.13058442103011275</v>
      </c>
      <c r="H36" s="4">
        <f>_xll.ACFCI(Sheet1!$A$3:$A$258,1,$E36,0.05,0)</f>
        <v>-0.13058442103011275</v>
      </c>
      <c r="I36" s="4">
        <f>_xll.PACF(Sheet1!$A$3:$A$258,1,$E36)</f>
        <v>-0.19570466117391352</v>
      </c>
      <c r="J36" s="4">
        <f>_xll.PACFCI(Sheet1!$A$3:$A$258,1,$E36,0.05,1)</f>
        <v>0.1257317482306857</v>
      </c>
      <c r="K36" s="4">
        <f>_xll.PACFCI(Sheet1!$A$3:$A$258,1,$E36,0.05,0)</f>
        <v>-0.1257317482306857</v>
      </c>
    </row>
    <row r="37" spans="1:11" x14ac:dyDescent="0.25">
      <c r="A37" s="22">
        <v>-1.5062050806591287</v>
      </c>
      <c r="E37" s="3">
        <v>14</v>
      </c>
      <c r="F37" s="4">
        <f>_xll.ACF(Sheet1!$A$3:$A$258,1,$E37)</f>
        <v>8.0061347683641274E-2</v>
      </c>
      <c r="G37" s="4">
        <f>_xll.ACFCI(Sheet1!$A$3:$A$258,1,$E37,0.05,1)</f>
        <v>0.13085671943620214</v>
      </c>
      <c r="H37" s="4">
        <f>_xll.ACFCI(Sheet1!$A$3:$A$258,1,$E37,0.05,0)</f>
        <v>-0.13085671943620214</v>
      </c>
      <c r="I37" s="4">
        <f>_xll.PACF(Sheet1!$A$3:$A$258,1,$E37)</f>
        <v>5.4358833419732661E-2</v>
      </c>
      <c r="J37" s="4">
        <f>_xll.PACFCI(Sheet1!$A$3:$A$258,1,$E37,0.05,1)</f>
        <v>0.12599125675906159</v>
      </c>
      <c r="K37" s="4">
        <f>_xll.PACFCI(Sheet1!$A$3:$A$258,1,$E37,0.05,0)</f>
        <v>-0.12599125675906159</v>
      </c>
    </row>
    <row r="38" spans="1:11" x14ac:dyDescent="0.25">
      <c r="A38" s="22">
        <v>1.8495506992621813</v>
      </c>
      <c r="E38" s="3">
        <v>15</v>
      </c>
      <c r="F38" s="4">
        <f>_xll.ACF(Sheet1!$A$3:$A$258,1,$E38)</f>
        <v>-7.9801058013893839E-2</v>
      </c>
      <c r="G38" s="4">
        <f>_xll.ACFCI(Sheet1!$A$3:$A$258,1,$E38,0.05,1)</f>
        <v>0.13418356699755016</v>
      </c>
      <c r="H38" s="4">
        <f>_xll.ACFCI(Sheet1!$A$3:$A$258,1,$E38,0.05,0)</f>
        <v>-0.13418356699755016</v>
      </c>
      <c r="I38" s="4">
        <f>_xll.PACF(Sheet1!$A$3:$A$258,1,$E38)</f>
        <v>-8.5050660763210731E-2</v>
      </c>
      <c r="J38" s="4">
        <f>_xll.PACFCI(Sheet1!$A$3:$A$258,1,$E38,0.05,1)</f>
        <v>0.12625237881484511</v>
      </c>
      <c r="K38" s="4">
        <f>_xll.PACFCI(Sheet1!$A$3:$A$258,1,$E38,0.05,0)</f>
        <v>-0.12625237881484511</v>
      </c>
    </row>
    <row r="39" spans="1:11" x14ac:dyDescent="0.25">
      <c r="A39" s="22">
        <v>-1.6413127923442516</v>
      </c>
      <c r="E39" s="3">
        <v>16</v>
      </c>
      <c r="F39" s="4">
        <f>_xll.ACF(Sheet1!$A$3:$A$258,1,$E39)</f>
        <v>7.8414536576624422E-2</v>
      </c>
      <c r="G39" s="4">
        <f>_xll.ACFCI(Sheet1!$A$3:$A$258,1,$E39,0.05,1)</f>
        <v>0.13517630116419277</v>
      </c>
      <c r="H39" s="4">
        <f>_xll.ACFCI(Sheet1!$A$3:$A$258,1,$E39,0.05,0)</f>
        <v>-0.13517630116419277</v>
      </c>
      <c r="I39" s="4">
        <f>_xll.PACF(Sheet1!$A$3:$A$258,1,$E39)</f>
        <v>5.4793837480161499E-2</v>
      </c>
      <c r="J39" s="4">
        <f>_xll.PACFCI(Sheet1!$A$3:$A$258,1,$E39,0.05,1)</f>
        <v>0.12651513118816596</v>
      </c>
      <c r="K39" s="4">
        <f>_xll.PACFCI(Sheet1!$A$3:$A$258,1,$E39,0.05,0)</f>
        <v>-0.12651513118816596</v>
      </c>
    </row>
    <row r="40" spans="1:11" x14ac:dyDescent="0.25">
      <c r="A40" s="22">
        <v>-3.564184680726612</v>
      </c>
      <c r="E40" s="3">
        <v>17</v>
      </c>
      <c r="F40" s="4">
        <f>_xll.ACF(Sheet1!$A$3:$A$258,1,$E40)</f>
        <v>7.0508286699116768E-2</v>
      </c>
      <c r="G40" s="4">
        <f>_xll.ACFCI(Sheet1!$A$3:$A$258,1,$E40,0.05,1)</f>
        <v>0.13616485801500758</v>
      </c>
      <c r="H40" s="4">
        <f>_xll.ACFCI(Sheet1!$A$3:$A$258,1,$E40,0.05,0)</f>
        <v>-0.13616485801500758</v>
      </c>
      <c r="I40" s="4">
        <f>_xll.PACF(Sheet1!$A$3:$A$258,1,$E40)</f>
        <v>2.5827842271252236E-2</v>
      </c>
      <c r="J40" s="4">
        <f>_xll.PACFCI(Sheet1!$A$3:$A$258,1,$E40,0.05,1)</f>
        <v>0.12677953091477828</v>
      </c>
      <c r="K40" s="4">
        <f>_xll.PACFCI(Sheet1!$A$3:$A$258,1,$E40,0.05,0)</f>
        <v>-0.12677953091477828</v>
      </c>
    </row>
    <row r="41" spans="1:11" x14ac:dyDescent="0.25">
      <c r="A41" s="22">
        <v>0.86139948507479858</v>
      </c>
      <c r="E41" s="3">
        <v>18</v>
      </c>
      <c r="F41" s="4">
        <f>_xll.ACF(Sheet1!$A$3:$A$258,1,$E41)</f>
        <v>6.0852158265076476E-3</v>
      </c>
      <c r="G41" s="4">
        <f>_xll.ACFCI(Sheet1!$A$3:$A$258,1,$E41,0.05,1)</f>
        <v>0.1371222716306853</v>
      </c>
      <c r="H41" s="4">
        <f>_xll.ACFCI(Sheet1!$A$3:$A$258,1,$E41,0.05,0)</f>
        <v>-0.1371222716306853</v>
      </c>
      <c r="I41" s="4">
        <f>_xll.PACF(Sheet1!$A$3:$A$258,1,$E41)</f>
        <v>1.7478516930462817E-2</v>
      </c>
      <c r="J41" s="4">
        <f>_xll.PACFCI(Sheet1!$A$3:$A$258,1,$E41,0.05,1)</f>
        <v>0.12704559528069995</v>
      </c>
      <c r="K41" s="4">
        <f>_xll.PACFCI(Sheet1!$A$3:$A$258,1,$E41,0.05,0)</f>
        <v>-0.12704559528069995</v>
      </c>
    </row>
    <row r="42" spans="1:11" x14ac:dyDescent="0.25">
      <c r="A42" s="22">
        <v>-2.2621452444582246</v>
      </c>
      <c r="E42" s="3">
        <v>19</v>
      </c>
      <c r="F42" s="4">
        <f>_xll.ACF(Sheet1!$A$3:$A$258,1,$E42)</f>
        <v>2.2111817848292078E-2</v>
      </c>
      <c r="G42" s="4">
        <f>_xll.ACFCI(Sheet1!$A$3:$A$258,1,$E42,0.05,1)</f>
        <v>0.13794892613337584</v>
      </c>
      <c r="H42" s="4">
        <f>_xll.ACFCI(Sheet1!$A$3:$A$258,1,$E42,0.05,0)</f>
        <v>-0.13794892613337584</v>
      </c>
      <c r="I42" s="4">
        <f>_xll.PACF(Sheet1!$A$3:$A$258,1,$E42)</f>
        <v>-2.5532092952907887E-2</v>
      </c>
      <c r="J42" s="4">
        <f>_xll.PACFCI(Sheet1!$A$3:$A$258,1,$E42,0.05,1)</f>
        <v>0.12731334182695936</v>
      </c>
      <c r="K42" s="4">
        <f>_xll.PACFCI(Sheet1!$A$3:$A$258,1,$E42,0.05,0)</f>
        <v>-0.12731334182695936</v>
      </c>
    </row>
    <row r="43" spans="1:11" x14ac:dyDescent="0.25">
      <c r="A43" s="22">
        <v>0.38465486795757897</v>
      </c>
      <c r="E43" s="3">
        <v>20</v>
      </c>
      <c r="F43" s="4">
        <f>_xll.ACF(Sheet1!$A$3:$A$258,1,$E43)</f>
        <v>-0.11862168217127647</v>
      </c>
      <c r="G43" s="4">
        <f>_xll.ACFCI(Sheet1!$A$3:$A$258,1,$E43,0.05,1)</f>
        <v>0.13824464801901309</v>
      </c>
      <c r="H43" s="4">
        <f>_xll.ACFCI(Sheet1!$A$3:$A$258,1,$E43,0.05,0)</f>
        <v>-0.13824464801901309</v>
      </c>
      <c r="I43" s="4">
        <f>_xll.PACF(Sheet1!$A$3:$A$258,1,$E43)</f>
        <v>-0.11862941126078316</v>
      </c>
      <c r="J43" s="4">
        <f>_xll.PACFCI(Sheet1!$A$3:$A$258,1,$E43,0.05,1)</f>
        <v>0.12758278835445297</v>
      </c>
      <c r="K43" s="4">
        <f>_xll.PACFCI(Sheet1!$A$3:$A$258,1,$E43,0.05,0)</f>
        <v>-0.12758278835445297</v>
      </c>
    </row>
    <row r="44" spans="1:11" x14ac:dyDescent="0.25">
      <c r="A44" s="22">
        <v>-2.4801443032629322</v>
      </c>
      <c r="E44" s="3">
        <v>21</v>
      </c>
      <c r="F44" s="4">
        <f>_xll.ACF(Sheet1!$A$3:$A$258,1,$E44)</f>
        <v>-0.11662942369944033</v>
      </c>
      <c r="G44" s="4">
        <f>_xll.ACFCI(Sheet1!$A$3:$A$258,1,$E44,0.05,1)</f>
        <v>0.1385909505966407</v>
      </c>
      <c r="H44" s="4">
        <f>_xll.ACFCI(Sheet1!$A$3:$A$258,1,$E44,0.05,0)</f>
        <v>-0.1385909505966407</v>
      </c>
      <c r="I44" s="4">
        <f>_xll.PACF(Sheet1!$A$3:$A$258,1,$E44)</f>
        <v>-9.1209526463924023E-2</v>
      </c>
      <c r="J44" s="4">
        <f>_xll.PACFCI(Sheet1!$A$3:$A$258,1,$E44,0.05,1)</f>
        <v>0.12785395292891599</v>
      </c>
      <c r="K44" s="4">
        <f>_xll.PACFCI(Sheet1!$A$3:$A$258,1,$E44,0.05,0)</f>
        <v>-0.12785395292891599</v>
      </c>
    </row>
    <row r="45" spans="1:11" x14ac:dyDescent="0.25">
      <c r="A45" s="22">
        <v>-8.8334672909695655E-3</v>
      </c>
      <c r="E45" s="3">
        <v>22</v>
      </c>
      <c r="F45" s="4">
        <f>_xll.ACF(Sheet1!$A$3:$A$258,1,$E45)</f>
        <v>0.1628526136681579</v>
      </c>
      <c r="G45" s="4">
        <f>_xll.ACFCI(Sheet1!$A$3:$A$258,1,$E45,0.05,1)</f>
        <v>0.14041336476128807</v>
      </c>
      <c r="H45" s="4">
        <f>_xll.ACFCI(Sheet1!$A$3:$A$258,1,$E45,0.05,0)</f>
        <v>-0.14041336476128807</v>
      </c>
      <c r="I45" s="4">
        <f>_xll.PACF(Sheet1!$A$3:$A$258,1,$E45)</f>
        <v>0.13785864486489915</v>
      </c>
      <c r="J45" s="4">
        <f>_xll.PACFCI(Sheet1!$A$3:$A$258,1,$E45,0.05,1)</f>
        <v>0.12812685388601025</v>
      </c>
      <c r="K45" s="4">
        <f>_xll.PACFCI(Sheet1!$A$3:$A$258,1,$E45,0.05,0)</f>
        <v>-0.12812685388601025</v>
      </c>
    </row>
    <row r="46" spans="1:11" x14ac:dyDescent="0.25">
      <c r="A46" s="22">
        <v>4.2179021875199396</v>
      </c>
      <c r="E46" s="3">
        <v>23</v>
      </c>
      <c r="F46" s="4">
        <f>_xll.ACF(Sheet1!$A$3:$A$258,1,$E46)</f>
        <v>-3.6967647981632837E-2</v>
      </c>
      <c r="G46" s="4">
        <f>_xll.ACFCI(Sheet1!$A$3:$A$258,1,$E46,0.05,1)</f>
        <v>0.14217170312430824</v>
      </c>
      <c r="H46" s="4">
        <f>_xll.ACFCI(Sheet1!$A$3:$A$258,1,$E46,0.05,0)</f>
        <v>-0.14217170312430824</v>
      </c>
      <c r="I46" s="4">
        <f>_xll.PACF(Sheet1!$A$3:$A$258,1,$E46)</f>
        <v>-3.2794057409323035E-2</v>
      </c>
      <c r="J46" s="4">
        <f>_xll.PACFCI(Sheet1!$A$3:$A$258,1,$E46,0.05,1)</f>
        <v>0.12840150983653176</v>
      </c>
      <c r="K46" s="4">
        <f>_xll.PACFCI(Sheet1!$A$3:$A$258,1,$E46,0.05,0)</f>
        <v>-0.12840150983653176</v>
      </c>
    </row>
    <row r="47" spans="1:11" x14ac:dyDescent="0.25">
      <c r="A47" s="22">
        <v>-5.3580060921376571</v>
      </c>
      <c r="E47" s="3">
        <v>24</v>
      </c>
      <c r="F47" s="4">
        <f>_xll.ACF(Sheet1!$A$3:$A$258,1,$E47)</f>
        <v>4.9587284189151044E-2</v>
      </c>
      <c r="G47" s="4">
        <f>_xll.ACFCI(Sheet1!$A$3:$A$258,1,$E47,0.05,1)</f>
        <v>0.1452486098580093</v>
      </c>
      <c r="H47" s="4">
        <f>_xll.ACFCI(Sheet1!$A$3:$A$258,1,$E47,0.05,0)</f>
        <v>-0.1452486098580093</v>
      </c>
      <c r="I47" s="4">
        <f>_xll.PACF(Sheet1!$A$3:$A$258,1,$E47)</f>
        <v>1.4315436582719237E-2</v>
      </c>
      <c r="J47" s="4">
        <f>_xll.PACFCI(Sheet1!$A$3:$A$258,1,$E47,0.05,1)</f>
        <v>0.1286779396717414</v>
      </c>
      <c r="K47" s="4">
        <f>_xll.PACFCI(Sheet1!$A$3:$A$258,1,$E47,0.05,0)</f>
        <v>-0.1286779396717414</v>
      </c>
    </row>
    <row r="48" spans="1:11" x14ac:dyDescent="0.25">
      <c r="A48" s="22">
        <v>-3.0494629754684865</v>
      </c>
      <c r="E48" s="3">
        <v>25</v>
      </c>
      <c r="F48" s="4">
        <f>_xll.ACF(Sheet1!$A$3:$A$258,1,$E48)</f>
        <v>0.10341793906259639</v>
      </c>
      <c r="G48" s="4">
        <f>_xll.ACFCI(Sheet1!$A$3:$A$258,1,$E48,0.05,1)</f>
        <v>0.14570335763134684</v>
      </c>
      <c r="H48" s="4">
        <f>_xll.ACFCI(Sheet1!$A$3:$A$258,1,$E48,0.05,0)</f>
        <v>-0.14570335763134684</v>
      </c>
      <c r="I48" s="4">
        <f>_xll.PACF(Sheet1!$A$3:$A$258,1,$E48)</f>
        <v>7.7206984980615831E-2</v>
      </c>
      <c r="J48" s="4">
        <f>_xll.PACFCI(Sheet1!$A$3:$A$258,1,$E48,0.05,1)</f>
        <v>0.12895616256882309</v>
      </c>
      <c r="K48" s="4">
        <f>_xll.PACFCI(Sheet1!$A$3:$A$258,1,$E48,0.05,0)</f>
        <v>-0.12895616256882309</v>
      </c>
    </row>
    <row r="49" spans="1:1" x14ac:dyDescent="0.25">
      <c r="A49" s="22">
        <v>-4.5690921979257837</v>
      </c>
    </row>
    <row r="50" spans="1:1" x14ac:dyDescent="0.25">
      <c r="A50" s="22">
        <v>-5.0054859457304701</v>
      </c>
    </row>
    <row r="51" spans="1:1" x14ac:dyDescent="0.25">
      <c r="A51" s="22">
        <v>5.6356839195359498</v>
      </c>
    </row>
    <row r="52" spans="1:1" x14ac:dyDescent="0.25">
      <c r="A52" s="22">
        <v>-4.6429386202362366</v>
      </c>
    </row>
    <row r="53" spans="1:1" x14ac:dyDescent="0.25">
      <c r="A53" s="22">
        <v>-1.742205313348677</v>
      </c>
    </row>
    <row r="54" spans="1:1" x14ac:dyDescent="0.25">
      <c r="A54" s="22">
        <v>-0.41892462832038291</v>
      </c>
    </row>
    <row r="55" spans="1:1" x14ac:dyDescent="0.25">
      <c r="A55" s="22">
        <v>-4.2862029658863321</v>
      </c>
    </row>
    <row r="56" spans="1:1" x14ac:dyDescent="0.25">
      <c r="A56" s="22">
        <v>0.23006577976047993</v>
      </c>
    </row>
    <row r="57" spans="1:1" x14ac:dyDescent="0.25">
      <c r="A57" s="22">
        <v>-0.32248635761789046</v>
      </c>
    </row>
    <row r="58" spans="1:1" x14ac:dyDescent="0.25">
      <c r="A58" s="22">
        <v>-1.6319881979143247</v>
      </c>
    </row>
    <row r="59" spans="1:1" x14ac:dyDescent="0.25">
      <c r="A59" s="22">
        <v>7.1902650233823806</v>
      </c>
    </row>
    <row r="60" spans="1:1" x14ac:dyDescent="0.25">
      <c r="A60" s="22">
        <v>0.86857880887691863</v>
      </c>
    </row>
    <row r="61" spans="1:1" x14ac:dyDescent="0.25">
      <c r="A61" s="22">
        <v>-4.1739599510037806</v>
      </c>
    </row>
    <row r="62" spans="1:1" x14ac:dyDescent="0.25">
      <c r="A62" s="22">
        <v>1.6594640328548849</v>
      </c>
    </row>
    <row r="63" spans="1:1" x14ac:dyDescent="0.25">
      <c r="A63" s="22">
        <v>-3.5327730074641295</v>
      </c>
    </row>
    <row r="64" spans="1:1" x14ac:dyDescent="0.25">
      <c r="A64" s="22">
        <v>-1.2293423878873</v>
      </c>
    </row>
    <row r="65" spans="1:1" x14ac:dyDescent="0.25">
      <c r="A65" s="22">
        <v>2.9473631002474576</v>
      </c>
    </row>
    <row r="66" spans="1:1" x14ac:dyDescent="0.25">
      <c r="A66" s="22">
        <v>2.9067291507089976</v>
      </c>
    </row>
    <row r="67" spans="1:1" x14ac:dyDescent="0.25">
      <c r="A67" s="22">
        <v>7.0233363658189774</v>
      </c>
    </row>
    <row r="68" spans="1:1" x14ac:dyDescent="0.25">
      <c r="A68" s="22">
        <v>2.2884614736540243</v>
      </c>
    </row>
    <row r="69" spans="1:1" x14ac:dyDescent="0.25">
      <c r="A69" s="22">
        <v>-4.775897650688421</v>
      </c>
    </row>
    <row r="70" spans="1:1" x14ac:dyDescent="0.25">
      <c r="A70" s="22">
        <v>0.56221097111119889</v>
      </c>
    </row>
    <row r="71" spans="1:1" x14ac:dyDescent="0.25">
      <c r="A71" s="22">
        <v>1.0996677701768931</v>
      </c>
    </row>
    <row r="72" spans="1:1" x14ac:dyDescent="0.25">
      <c r="A72" s="22">
        <v>-8.4932253230363131</v>
      </c>
    </row>
    <row r="73" spans="1:1" x14ac:dyDescent="0.25">
      <c r="A73" s="22">
        <v>-0.6728578227921389</v>
      </c>
    </row>
    <row r="74" spans="1:1" x14ac:dyDescent="0.25">
      <c r="A74" s="22">
        <v>1.3567796486313455</v>
      </c>
    </row>
    <row r="75" spans="1:1" x14ac:dyDescent="0.25">
      <c r="A75" s="22">
        <v>-4.5934029913041741</v>
      </c>
    </row>
    <row r="76" spans="1:1" x14ac:dyDescent="0.25">
      <c r="A76" s="22">
        <v>4.2117426346521825</v>
      </c>
    </row>
    <row r="77" spans="1:1" x14ac:dyDescent="0.25">
      <c r="A77" s="22">
        <v>-3.618692971940618</v>
      </c>
    </row>
    <row r="78" spans="1:1" x14ac:dyDescent="0.25">
      <c r="A78" s="22">
        <v>-2.0960214897058904</v>
      </c>
    </row>
    <row r="79" spans="1:1" x14ac:dyDescent="0.25">
      <c r="A79" s="22">
        <v>-2.4323344405274838</v>
      </c>
    </row>
    <row r="80" spans="1:1" x14ac:dyDescent="0.25">
      <c r="A80" s="22">
        <v>-1.554035407025367</v>
      </c>
    </row>
    <row r="81" spans="1:1" x14ac:dyDescent="0.25">
      <c r="A81" s="22">
        <v>-0.76758055911341216</v>
      </c>
    </row>
    <row r="82" spans="1:1" x14ac:dyDescent="0.25">
      <c r="A82" s="22">
        <v>-0.668151187710464</v>
      </c>
    </row>
    <row r="83" spans="1:1" x14ac:dyDescent="0.25">
      <c r="A83" s="22">
        <v>1.2241036984050879</v>
      </c>
    </row>
    <row r="84" spans="1:1" x14ac:dyDescent="0.25">
      <c r="A84" s="22">
        <v>6.1245191318448633</v>
      </c>
    </row>
    <row r="85" spans="1:1" x14ac:dyDescent="0.25">
      <c r="A85" s="22">
        <v>0.67003384174313396</v>
      </c>
    </row>
    <row r="86" spans="1:1" x14ac:dyDescent="0.25">
      <c r="A86" s="22">
        <v>-1.702696863503661</v>
      </c>
    </row>
    <row r="87" spans="1:1" x14ac:dyDescent="0.25">
      <c r="A87" s="22">
        <v>-0.72591660682519432</v>
      </c>
    </row>
    <row r="88" spans="1:1" x14ac:dyDescent="0.25">
      <c r="A88" s="22">
        <v>0.56991893870872445</v>
      </c>
    </row>
    <row r="89" spans="1:1" x14ac:dyDescent="0.25">
      <c r="A89" s="22">
        <v>2.696424417081289E-2</v>
      </c>
    </row>
    <row r="90" spans="1:1" x14ac:dyDescent="0.25">
      <c r="A90" s="22">
        <v>2.6931570573651697</v>
      </c>
    </row>
    <row r="91" spans="1:1" x14ac:dyDescent="0.25">
      <c r="A91" s="22">
        <v>2.8884346647828352</v>
      </c>
    </row>
    <row r="92" spans="1:1" x14ac:dyDescent="0.25">
      <c r="A92" s="22">
        <v>1.5753346360725118</v>
      </c>
    </row>
    <row r="93" spans="1:1" x14ac:dyDescent="0.25">
      <c r="A93" s="22">
        <v>0.1176454134110827</v>
      </c>
    </row>
    <row r="94" spans="1:1" x14ac:dyDescent="0.25">
      <c r="A94" s="22">
        <v>2.3631605472473893</v>
      </c>
    </row>
    <row r="95" spans="1:1" x14ac:dyDescent="0.25">
      <c r="A95" s="22">
        <v>-0.68203917180653661</v>
      </c>
    </row>
    <row r="96" spans="1:1" x14ac:dyDescent="0.25">
      <c r="A96" s="22">
        <v>-7.9723031376488507</v>
      </c>
    </row>
    <row r="97" spans="1:1" x14ac:dyDescent="0.25">
      <c r="A97" s="22">
        <v>-7.0162423071451485</v>
      </c>
    </row>
    <row r="98" spans="1:1" x14ac:dyDescent="0.25">
      <c r="A98" s="22">
        <v>0.25700273909023963</v>
      </c>
    </row>
    <row r="99" spans="1:1" x14ac:dyDescent="0.25">
      <c r="A99" s="22">
        <v>-3.4590084396768361</v>
      </c>
    </row>
    <row r="100" spans="1:1" x14ac:dyDescent="0.25">
      <c r="A100" s="22">
        <v>8.1688631325960159</v>
      </c>
    </row>
    <row r="101" spans="1:1" x14ac:dyDescent="0.25">
      <c r="A101" s="22">
        <v>0.35528273656382225</v>
      </c>
    </row>
    <row r="102" spans="1:1" x14ac:dyDescent="0.25">
      <c r="A102" s="22">
        <v>0.78205516729212832</v>
      </c>
    </row>
    <row r="103" spans="1:1" x14ac:dyDescent="0.25">
      <c r="A103" s="22">
        <v>-2.6376460482424591</v>
      </c>
    </row>
    <row r="104" spans="1:1" x14ac:dyDescent="0.25">
      <c r="A104" s="22">
        <v>-5.1149254431948066</v>
      </c>
    </row>
    <row r="105" spans="1:1" x14ac:dyDescent="0.25">
      <c r="A105" s="22">
        <v>4.9457185014034621E-2</v>
      </c>
    </row>
    <row r="106" spans="1:1" x14ac:dyDescent="0.25">
      <c r="A106" s="22">
        <v>4.419680408318527</v>
      </c>
    </row>
    <row r="107" spans="1:1" x14ac:dyDescent="0.25">
      <c r="A107" s="22">
        <v>-4.5545084503828548</v>
      </c>
    </row>
    <row r="108" spans="1:1" x14ac:dyDescent="0.25">
      <c r="A108" s="22">
        <v>-0.4404864739626646</v>
      </c>
    </row>
    <row r="109" spans="1:1" x14ac:dyDescent="0.25">
      <c r="A109" s="22">
        <v>-0.11856627679662779</v>
      </c>
    </row>
    <row r="110" spans="1:1" x14ac:dyDescent="0.25">
      <c r="A110" s="22">
        <v>2.2884614736540243</v>
      </c>
    </row>
    <row r="111" spans="1:1" x14ac:dyDescent="0.25">
      <c r="A111" s="22">
        <v>-1.5111538687051507</v>
      </c>
    </row>
    <row r="112" spans="1:1" x14ac:dyDescent="0.25">
      <c r="A112" s="22">
        <v>5.9360081650083885</v>
      </c>
    </row>
    <row r="113" spans="1:1" x14ac:dyDescent="0.25">
      <c r="A113" s="22">
        <v>-2.1633400137943681</v>
      </c>
    </row>
    <row r="114" spans="1:1" x14ac:dyDescent="0.25">
      <c r="A114" s="22">
        <v>-5.5432428780477494</v>
      </c>
    </row>
    <row r="115" spans="1:1" x14ac:dyDescent="0.25">
      <c r="A115" s="22">
        <v>-1.5808700482011773</v>
      </c>
    </row>
    <row r="116" spans="1:1" x14ac:dyDescent="0.25">
      <c r="A116" s="22">
        <v>3.5131074582750443</v>
      </c>
    </row>
    <row r="117" spans="1:1" x14ac:dyDescent="0.25">
      <c r="A117" s="22">
        <v>-0.46462673708447255</v>
      </c>
    </row>
    <row r="118" spans="1:1" x14ac:dyDescent="0.25">
      <c r="A118" s="22">
        <v>-5.2730956667801365</v>
      </c>
    </row>
    <row r="119" spans="1:1" x14ac:dyDescent="0.25">
      <c r="A119" s="22">
        <v>-1.006670800052234</v>
      </c>
    </row>
    <row r="120" spans="1:1" x14ac:dyDescent="0.25">
      <c r="A120" s="22">
        <v>0.60758566178265028</v>
      </c>
    </row>
    <row r="121" spans="1:1" x14ac:dyDescent="0.25">
      <c r="A121" s="22">
        <v>-4.6157629185472615</v>
      </c>
    </row>
    <row r="122" spans="1:1" x14ac:dyDescent="0.25">
      <c r="A122" s="22">
        <v>0.94569259090349078</v>
      </c>
    </row>
    <row r="123" spans="1:1" x14ac:dyDescent="0.25">
      <c r="A123" s="22">
        <v>-1.1800864285760326</v>
      </c>
    </row>
    <row r="124" spans="1:1" x14ac:dyDescent="0.25">
      <c r="A124" s="22">
        <v>-2.9384477784333285</v>
      </c>
    </row>
    <row r="125" spans="1:1" x14ac:dyDescent="0.25">
      <c r="A125" s="22">
        <v>0.8910956239560619</v>
      </c>
    </row>
    <row r="126" spans="1:1" x14ac:dyDescent="0.25">
      <c r="A126" s="22">
        <v>-0.30102683012955822</v>
      </c>
    </row>
    <row r="127" spans="1:1" x14ac:dyDescent="0.25">
      <c r="A127" s="22">
        <v>-4.0690019886824302</v>
      </c>
    </row>
    <row r="128" spans="1:1" x14ac:dyDescent="0.25">
      <c r="A128" s="22">
        <v>4.6142622522893362</v>
      </c>
    </row>
    <row r="129" spans="1:1" x14ac:dyDescent="0.25">
      <c r="A129" s="22">
        <v>-4.3338695832062513</v>
      </c>
    </row>
    <row r="130" spans="1:1" x14ac:dyDescent="0.25">
      <c r="A130" s="22">
        <v>-0.42634269448171835</v>
      </c>
    </row>
    <row r="131" spans="1:1" x14ac:dyDescent="0.25">
      <c r="A131" s="22">
        <v>6.0143975133541971</v>
      </c>
    </row>
    <row r="132" spans="1:1" x14ac:dyDescent="0.25">
      <c r="A132" s="22">
        <v>-6.0195543483132496</v>
      </c>
    </row>
    <row r="133" spans="1:1" x14ac:dyDescent="0.25">
      <c r="A133" s="22">
        <v>1.8528828604758019</v>
      </c>
    </row>
    <row r="134" spans="1:1" x14ac:dyDescent="0.25">
      <c r="A134" s="22">
        <v>-2.3335428522841539</v>
      </c>
    </row>
    <row r="135" spans="1:1" x14ac:dyDescent="0.25">
      <c r="A135" s="22">
        <v>5.9973717725370079</v>
      </c>
    </row>
    <row r="136" spans="1:1" x14ac:dyDescent="0.25">
      <c r="A136" s="22">
        <v>-1.0974611086567165</v>
      </c>
    </row>
    <row r="137" spans="1:1" x14ac:dyDescent="0.25">
      <c r="A137" s="22">
        <v>2.5836902750597801</v>
      </c>
    </row>
    <row r="138" spans="1:1" x14ac:dyDescent="0.25">
      <c r="A138" s="22">
        <v>0.16175818018382415</v>
      </c>
    </row>
    <row r="139" spans="1:1" x14ac:dyDescent="0.25">
      <c r="A139" s="22">
        <v>-2.3750703803671058</v>
      </c>
    </row>
    <row r="140" spans="1:1" x14ac:dyDescent="0.25">
      <c r="A140" s="22">
        <v>-5.1110100685036741</v>
      </c>
    </row>
    <row r="141" spans="1:1" x14ac:dyDescent="0.25">
      <c r="A141" s="22">
        <v>-5.4003794502932578</v>
      </c>
    </row>
    <row r="142" spans="1:1" x14ac:dyDescent="0.25">
      <c r="A142" s="22">
        <v>-2.6046791390399449E-2</v>
      </c>
    </row>
    <row r="143" spans="1:1" x14ac:dyDescent="0.25">
      <c r="A143" s="22">
        <v>1.2925170267408248</v>
      </c>
    </row>
    <row r="144" spans="1:1" x14ac:dyDescent="0.25">
      <c r="A144" s="22">
        <v>-0.5788001544715371</v>
      </c>
    </row>
    <row r="145" spans="1:1" x14ac:dyDescent="0.25">
      <c r="A145" s="22">
        <v>-4.1945941120502539</v>
      </c>
    </row>
    <row r="146" spans="1:1" x14ac:dyDescent="0.25">
      <c r="A146" s="22">
        <v>1.0334167654946214</v>
      </c>
    </row>
    <row r="147" spans="1:1" x14ac:dyDescent="0.25">
      <c r="A147" s="22">
        <v>5.4202155297389254</v>
      </c>
    </row>
    <row r="148" spans="1:1" x14ac:dyDescent="0.25">
      <c r="A148" s="22">
        <v>2.4479891180817503</v>
      </c>
    </row>
    <row r="149" spans="1:1" x14ac:dyDescent="0.25">
      <c r="A149" s="22">
        <v>6.408881745301187</v>
      </c>
    </row>
    <row r="150" spans="1:1" x14ac:dyDescent="0.25">
      <c r="A150" s="22">
        <v>-4.2462033889023587E-3</v>
      </c>
    </row>
    <row r="151" spans="1:1" x14ac:dyDescent="0.25">
      <c r="A151" s="22">
        <v>3.0131400308164302</v>
      </c>
    </row>
    <row r="152" spans="1:1" x14ac:dyDescent="0.25">
      <c r="A152" s="22">
        <v>-2.797814886434935</v>
      </c>
    </row>
    <row r="153" spans="1:1" x14ac:dyDescent="0.25">
      <c r="A153" s="22">
        <v>-6.0476850194390863E-2</v>
      </c>
    </row>
    <row r="154" spans="1:1" x14ac:dyDescent="0.25">
      <c r="A154" s="22">
        <v>3.6715027817990631</v>
      </c>
    </row>
    <row r="155" spans="1:1" x14ac:dyDescent="0.25">
      <c r="A155" s="22">
        <v>-1.8119521882908884</v>
      </c>
    </row>
    <row r="156" spans="1:1" x14ac:dyDescent="0.25">
      <c r="A156" s="22">
        <v>-5.1031929615419358</v>
      </c>
    </row>
    <row r="157" spans="1:1" x14ac:dyDescent="0.25">
      <c r="A157" s="22">
        <v>0.11006704880855978</v>
      </c>
    </row>
    <row r="158" spans="1:1" x14ac:dyDescent="0.25">
      <c r="A158" s="22">
        <v>0.75193952397967223</v>
      </c>
    </row>
    <row r="159" spans="1:1" x14ac:dyDescent="0.25">
      <c r="A159" s="22">
        <v>2.6801353669725358</v>
      </c>
    </row>
    <row r="160" spans="1:1" x14ac:dyDescent="0.25">
      <c r="A160" s="22">
        <v>-0.71363501774612814</v>
      </c>
    </row>
    <row r="161" spans="1:1" x14ac:dyDescent="0.25">
      <c r="A161" s="22">
        <v>-6.0016418501618318E-2</v>
      </c>
    </row>
    <row r="162" spans="1:1" x14ac:dyDescent="0.25">
      <c r="A162" s="22">
        <v>-0.54260340220935177</v>
      </c>
    </row>
    <row r="163" spans="1:1" x14ac:dyDescent="0.25">
      <c r="A163" s="22">
        <v>-2.524011506466195</v>
      </c>
    </row>
    <row r="164" spans="1:1" x14ac:dyDescent="0.25">
      <c r="A164" s="22">
        <v>-3.0804039852228016</v>
      </c>
    </row>
    <row r="165" spans="1:1" x14ac:dyDescent="0.25">
      <c r="A165" s="22">
        <v>5.4260954129858874</v>
      </c>
    </row>
    <row r="166" spans="1:1" x14ac:dyDescent="0.25">
      <c r="A166" s="22">
        <v>0.78917992141214199</v>
      </c>
    </row>
    <row r="167" spans="1:1" x14ac:dyDescent="0.25">
      <c r="A167" s="22">
        <v>1.6349179077224107</v>
      </c>
    </row>
    <row r="168" spans="1:1" x14ac:dyDescent="0.25">
      <c r="A168" s="22">
        <v>-4.0695749703445472</v>
      </c>
    </row>
    <row r="169" spans="1:1" x14ac:dyDescent="0.25">
      <c r="A169" s="22">
        <v>-3.5167568057659082</v>
      </c>
    </row>
    <row r="170" spans="1:1" x14ac:dyDescent="0.25">
      <c r="A170" s="22">
        <v>-1.9135302409267752</v>
      </c>
    </row>
    <row r="171" spans="1:1" x14ac:dyDescent="0.25">
      <c r="A171" s="22">
        <v>-1.3450949154503178</v>
      </c>
    </row>
    <row r="172" spans="1:1" x14ac:dyDescent="0.25">
      <c r="A172" s="22">
        <v>0.25308736439910717</v>
      </c>
    </row>
    <row r="173" spans="1:1" x14ac:dyDescent="0.25">
      <c r="A173" s="22">
        <v>0.76971218732069246</v>
      </c>
    </row>
    <row r="174" spans="1:1" x14ac:dyDescent="0.25">
      <c r="A174" s="22">
        <v>-3.0648925530840643</v>
      </c>
    </row>
    <row r="175" spans="1:1" x14ac:dyDescent="0.25">
      <c r="A175" s="22">
        <v>-1.7691695575194899</v>
      </c>
    </row>
    <row r="176" spans="1:1" x14ac:dyDescent="0.25">
      <c r="A176" s="22">
        <v>4.2792044041561894</v>
      </c>
    </row>
    <row r="177" spans="1:1" x14ac:dyDescent="0.25">
      <c r="A177" s="22">
        <v>-1.1540942068677396</v>
      </c>
    </row>
    <row r="178" spans="1:1" x14ac:dyDescent="0.25">
      <c r="A178" s="22">
        <v>-2.2539256860909518</v>
      </c>
    </row>
    <row r="179" spans="1:1" x14ac:dyDescent="0.25">
      <c r="A179" s="22">
        <v>3.5781681617663708</v>
      </c>
    </row>
    <row r="180" spans="1:1" x14ac:dyDescent="0.25">
      <c r="A180" s="22">
        <v>-1.7151114661828615</v>
      </c>
    </row>
    <row r="181" spans="1:1" x14ac:dyDescent="0.25">
      <c r="A181" s="22">
        <v>2.3447364583262242</v>
      </c>
    </row>
    <row r="182" spans="1:1" x14ac:dyDescent="0.25">
      <c r="A182" s="22">
        <v>-2.131614564859774</v>
      </c>
    </row>
    <row r="183" spans="1:1" x14ac:dyDescent="0.25">
      <c r="A183" s="22">
        <v>-1.1131805877084844</v>
      </c>
    </row>
    <row r="184" spans="1:1" x14ac:dyDescent="0.25">
      <c r="A184" s="22">
        <v>-6.016116458340548</v>
      </c>
    </row>
    <row r="185" spans="1:1" x14ac:dyDescent="0.25">
      <c r="A185" s="22">
        <v>-4.6782179197180085</v>
      </c>
    </row>
    <row r="186" spans="1:1" x14ac:dyDescent="0.25">
      <c r="A186" s="22">
        <v>-4.5407568904920481</v>
      </c>
    </row>
    <row r="187" spans="1:1" x14ac:dyDescent="0.25">
      <c r="A187" s="22">
        <v>1.9849721866194159E-2</v>
      </c>
    </row>
    <row r="188" spans="1:1" x14ac:dyDescent="0.25">
      <c r="A188" s="22">
        <v>4.1008979678736068</v>
      </c>
    </row>
    <row r="189" spans="1:1" x14ac:dyDescent="0.25">
      <c r="A189" s="22">
        <v>1.9724041067092912</v>
      </c>
    </row>
    <row r="190" spans="1:1" x14ac:dyDescent="0.25">
      <c r="A190" s="22">
        <v>3.0467754186247475</v>
      </c>
    </row>
    <row r="191" spans="1:1" x14ac:dyDescent="0.25">
      <c r="A191" s="22">
        <v>3.9976112020667642</v>
      </c>
    </row>
    <row r="192" spans="1:1" x14ac:dyDescent="0.25">
      <c r="A192" s="22">
        <v>1.5919545148790348</v>
      </c>
    </row>
    <row r="193" spans="1:1" x14ac:dyDescent="0.25">
      <c r="A193" s="22">
        <v>0.99793624031008221</v>
      </c>
    </row>
    <row r="194" spans="1:1" x14ac:dyDescent="0.25">
      <c r="A194" s="22">
        <v>1.0441397080285242</v>
      </c>
    </row>
    <row r="195" spans="1:1" x14ac:dyDescent="0.25">
      <c r="A195" s="22">
        <v>0.75312300396035425</v>
      </c>
    </row>
    <row r="196" spans="1:1" x14ac:dyDescent="0.25">
      <c r="A196" s="22">
        <v>-2.3606571630807593</v>
      </c>
    </row>
    <row r="197" spans="1:1" x14ac:dyDescent="0.25">
      <c r="A197" s="22">
        <v>-7.15037458576262</v>
      </c>
    </row>
    <row r="198" spans="1:1" x14ac:dyDescent="0.25">
      <c r="A198" s="22">
        <v>1.7762772586138453</v>
      </c>
    </row>
    <row r="199" spans="1:1" x14ac:dyDescent="0.25">
      <c r="A199" s="22">
        <v>1.9025719666387886</v>
      </c>
    </row>
    <row r="200" spans="1:1" x14ac:dyDescent="0.25">
      <c r="A200" s="22">
        <v>-0.66885718297271524</v>
      </c>
    </row>
    <row r="201" spans="1:1" x14ac:dyDescent="0.25">
      <c r="A201" s="22">
        <v>-2.851081717381021</v>
      </c>
    </row>
    <row r="202" spans="1:1" x14ac:dyDescent="0.25">
      <c r="A202" s="22">
        <v>-2.0849029169767164</v>
      </c>
    </row>
    <row r="203" spans="1:1" x14ac:dyDescent="0.25">
      <c r="A203" s="22">
        <v>-0.96790927273104899</v>
      </c>
    </row>
    <row r="204" spans="1:1" x14ac:dyDescent="0.25">
      <c r="A204" s="22">
        <v>-2.0531706468318589</v>
      </c>
    </row>
    <row r="205" spans="1:1" x14ac:dyDescent="0.25">
      <c r="A205" s="22">
        <v>-0.61555283537018113</v>
      </c>
    </row>
    <row r="206" spans="1:1" x14ac:dyDescent="0.25">
      <c r="A206" s="22">
        <v>-1.7259333162655821</v>
      </c>
    </row>
    <row r="207" spans="1:1" x14ac:dyDescent="0.25">
      <c r="A207" s="22">
        <v>2.3870211407484021</v>
      </c>
    </row>
    <row r="208" spans="1:1" x14ac:dyDescent="0.25">
      <c r="A208" s="22">
        <v>2.3647226043976843</v>
      </c>
    </row>
    <row r="209" spans="1:1" x14ac:dyDescent="0.25">
      <c r="A209" s="22">
        <v>-1.0470660072314786</v>
      </c>
    </row>
    <row r="210" spans="1:1" x14ac:dyDescent="0.25">
      <c r="A210" s="22">
        <v>-3.9289625419769436</v>
      </c>
    </row>
    <row r="211" spans="1:1" x14ac:dyDescent="0.25">
      <c r="A211" s="22">
        <v>-0.44582407099369448</v>
      </c>
    </row>
    <row r="212" spans="1:1" x14ac:dyDescent="0.25">
      <c r="A212" s="22">
        <v>-0.39807900975574739</v>
      </c>
    </row>
    <row r="213" spans="1:1" x14ac:dyDescent="0.25">
      <c r="A213" s="22">
        <v>2.5344888854306191</v>
      </c>
    </row>
    <row r="214" spans="1:1" x14ac:dyDescent="0.25">
      <c r="A214" s="22">
        <v>0.85351075540529564</v>
      </c>
    </row>
    <row r="215" spans="1:1" x14ac:dyDescent="0.25">
      <c r="A215" s="22">
        <v>-3.9643987292947713</v>
      </c>
    </row>
    <row r="216" spans="1:1" x14ac:dyDescent="0.25">
      <c r="A216" s="22">
        <v>2.6753536985779647</v>
      </c>
    </row>
    <row r="217" spans="1:1" x14ac:dyDescent="0.25">
      <c r="A217" s="22">
        <v>4.5801152737112716</v>
      </c>
    </row>
    <row r="218" spans="1:1" x14ac:dyDescent="0.25">
      <c r="A218" s="22">
        <v>3.58706301994971</v>
      </c>
    </row>
    <row r="219" spans="1:1" x14ac:dyDescent="0.25">
      <c r="A219" s="22">
        <v>-4.1120301830233075</v>
      </c>
    </row>
    <row r="220" spans="1:1" x14ac:dyDescent="0.25">
      <c r="A220" s="22">
        <v>3.4594586395542137</v>
      </c>
    </row>
    <row r="221" spans="1:1" x14ac:dyDescent="0.25">
      <c r="A221" s="22">
        <v>-2.0401387246238301</v>
      </c>
    </row>
    <row r="222" spans="1:1" x14ac:dyDescent="0.25">
      <c r="A222" s="22">
        <v>0.94376218839897774</v>
      </c>
    </row>
    <row r="223" spans="1:1" x14ac:dyDescent="0.25">
      <c r="A223" s="22">
        <v>-1.19026026368374</v>
      </c>
    </row>
    <row r="224" spans="1:1" x14ac:dyDescent="0.25">
      <c r="A224" s="22">
        <v>-3.0846877052681521</v>
      </c>
    </row>
    <row r="225" spans="1:1" x14ac:dyDescent="0.25">
      <c r="A225" s="22">
        <v>2.1464097699208651</v>
      </c>
    </row>
    <row r="226" spans="1:1" x14ac:dyDescent="0.25">
      <c r="A226" s="22">
        <v>-3.0408955353777856E-2</v>
      </c>
    </row>
    <row r="227" spans="1:1" x14ac:dyDescent="0.25">
      <c r="A227" s="22">
        <v>-3.2717252906877548</v>
      </c>
    </row>
    <row r="228" spans="1:1" x14ac:dyDescent="0.25">
      <c r="A228" s="22">
        <v>0.55403916121576913</v>
      </c>
    </row>
    <row r="229" spans="1:1" x14ac:dyDescent="0.25">
      <c r="A229" s="22">
        <v>-5.5868440540507436</v>
      </c>
    </row>
    <row r="230" spans="1:1" x14ac:dyDescent="0.25">
      <c r="A230" s="22">
        <v>-1.3878639038011897</v>
      </c>
    </row>
    <row r="231" spans="1:1" x14ac:dyDescent="0.25">
      <c r="A231" s="22">
        <v>-4.1982639231719077</v>
      </c>
    </row>
    <row r="232" spans="1:1" x14ac:dyDescent="0.25">
      <c r="A232" s="22">
        <v>0.2899594164773589</v>
      </c>
    </row>
    <row r="233" spans="1:1" x14ac:dyDescent="0.25">
      <c r="A233" s="22">
        <v>0.62024241742619779</v>
      </c>
    </row>
    <row r="234" spans="1:1" x14ac:dyDescent="0.25">
      <c r="A234" s="22">
        <v>2.9960870051581878</v>
      </c>
    </row>
    <row r="235" spans="1:1" x14ac:dyDescent="0.25">
      <c r="A235" s="22">
        <v>-0.14268607628764585</v>
      </c>
    </row>
    <row r="236" spans="1:1" x14ac:dyDescent="0.25">
      <c r="A236" s="22">
        <v>-4.866033123107627</v>
      </c>
    </row>
    <row r="237" spans="1:1" x14ac:dyDescent="0.25">
      <c r="A237" s="22">
        <v>-3.3356946005369537</v>
      </c>
    </row>
    <row r="238" spans="1:1" x14ac:dyDescent="0.25">
      <c r="A238" s="22">
        <v>-2.5321969587821513</v>
      </c>
    </row>
    <row r="239" spans="1:1" x14ac:dyDescent="0.25">
      <c r="A239" s="22">
        <v>-2.0538664102787152E-2</v>
      </c>
    </row>
    <row r="240" spans="1:1" x14ac:dyDescent="0.25">
      <c r="A240" s="22">
        <v>-1.161017735284986</v>
      </c>
    </row>
    <row r="241" spans="1:1" x14ac:dyDescent="0.25">
      <c r="A241" s="22">
        <v>-1.1741383332264377</v>
      </c>
    </row>
    <row r="242" spans="1:1" x14ac:dyDescent="0.25">
      <c r="A242" s="22">
        <v>2.6454290491528809</v>
      </c>
    </row>
    <row r="243" spans="1:1" x14ac:dyDescent="0.25">
      <c r="A243" s="22">
        <v>-2.7681699066306464</v>
      </c>
    </row>
    <row r="244" spans="1:1" x14ac:dyDescent="0.25">
      <c r="A244" s="22">
        <v>4.0104760046233423</v>
      </c>
    </row>
    <row r="245" spans="1:1" x14ac:dyDescent="0.25">
      <c r="A245" s="22">
        <v>-0.6876939551148098</v>
      </c>
    </row>
    <row r="246" spans="1:1" x14ac:dyDescent="0.25">
      <c r="A246" s="22">
        <v>2.073525138257537</v>
      </c>
    </row>
    <row r="247" spans="1:1" x14ac:dyDescent="0.25">
      <c r="A247" s="22">
        <v>3.8118628253869247</v>
      </c>
    </row>
    <row r="248" spans="1:1" x14ac:dyDescent="0.25">
      <c r="A248" s="22">
        <v>-1.8094760889653116</v>
      </c>
    </row>
    <row r="249" spans="1:1" x14ac:dyDescent="0.25">
      <c r="A249" s="22">
        <v>-2.5070539777516387</v>
      </c>
    </row>
    <row r="250" spans="1:1" x14ac:dyDescent="0.25">
      <c r="A250" s="22">
        <v>-1.0641565495461691</v>
      </c>
    </row>
    <row r="251" spans="1:1" x14ac:dyDescent="0.25">
      <c r="A251" s="22">
        <v>-2.255446815979667</v>
      </c>
    </row>
    <row r="252" spans="1:1" x14ac:dyDescent="0.25">
      <c r="A252" s="22">
        <v>0.47345679377031047</v>
      </c>
    </row>
    <row r="253" spans="1:1" x14ac:dyDescent="0.25">
      <c r="A253" s="22">
        <v>-0.63278775996877812</v>
      </c>
    </row>
    <row r="254" spans="1:1" x14ac:dyDescent="0.25">
      <c r="A254" s="22">
        <v>2.1400592231657356</v>
      </c>
    </row>
    <row r="255" spans="1:1" x14ac:dyDescent="0.25">
      <c r="A255" s="22">
        <v>-1.7393540474586189</v>
      </c>
    </row>
    <row r="256" spans="1:1" x14ac:dyDescent="0.25">
      <c r="A256" s="22">
        <v>0.69078623710083775</v>
      </c>
    </row>
    <row r="257" spans="1:1" x14ac:dyDescent="0.25">
      <c r="A257" s="22">
        <v>0.96939857030520216</v>
      </c>
    </row>
    <row r="258" spans="1:1" x14ac:dyDescent="0.25">
      <c r="A258" s="22">
        <v>0.83948634710395709</v>
      </c>
    </row>
  </sheetData>
  <mergeCells count="1">
    <mergeCell ref="F1:G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Spider Financial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F. EL-Bawab</dc:creator>
  <cp:lastModifiedBy>Mohamad F. EL-Bawab</cp:lastModifiedBy>
  <dcterms:created xsi:type="dcterms:W3CDTF">2012-04-27T21:11:27Z</dcterms:created>
  <dcterms:modified xsi:type="dcterms:W3CDTF">2014-01-29T18:35:19Z</dcterms:modified>
</cp:coreProperties>
</file>