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unyan/Yun_Codes/Projects/gsoc2016-mxnet/timeline/"/>
    </mc:Choice>
  </mc:AlternateContent>
  <bookViews>
    <workbookView xWindow="1500" yWindow="460" windowWidth="21840" windowHeight="14480" tabRatio="500"/>
  </bookViews>
  <sheets>
    <sheet name="Sheet1 (2)" sheetId="3" r:id="rId1"/>
    <sheet name="Sheet1" sheetId="1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3" l="1"/>
  <c r="A30" i="3"/>
  <c r="E17" i="3"/>
  <c r="B29" i="3"/>
  <c r="D17" i="3"/>
  <c r="G17" i="3"/>
  <c r="L5" i="3"/>
  <c r="K5" i="3"/>
  <c r="G5" i="3"/>
  <c r="C5" i="3"/>
  <c r="L4" i="3"/>
  <c r="K4" i="3"/>
  <c r="L3" i="3"/>
  <c r="G3" i="3"/>
  <c r="K3" i="3"/>
  <c r="L2" i="3"/>
  <c r="K2" i="3"/>
  <c r="D9" i="2"/>
  <c r="A9" i="2"/>
  <c r="A3" i="2"/>
  <c r="D3" i="2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E9" i="3"/>
  <c r="B24" i="3"/>
  <c r="A24" i="3"/>
  <c r="E24" i="3"/>
  <c r="G10" i="3"/>
  <c r="B25" i="3"/>
  <c r="F9" i="3"/>
  <c r="A25" i="3"/>
  <c r="E25" i="3"/>
  <c r="C12" i="3"/>
  <c r="B26" i="3"/>
  <c r="A26" i="3"/>
  <c r="E26" i="3"/>
  <c r="E13" i="3"/>
  <c r="B27" i="3"/>
  <c r="D12" i="3"/>
  <c r="A27" i="3"/>
  <c r="E27" i="3"/>
  <c r="G14" i="3"/>
  <c r="B28" i="3"/>
  <c r="F13" i="3"/>
  <c r="A28" i="3"/>
  <c r="E28" i="3"/>
  <c r="G16" i="3"/>
  <c r="A29" i="3"/>
  <c r="E29" i="3"/>
  <c r="G18" i="3"/>
  <c r="B30" i="3"/>
  <c r="E30" i="3"/>
  <c r="G7" i="3"/>
  <c r="B23" i="3"/>
  <c r="A23" i="3"/>
  <c r="A5" i="3"/>
  <c r="A4" i="3"/>
  <c r="A3" i="3"/>
  <c r="G2" i="3"/>
  <c r="A2" i="3"/>
  <c r="A20" i="3"/>
  <c r="A8" i="2"/>
  <c r="D8" i="2"/>
  <c r="A6" i="2"/>
  <c r="D6" i="2"/>
  <c r="A7" i="2"/>
  <c r="D7" i="2"/>
  <c r="A5" i="2"/>
  <c r="D5" i="2"/>
  <c r="A4" i="2"/>
  <c r="D4" i="2"/>
  <c r="A6" i="1"/>
  <c r="A5" i="1"/>
  <c r="A4" i="1"/>
  <c r="A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<sst xmlns="http://schemas.openxmlformats.org/spreadsheetml/2006/main" count="186" uniqueCount="78">
  <si>
    <t>Mon</t>
  </si>
  <si>
    <t>Tue</t>
  </si>
  <si>
    <t>Wed</t>
  </si>
  <si>
    <t>Thu</t>
  </si>
  <si>
    <t>Fri</t>
  </si>
  <si>
    <t>Sat</t>
  </si>
  <si>
    <t>Week</t>
  </si>
  <si>
    <t>END</t>
  </si>
  <si>
    <t>Project</t>
  </si>
  <si>
    <t>R-language specific domain</t>
  </si>
  <si>
    <t>Doc</t>
  </si>
  <si>
    <t>Code</t>
  </si>
  <si>
    <t>Test</t>
  </si>
  <si>
    <t>RNN Many-to-Many</t>
  </si>
  <si>
    <t>RNN 1-to-N</t>
  </si>
  <si>
    <t>RNN N-to-1</t>
  </si>
  <si>
    <t>RNN N-to-N</t>
  </si>
  <si>
    <t>LSTM</t>
  </si>
  <si>
    <t>Bi-RNN</t>
  </si>
  <si>
    <t>Stack-RNN</t>
  </si>
  <si>
    <t>GRU</t>
  </si>
  <si>
    <t>Application</t>
  </si>
  <si>
    <t>Final Eval</t>
  </si>
  <si>
    <t>Eval</t>
  </si>
  <si>
    <t>Wrap</t>
  </si>
  <si>
    <t>Doc (Ends)</t>
  </si>
  <si>
    <t>Code (Starts)</t>
  </si>
  <si>
    <t>Doc (Starts)</t>
  </si>
  <si>
    <t>Test (Ends)</t>
  </si>
  <si>
    <t>Test (Starts)</t>
  </si>
  <si>
    <t>SUBMIT</t>
  </si>
  <si>
    <t>ditto</t>
  </si>
  <si>
    <t>MXNet Demo</t>
  </si>
  <si>
    <t>Paper Reading</t>
  </si>
  <si>
    <t>Contact Mentor</t>
  </si>
  <si>
    <t>Contact</t>
  </si>
  <si>
    <t>Date</t>
  </si>
  <si>
    <t>Event</t>
  </si>
  <si>
    <t>Media</t>
  </si>
  <si>
    <t>Email</t>
  </si>
  <si>
    <t>Github</t>
  </si>
  <si>
    <t>NA</t>
  </si>
  <si>
    <t>MXNet initiated idea page on rstats-GSoC</t>
  </si>
  <si>
    <t>Days after establishment of idea</t>
  </si>
  <si>
    <t>First draft of student application form</t>
  </si>
  <si>
    <t>Email&amp;Github</t>
  </si>
  <si>
    <t>NYU Final</t>
  </si>
  <si>
    <t>Mxnet Demo</t>
  </si>
  <si>
    <t>START</t>
  </si>
  <si>
    <t>Synced Many2Many</t>
  </si>
  <si>
    <t>One2Many</t>
  </si>
  <si>
    <t>Many2One</t>
  </si>
  <si>
    <t>Many2Many</t>
  </si>
  <si>
    <t>Bidirectional</t>
  </si>
  <si>
    <t>Stacked</t>
  </si>
  <si>
    <t>Start</t>
  </si>
  <si>
    <t>End</t>
  </si>
  <si>
    <t>Topic</t>
  </si>
  <si>
    <t>Days</t>
  </si>
  <si>
    <t>Finished a proof-of-concept of RNN implemented in Rcpp and contact mentors</t>
  </si>
  <si>
    <t>Submitted "Pull Request" as qualification of mentor test</t>
  </si>
  <si>
    <t>Contact mentors to express my interest in MXNet's GSoC project</t>
  </si>
  <si>
    <t>My PR being merged</t>
  </si>
  <si>
    <t>Second draft of student application form</t>
  </si>
  <si>
    <t>APIs</t>
  </si>
  <si>
    <t>Read documents. Get familiar with details of code structure for neural network symbol.</t>
  </si>
  <si>
    <t>Contact with mentors to get started. Set up formal communication tools e.g. Gitter.</t>
  </si>
  <si>
    <t>Read documents. Get familiar with details of code structure of tensor computation in mxnet so that I could better adapt my RNN codes for appropriate  forward/backward propagation.</t>
  </si>
  <si>
    <t>NYU Final exam season.</t>
  </si>
  <si>
    <t>Demo</t>
  </si>
  <si>
    <t>Binary Addition</t>
  </si>
  <si>
    <t>Translation English to French</t>
  </si>
  <si>
    <t>Image Classification</t>
  </si>
  <si>
    <t>Char RNN</t>
  </si>
  <si>
    <t>LSTM and GRU</t>
  </si>
  <si>
    <t>Appication</t>
  </si>
  <si>
    <t>Cbio App</t>
  </si>
  <si>
    <t>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</si>
</sst>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CBCF6"/>
        <bgColor indexed="64"/>
      </patternFill>
    </fill>
    <fill>
      <patternFill patternType="solid">
        <fgColor rgb="FFFFACB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3" borderId="0" xfId="0" applyNumberFormat="1" applyFill="1"/>
    <xf numFmtId="164" fontId="0" fillId="8" borderId="0" xfId="0" applyNumberFormat="1" applyFill="1"/>
    <xf numFmtId="0" fontId="0" fillId="13" borderId="0" xfId="0" applyFill="1"/>
    <xf numFmtId="164" fontId="0" fillId="13" borderId="0" xfId="0" applyNumberFormat="1" applyFill="1"/>
    <xf numFmtId="164" fontId="0" fillId="9" borderId="0" xfId="0" applyNumberFormat="1" applyFill="1"/>
    <xf numFmtId="0" fontId="0" fillId="14" borderId="0" xfId="0" applyFill="1"/>
    <xf numFmtId="164" fontId="0" fillId="1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ACB6"/>
      <color rgb="FFECBC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30" sqref="A30"/>
    </sheetView>
  </sheetViews>
  <sheetFormatPr baseColWidth="10" defaultRowHeight="16" x14ac:dyDescent="0.2"/>
  <cols>
    <col min="1" max="1" width="12" style="13" bestFit="1" customWidth="1"/>
    <col min="2" max="2" width="11.5" bestFit="1" customWidth="1"/>
    <col min="3" max="3" width="12" bestFit="1" customWidth="1"/>
    <col min="4" max="5" width="11.5" bestFit="1" customWidth="1"/>
    <col min="6" max="6" width="11.1640625" bestFit="1" customWidth="1"/>
    <col min="7" max="7" width="12" bestFit="1" customWidth="1"/>
    <col min="11" max="12" width="12" bestFit="1" customWidth="1"/>
  </cols>
  <sheetData>
    <row r="1" spans="1:13" x14ac:dyDescent="0.2">
      <c r="A1" s="13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K1" t="s">
        <v>55</v>
      </c>
      <c r="L1" t="s">
        <v>56</v>
      </c>
      <c r="M1" t="s">
        <v>57</v>
      </c>
    </row>
    <row r="2" spans="1:13" x14ac:dyDescent="0.2">
      <c r="A2" s="13">
        <f>DATE(YEAR(A3),MONTH(A3),DAY(A3)-7)</f>
        <v>42485</v>
      </c>
      <c r="G2" s="13">
        <f>A3-1</f>
        <v>42491</v>
      </c>
      <c r="H2" t="s">
        <v>47</v>
      </c>
      <c r="K2" s="13">
        <f>A2</f>
        <v>42485</v>
      </c>
      <c r="L2" s="13">
        <f>G2</f>
        <v>42491</v>
      </c>
      <c r="M2" t="s">
        <v>65</v>
      </c>
    </row>
    <row r="3" spans="1:13" x14ac:dyDescent="0.2">
      <c r="A3" s="13">
        <f>DATE(YEAR(A4),MONTH(A4),DAY(A4)-7)</f>
        <v>42492</v>
      </c>
      <c r="G3" s="13">
        <f>A4-1</f>
        <v>42498</v>
      </c>
      <c r="H3" t="s">
        <v>32</v>
      </c>
      <c r="K3" s="13">
        <f>A3</f>
        <v>42492</v>
      </c>
      <c r="L3" s="13">
        <f>G3</f>
        <v>42498</v>
      </c>
      <c r="M3" t="s">
        <v>67</v>
      </c>
    </row>
    <row r="4" spans="1:13" x14ac:dyDescent="0.2">
      <c r="A4" s="13">
        <f>DATE(YEAR(A5),MONTH(A5),DAY(A5)-7)</f>
        <v>42499</v>
      </c>
      <c r="H4" t="s">
        <v>46</v>
      </c>
      <c r="K4" s="13">
        <f>A4</f>
        <v>42499</v>
      </c>
      <c r="L4" s="13">
        <f>A5</f>
        <v>42506</v>
      </c>
      <c r="M4" t="s">
        <v>68</v>
      </c>
    </row>
    <row r="5" spans="1:13" x14ac:dyDescent="0.2">
      <c r="A5" s="13">
        <f>DATE(YEAR(A6),MONTH(A6),DAY(A6)-7)</f>
        <v>42506</v>
      </c>
      <c r="C5" s="13">
        <f>A5+1</f>
        <v>42507</v>
      </c>
      <c r="G5" s="13">
        <f>A6-1</f>
        <v>42512</v>
      </c>
      <c r="H5" t="s">
        <v>34</v>
      </c>
      <c r="K5" s="13">
        <f>C5</f>
        <v>42507</v>
      </c>
      <c r="L5" s="13">
        <f>G5</f>
        <v>42512</v>
      </c>
      <c r="M5" t="s">
        <v>66</v>
      </c>
    </row>
    <row r="6" spans="1:13" x14ac:dyDescent="0.2">
      <c r="A6" s="13">
        <f>DATE(2016,5,23)</f>
        <v>42513</v>
      </c>
      <c r="B6" s="1" t="s">
        <v>48</v>
      </c>
      <c r="C6" s="1"/>
      <c r="D6" s="1"/>
      <c r="E6" s="1"/>
      <c r="F6" s="1"/>
      <c r="G6" s="1"/>
      <c r="H6" s="1" t="s">
        <v>13</v>
      </c>
    </row>
    <row r="7" spans="1:13" x14ac:dyDescent="0.2">
      <c r="A7" s="13">
        <f>DATE(YEAR(A6),MONTH(A6),DAY(A6)+7)</f>
        <v>42520</v>
      </c>
      <c r="B7" s="1"/>
      <c r="C7" s="1"/>
      <c r="D7" s="1"/>
      <c r="E7" s="1"/>
      <c r="F7" s="1"/>
      <c r="G7" s="14">
        <f>A8-1</f>
        <v>42526</v>
      </c>
      <c r="H7" s="1"/>
    </row>
    <row r="8" spans="1:13" x14ac:dyDescent="0.2">
      <c r="A8" s="13">
        <f>DATE(YEAR(A7),MONTH(A7),DAY(A7)+7)</f>
        <v>42527</v>
      </c>
      <c r="B8" s="2"/>
      <c r="C8" s="2"/>
      <c r="D8" s="2"/>
      <c r="E8" s="2"/>
      <c r="F8" s="2"/>
      <c r="G8" s="2"/>
      <c r="H8" s="2" t="s">
        <v>14</v>
      </c>
    </row>
    <row r="9" spans="1:13" x14ac:dyDescent="0.2">
      <c r="A9" s="13">
        <f t="shared" ref="A9:A20" si="0">DATE(YEAR(A8),MONTH(A8),DAY(A8)+7)</f>
        <v>42534</v>
      </c>
      <c r="B9" s="2"/>
      <c r="C9" s="2"/>
      <c r="D9" s="2"/>
      <c r="E9" s="18">
        <f>A9+3</f>
        <v>42537</v>
      </c>
      <c r="F9" s="15">
        <f>E9+1</f>
        <v>42538</v>
      </c>
      <c r="G9" s="3"/>
      <c r="H9" s="3" t="s">
        <v>15</v>
      </c>
    </row>
    <row r="10" spans="1:13" x14ac:dyDescent="0.2">
      <c r="A10" s="13">
        <f t="shared" si="0"/>
        <v>42541</v>
      </c>
      <c r="B10" s="3"/>
      <c r="C10" s="3"/>
      <c r="D10" s="3"/>
      <c r="E10" s="3"/>
      <c r="F10" s="3"/>
      <c r="G10" s="15">
        <f>A11-1</f>
        <v>42547</v>
      </c>
    </row>
    <row r="11" spans="1:13" x14ac:dyDescent="0.2">
      <c r="A11" s="13">
        <f t="shared" si="0"/>
        <v>42548</v>
      </c>
      <c r="B11" s="5"/>
      <c r="C11" s="5"/>
      <c r="D11" s="5"/>
      <c r="E11" s="5"/>
      <c r="F11" s="5"/>
      <c r="G11" s="5"/>
      <c r="H11" s="5" t="s">
        <v>16</v>
      </c>
    </row>
    <row r="12" spans="1:13" x14ac:dyDescent="0.2">
      <c r="A12" s="13">
        <f t="shared" si="0"/>
        <v>42555</v>
      </c>
      <c r="B12" s="5"/>
      <c r="C12" s="16">
        <f>A12+1</f>
        <v>42556</v>
      </c>
      <c r="D12" s="17">
        <f>C12+1</f>
        <v>42557</v>
      </c>
      <c r="E12" s="6"/>
      <c r="F12" s="6"/>
      <c r="G12" s="6"/>
      <c r="H12" s="6" t="s">
        <v>18</v>
      </c>
    </row>
    <row r="13" spans="1:13" x14ac:dyDescent="0.2">
      <c r="A13" s="13">
        <f t="shared" si="0"/>
        <v>42562</v>
      </c>
      <c r="B13" s="6"/>
      <c r="C13" s="6"/>
      <c r="D13" s="17"/>
      <c r="E13" s="17">
        <f>A13+3</f>
        <v>42565</v>
      </c>
      <c r="F13" s="19">
        <f>E13+1</f>
        <v>42566</v>
      </c>
      <c r="G13" s="7"/>
      <c r="H13" s="7" t="s">
        <v>19</v>
      </c>
    </row>
    <row r="14" spans="1:13" x14ac:dyDescent="0.2">
      <c r="A14" s="13">
        <f t="shared" si="0"/>
        <v>42569</v>
      </c>
      <c r="B14" s="7"/>
      <c r="C14" s="7"/>
      <c r="D14" s="7"/>
      <c r="E14" s="7"/>
      <c r="F14" s="7"/>
      <c r="G14" s="19">
        <f>A15-1</f>
        <v>42575</v>
      </c>
    </row>
    <row r="15" spans="1:13" x14ac:dyDescent="0.2">
      <c r="A15" s="13">
        <f t="shared" si="0"/>
        <v>42576</v>
      </c>
      <c r="B15" s="20"/>
      <c r="C15" s="20"/>
      <c r="D15" s="20"/>
      <c r="E15" s="20"/>
      <c r="F15" s="20"/>
      <c r="G15" s="20"/>
      <c r="H15" s="20" t="s">
        <v>17</v>
      </c>
    </row>
    <row r="16" spans="1:13" x14ac:dyDescent="0.2">
      <c r="A16" s="13">
        <f t="shared" si="0"/>
        <v>42583</v>
      </c>
      <c r="B16" s="20"/>
      <c r="C16" s="20"/>
      <c r="D16" s="20"/>
      <c r="E16" s="20"/>
      <c r="F16" s="20"/>
      <c r="G16" s="21">
        <f>A17-1</f>
        <v>42589</v>
      </c>
      <c r="H16" s="20"/>
    </row>
    <row r="17" spans="1:8" x14ac:dyDescent="0.2">
      <c r="A17" s="13">
        <f t="shared" si="0"/>
        <v>42590</v>
      </c>
      <c r="B17" s="23"/>
      <c r="C17" s="23"/>
      <c r="D17" s="24">
        <f>A17+2</f>
        <v>42592</v>
      </c>
      <c r="E17" s="22">
        <f>D17+1</f>
        <v>42593</v>
      </c>
      <c r="F17" s="8"/>
      <c r="G17" s="22">
        <f>A18-1</f>
        <v>42596</v>
      </c>
      <c r="H17" s="8" t="s">
        <v>20</v>
      </c>
    </row>
    <row r="18" spans="1:8" x14ac:dyDescent="0.2">
      <c r="A18" s="13">
        <f t="shared" si="0"/>
        <v>42597</v>
      </c>
      <c r="B18" s="8"/>
      <c r="C18" s="8"/>
      <c r="D18" s="8"/>
      <c r="E18" s="8"/>
      <c r="F18" s="8"/>
      <c r="G18" s="22">
        <f>A19-1</f>
        <v>42603</v>
      </c>
      <c r="H18" s="8" t="s">
        <v>75</v>
      </c>
    </row>
    <row r="19" spans="1:8" x14ac:dyDescent="0.2">
      <c r="A19" s="13">
        <f t="shared" si="0"/>
        <v>42604</v>
      </c>
      <c r="B19" s="11" t="s">
        <v>25</v>
      </c>
      <c r="C19" s="12" t="s">
        <v>7</v>
      </c>
      <c r="D19" t="s">
        <v>23</v>
      </c>
      <c r="E19" t="s">
        <v>23</v>
      </c>
      <c r="F19" t="s">
        <v>23</v>
      </c>
      <c r="G19" t="s">
        <v>23</v>
      </c>
      <c r="H19" t="s">
        <v>22</v>
      </c>
    </row>
    <row r="20" spans="1:8" x14ac:dyDescent="0.2">
      <c r="A20" s="13">
        <f t="shared" si="0"/>
        <v>42611</v>
      </c>
      <c r="B20" t="s">
        <v>30</v>
      </c>
    </row>
    <row r="22" spans="1:8" x14ac:dyDescent="0.2">
      <c r="A22" s="13" t="s">
        <v>55</v>
      </c>
      <c r="B22" t="s">
        <v>56</v>
      </c>
      <c r="C22" t="s">
        <v>64</v>
      </c>
      <c r="D22" t="s">
        <v>69</v>
      </c>
      <c r="E22" t="s">
        <v>58</v>
      </c>
    </row>
    <row r="23" spans="1:8" x14ac:dyDescent="0.2">
      <c r="A23" s="13">
        <f>A6</f>
        <v>42513</v>
      </c>
      <c r="B23" s="13">
        <f>G7</f>
        <v>42526</v>
      </c>
      <c r="C23" t="s">
        <v>49</v>
      </c>
      <c r="D23" t="s">
        <v>70</v>
      </c>
      <c r="E23">
        <f t="shared" ref="E23:E30" si="1">B23-A23+1</f>
        <v>14</v>
      </c>
    </row>
    <row r="24" spans="1:8" x14ac:dyDescent="0.2">
      <c r="A24" s="13">
        <f>A8</f>
        <v>42527</v>
      </c>
      <c r="B24" s="13">
        <f>E9</f>
        <v>42537</v>
      </c>
      <c r="C24" t="s">
        <v>50</v>
      </c>
      <c r="D24" t="s">
        <v>72</v>
      </c>
      <c r="E24">
        <f t="shared" si="1"/>
        <v>11</v>
      </c>
    </row>
    <row r="25" spans="1:8" x14ac:dyDescent="0.2">
      <c r="A25" s="13">
        <f>F9</f>
        <v>42538</v>
      </c>
      <c r="B25" s="13">
        <f>G10</f>
        <v>42547</v>
      </c>
      <c r="C25" t="s">
        <v>51</v>
      </c>
      <c r="D25" t="s">
        <v>73</v>
      </c>
      <c r="E25">
        <f t="shared" si="1"/>
        <v>10</v>
      </c>
    </row>
    <row r="26" spans="1:8" x14ac:dyDescent="0.2">
      <c r="A26" s="13">
        <f>A11</f>
        <v>42548</v>
      </c>
      <c r="B26" s="13">
        <f>C12</f>
        <v>42556</v>
      </c>
      <c r="C26" t="s">
        <v>52</v>
      </c>
      <c r="D26" t="s">
        <v>71</v>
      </c>
      <c r="E26">
        <f t="shared" si="1"/>
        <v>9</v>
      </c>
    </row>
    <row r="27" spans="1:8" x14ac:dyDescent="0.2">
      <c r="A27" s="13">
        <f>D12</f>
        <v>42557</v>
      </c>
      <c r="B27" s="13">
        <f>E13</f>
        <v>42565</v>
      </c>
      <c r="C27" t="s">
        <v>53</v>
      </c>
      <c r="D27" t="s">
        <v>71</v>
      </c>
      <c r="E27">
        <f t="shared" si="1"/>
        <v>9</v>
      </c>
    </row>
    <row r="28" spans="1:8" x14ac:dyDescent="0.2">
      <c r="A28" s="13">
        <f>F13</f>
        <v>42566</v>
      </c>
      <c r="B28" s="13">
        <f>G14</f>
        <v>42575</v>
      </c>
      <c r="C28" t="s">
        <v>54</v>
      </c>
      <c r="D28" t="s">
        <v>71</v>
      </c>
      <c r="E28">
        <f t="shared" si="1"/>
        <v>10</v>
      </c>
    </row>
    <row r="29" spans="1:8" x14ac:dyDescent="0.2">
      <c r="A29" s="13">
        <f>A15</f>
        <v>42576</v>
      </c>
      <c r="B29" s="13">
        <f>D17</f>
        <v>42592</v>
      </c>
      <c r="C29" t="s">
        <v>74</v>
      </c>
      <c r="D29" t="s">
        <v>73</v>
      </c>
      <c r="E29">
        <f t="shared" si="1"/>
        <v>17</v>
      </c>
    </row>
    <row r="30" spans="1:8" x14ac:dyDescent="0.2">
      <c r="A30" s="13">
        <f>E17</f>
        <v>42593</v>
      </c>
      <c r="B30" s="13">
        <f>G18</f>
        <v>42603</v>
      </c>
      <c r="C30" t="s">
        <v>76</v>
      </c>
      <c r="D30" t="s">
        <v>77</v>
      </c>
      <c r="E30">
        <f t="shared" si="1"/>
        <v>11</v>
      </c>
    </row>
    <row r="31" spans="1:8" x14ac:dyDescent="0.2">
      <c r="B31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sqref="A1:A1048576"/>
    </sheetView>
  </sheetViews>
  <sheetFormatPr baseColWidth="10" defaultRowHeight="16" x14ac:dyDescent="0.2"/>
  <cols>
    <col min="1" max="1" width="12" style="13" bestFit="1" customWidth="1"/>
  </cols>
  <sheetData>
    <row r="2" spans="1:8" x14ac:dyDescent="0.2">
      <c r="A2" s="13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</row>
    <row r="3" spans="1:8" x14ac:dyDescent="0.2">
      <c r="A3" s="13">
        <f>DATE(YEAR(A4),MONTH(A4),DAY(A4)-7)</f>
        <v>42492</v>
      </c>
      <c r="H3" t="s">
        <v>32</v>
      </c>
    </row>
    <row r="4" spans="1:8" x14ac:dyDescent="0.2">
      <c r="A4" s="13">
        <f>DATE(YEAR(A5),MONTH(A5),DAY(A5)-7)</f>
        <v>42499</v>
      </c>
      <c r="H4" t="s">
        <v>33</v>
      </c>
    </row>
    <row r="5" spans="1:8" x14ac:dyDescent="0.2">
      <c r="A5" s="13">
        <f>DATE(YEAR(A6),MONTH(A6),DAY(A6)-7)</f>
        <v>42506</v>
      </c>
      <c r="H5" t="s">
        <v>34</v>
      </c>
    </row>
    <row r="6" spans="1:8" x14ac:dyDescent="0.2">
      <c r="A6" s="13">
        <f>DATE(2016,5,23)</f>
        <v>42513</v>
      </c>
      <c r="B6" s="1" t="s">
        <v>26</v>
      </c>
      <c r="C6" s="1" t="s">
        <v>11</v>
      </c>
      <c r="D6" s="1" t="s">
        <v>11</v>
      </c>
      <c r="E6" s="1" t="s">
        <v>11</v>
      </c>
      <c r="F6" s="1" t="s">
        <v>12</v>
      </c>
      <c r="G6" s="1" t="s">
        <v>10</v>
      </c>
      <c r="H6" s="1" t="s">
        <v>13</v>
      </c>
    </row>
    <row r="7" spans="1:8" x14ac:dyDescent="0.2">
      <c r="A7" s="13">
        <f>DATE(YEAR(A6),MONTH(A6),DAY(A6)+7)</f>
        <v>42520</v>
      </c>
      <c r="B7" s="1" t="s">
        <v>11</v>
      </c>
      <c r="C7" s="1" t="s">
        <v>11</v>
      </c>
      <c r="D7" s="1" t="s">
        <v>12</v>
      </c>
      <c r="E7" s="1" t="s">
        <v>11</v>
      </c>
      <c r="F7" s="1" t="s">
        <v>11</v>
      </c>
      <c r="G7" s="1" t="s">
        <v>25</v>
      </c>
      <c r="H7" s="1" t="s">
        <v>31</v>
      </c>
    </row>
    <row r="8" spans="1:8" x14ac:dyDescent="0.2">
      <c r="A8" s="13">
        <f>DATE(YEAR(A7),MONTH(A7),DAY(A7)+7)</f>
        <v>42527</v>
      </c>
      <c r="B8" s="2" t="s">
        <v>26</v>
      </c>
      <c r="C8" s="2" t="s">
        <v>11</v>
      </c>
      <c r="D8" s="2" t="s">
        <v>11</v>
      </c>
      <c r="E8" s="2" t="s">
        <v>11</v>
      </c>
      <c r="F8" s="2" t="s">
        <v>12</v>
      </c>
      <c r="G8" s="2" t="s">
        <v>25</v>
      </c>
      <c r="H8" s="2" t="s">
        <v>14</v>
      </c>
    </row>
    <row r="9" spans="1:8" x14ac:dyDescent="0.2">
      <c r="A9" s="13">
        <f t="shared" ref="A9:A20" si="0">DATE(YEAR(A8),MONTH(A8),DAY(A8)+7)</f>
        <v>42534</v>
      </c>
      <c r="B9" s="3" t="s">
        <v>26</v>
      </c>
      <c r="C9" s="3" t="s">
        <v>11</v>
      </c>
      <c r="D9" s="3" t="s">
        <v>11</v>
      </c>
      <c r="E9" s="3" t="s">
        <v>11</v>
      </c>
      <c r="F9" s="3" t="s">
        <v>12</v>
      </c>
      <c r="G9" s="3" t="s">
        <v>25</v>
      </c>
      <c r="H9" s="3" t="s">
        <v>15</v>
      </c>
    </row>
    <row r="10" spans="1:8" x14ac:dyDescent="0.2">
      <c r="A10" s="13">
        <f t="shared" si="0"/>
        <v>42541</v>
      </c>
      <c r="B10" s="4" t="s">
        <v>23</v>
      </c>
      <c r="C10" s="4" t="s">
        <v>26</v>
      </c>
      <c r="D10" s="4" t="s">
        <v>11</v>
      </c>
      <c r="E10" s="4" t="s">
        <v>11</v>
      </c>
      <c r="F10" s="4" t="s">
        <v>12</v>
      </c>
      <c r="G10" s="4" t="s">
        <v>25</v>
      </c>
      <c r="H10" s="4" t="s">
        <v>16</v>
      </c>
    </row>
    <row r="11" spans="1:8" x14ac:dyDescent="0.2">
      <c r="A11" s="13">
        <f t="shared" si="0"/>
        <v>42548</v>
      </c>
      <c r="B11" t="s">
        <v>10</v>
      </c>
      <c r="C11" s="5" t="s">
        <v>27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18</v>
      </c>
    </row>
    <row r="12" spans="1:8" x14ac:dyDescent="0.2">
      <c r="A12" s="13">
        <f t="shared" si="0"/>
        <v>42555</v>
      </c>
      <c r="B12" s="5" t="s">
        <v>12</v>
      </c>
      <c r="C12" s="5" t="s">
        <v>25</v>
      </c>
      <c r="D12" s="6" t="s">
        <v>26</v>
      </c>
      <c r="E12" s="6" t="s">
        <v>11</v>
      </c>
      <c r="F12" s="6" t="s">
        <v>11</v>
      </c>
      <c r="G12" s="6" t="s">
        <v>11</v>
      </c>
      <c r="H12" s="6" t="s">
        <v>19</v>
      </c>
    </row>
    <row r="13" spans="1:8" x14ac:dyDescent="0.2">
      <c r="A13" s="13">
        <f t="shared" si="0"/>
        <v>42562</v>
      </c>
      <c r="B13" s="6" t="s">
        <v>12</v>
      </c>
      <c r="C13" s="6" t="s">
        <v>25</v>
      </c>
      <c r="D13" s="7" t="s">
        <v>26</v>
      </c>
      <c r="E13" s="7" t="s">
        <v>11</v>
      </c>
      <c r="F13" s="7" t="s">
        <v>11</v>
      </c>
      <c r="G13" s="7" t="s">
        <v>11</v>
      </c>
      <c r="H13" s="7" t="s">
        <v>17</v>
      </c>
    </row>
    <row r="14" spans="1:8" x14ac:dyDescent="0.2">
      <c r="A14" s="13">
        <f t="shared" si="0"/>
        <v>42569</v>
      </c>
      <c r="B14" s="7" t="s">
        <v>12</v>
      </c>
      <c r="C14" s="7" t="s">
        <v>25</v>
      </c>
      <c r="D14" s="8" t="s">
        <v>26</v>
      </c>
      <c r="E14" s="8" t="s">
        <v>11</v>
      </c>
      <c r="F14" s="8" t="s">
        <v>11</v>
      </c>
      <c r="G14" s="8" t="s">
        <v>11</v>
      </c>
      <c r="H14" s="8" t="s">
        <v>20</v>
      </c>
    </row>
    <row r="15" spans="1:8" x14ac:dyDescent="0.2">
      <c r="A15" s="13">
        <f t="shared" si="0"/>
        <v>42576</v>
      </c>
      <c r="B15" s="8" t="s">
        <v>12</v>
      </c>
      <c r="C15" s="8" t="s">
        <v>25</v>
      </c>
      <c r="D15" t="s">
        <v>35</v>
      </c>
      <c r="E15" s="9" t="s">
        <v>26</v>
      </c>
      <c r="F15" s="9" t="s">
        <v>11</v>
      </c>
      <c r="G15" s="9" t="s">
        <v>11</v>
      </c>
      <c r="H15" s="9" t="s">
        <v>21</v>
      </c>
    </row>
    <row r="16" spans="1:8" x14ac:dyDescent="0.2">
      <c r="A16" s="13">
        <f t="shared" si="0"/>
        <v>42583</v>
      </c>
      <c r="B16" s="9" t="s">
        <v>11</v>
      </c>
      <c r="C16" s="9" t="s">
        <v>28</v>
      </c>
      <c r="D16" t="s">
        <v>35</v>
      </c>
      <c r="E16" s="10" t="s">
        <v>27</v>
      </c>
      <c r="F16" s="10" t="s">
        <v>11</v>
      </c>
      <c r="G16" s="10" t="s">
        <v>11</v>
      </c>
      <c r="H16" s="10" t="s">
        <v>9</v>
      </c>
    </row>
    <row r="17" spans="1:8" x14ac:dyDescent="0.2">
      <c r="A17" s="13">
        <f t="shared" si="0"/>
        <v>42590</v>
      </c>
      <c r="B17" s="10" t="s">
        <v>11</v>
      </c>
      <c r="C17" s="10" t="s">
        <v>11</v>
      </c>
      <c r="D17" s="10" t="s">
        <v>12</v>
      </c>
      <c r="E17" s="10" t="s">
        <v>10</v>
      </c>
      <c r="F17" s="10" t="s">
        <v>11</v>
      </c>
      <c r="G17" s="10" t="s">
        <v>11</v>
      </c>
      <c r="H17" s="10" t="s">
        <v>31</v>
      </c>
    </row>
    <row r="18" spans="1:8" x14ac:dyDescent="0.2">
      <c r="A18" s="13">
        <f t="shared" si="0"/>
        <v>42597</v>
      </c>
      <c r="B18" s="10" t="s">
        <v>11</v>
      </c>
      <c r="C18" s="10" t="s">
        <v>11</v>
      </c>
      <c r="D18" s="10" t="s">
        <v>12</v>
      </c>
      <c r="E18" s="10" t="s">
        <v>25</v>
      </c>
      <c r="F18" s="11" t="s">
        <v>29</v>
      </c>
      <c r="G18" s="11" t="s">
        <v>12</v>
      </c>
      <c r="H18" s="11" t="s">
        <v>24</v>
      </c>
    </row>
    <row r="19" spans="1:8" x14ac:dyDescent="0.2">
      <c r="A19" s="13">
        <f t="shared" si="0"/>
        <v>42604</v>
      </c>
      <c r="B19" s="11" t="s">
        <v>25</v>
      </c>
      <c r="C19" s="12" t="s">
        <v>7</v>
      </c>
      <c r="D19" t="s">
        <v>23</v>
      </c>
      <c r="E19" t="s">
        <v>23</v>
      </c>
      <c r="F19" t="s">
        <v>23</v>
      </c>
      <c r="G19" t="s">
        <v>23</v>
      </c>
      <c r="H19" t="s">
        <v>22</v>
      </c>
    </row>
    <row r="20" spans="1:8" x14ac:dyDescent="0.2">
      <c r="A20" s="13">
        <f t="shared" si="0"/>
        <v>42611</v>
      </c>
      <c r="B20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A2" sqref="A2:C9"/>
    </sheetView>
  </sheetViews>
  <sheetFormatPr baseColWidth="10" defaultRowHeight="16" x14ac:dyDescent="0.2"/>
  <cols>
    <col min="1" max="1" width="15.83203125" style="13" bestFit="1" customWidth="1"/>
    <col min="2" max="2" width="47.83203125" bestFit="1" customWidth="1"/>
    <col min="3" max="3" width="12.5" bestFit="1" customWidth="1"/>
    <col min="4" max="4" width="27.33203125" bestFit="1" customWidth="1"/>
  </cols>
  <sheetData>
    <row r="2" spans="1:4" x14ac:dyDescent="0.2">
      <c r="A2" s="13" t="s">
        <v>36</v>
      </c>
      <c r="B2" t="s">
        <v>37</v>
      </c>
      <c r="C2" t="s">
        <v>38</v>
      </c>
      <c r="D2" t="s">
        <v>43</v>
      </c>
    </row>
    <row r="3" spans="1:4" x14ac:dyDescent="0.2">
      <c r="A3" s="13">
        <f>DATE(2016,2,17)</f>
        <v>42417</v>
      </c>
      <c r="B3" t="s">
        <v>42</v>
      </c>
      <c r="C3" t="s">
        <v>41</v>
      </c>
      <c r="D3">
        <f>A3-A3</f>
        <v>0</v>
      </c>
    </row>
    <row r="4" spans="1:4" x14ac:dyDescent="0.2">
      <c r="A4" s="13">
        <f>DATE(2016,2,24)</f>
        <v>42424</v>
      </c>
      <c r="B4" t="s">
        <v>59</v>
      </c>
      <c r="C4" t="s">
        <v>40</v>
      </c>
      <c r="D4">
        <f>A4-A3</f>
        <v>7</v>
      </c>
    </row>
    <row r="5" spans="1:4" x14ac:dyDescent="0.2">
      <c r="A5" s="13">
        <f>DATE(2016,3,2)</f>
        <v>42431</v>
      </c>
      <c r="B5" t="s">
        <v>60</v>
      </c>
      <c r="C5" t="s">
        <v>40</v>
      </c>
      <c r="D5">
        <f>A5-A3</f>
        <v>14</v>
      </c>
    </row>
    <row r="6" spans="1:4" x14ac:dyDescent="0.2">
      <c r="A6" s="13">
        <f>DATE(2016,3,2)</f>
        <v>42431</v>
      </c>
      <c r="B6" t="s">
        <v>61</v>
      </c>
      <c r="C6" t="s">
        <v>39</v>
      </c>
      <c r="D6">
        <f>A6-A3</f>
        <v>14</v>
      </c>
    </row>
    <row r="7" spans="1:4" x14ac:dyDescent="0.2">
      <c r="A7" s="13">
        <f>DATE(2016,3,3)</f>
        <v>42432</v>
      </c>
      <c r="B7" t="s">
        <v>62</v>
      </c>
      <c r="C7" t="s">
        <v>40</v>
      </c>
      <c r="D7">
        <f>A7-A3</f>
        <v>15</v>
      </c>
    </row>
    <row r="8" spans="1:4" x14ac:dyDescent="0.2">
      <c r="A8" s="13">
        <f>DATE(2016,3,8)</f>
        <v>42437</v>
      </c>
      <c r="B8" t="s">
        <v>44</v>
      </c>
      <c r="C8" t="s">
        <v>45</v>
      </c>
      <c r="D8">
        <f>A8-A3</f>
        <v>20</v>
      </c>
    </row>
    <row r="9" spans="1:4" x14ac:dyDescent="0.2">
      <c r="A9" s="13">
        <f>DATE(2016,3,10)</f>
        <v>42439</v>
      </c>
      <c r="B9" t="s">
        <v>63</v>
      </c>
      <c r="C9" t="s">
        <v>40</v>
      </c>
      <c r="D9">
        <f>A9-A3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2016-03-09T01:18:33Z</dcterms:created>
  <dcterms:modified xsi:type="dcterms:W3CDTF">2016-03-20T21:01:23Z</dcterms:modified>
</cp:coreProperties>
</file>