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vit/Desktop/temp_git_stuff/UEP_Financial_Engineering/from_sem_04/"/>
    </mc:Choice>
  </mc:AlternateContent>
  <bookViews>
    <workbookView xWindow="7260" yWindow="460" windowWidth="20600" windowHeight="17440" activeTab="1"/>
  </bookViews>
  <sheets>
    <sheet name="Key" sheetId="4" r:id="rId1"/>
    <sheet name="Sensitvity Sort" sheetId="3" r:id="rId2"/>
    <sheet name="Sensitivity" sheetId="2" r:id="rId3"/>
  </sheets>
  <definedNames>
    <definedName name="_xlnm.Print_Area" localSheetId="0">Key!$B$2:$C$39</definedName>
    <definedName name="_xlnm.Print_Area" localSheetId="2">Sensitivity!$A$1:$N$42</definedName>
    <definedName name="_xlnm.Print_Area" localSheetId="1">'Sensitvity Sort'!$B$1:$L$44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" i="2" l="1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5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</calcChain>
</file>

<file path=xl/comments1.xml><?xml version="1.0" encoding="utf-8"?>
<comments xmlns="http://schemas.openxmlformats.org/spreadsheetml/2006/main">
  <authors>
    <author>SSBlue</author>
  </authors>
  <commentList>
    <comment ref="F2" authorId="0" shapeId="0">
      <text>
        <r>
          <rPr>
            <sz val="12"/>
            <color rgb="FF000000"/>
            <rFont val="Calibri"/>
            <family val="2"/>
          </rPr>
          <t>This is ranked by ABSOLUTE value of the change in price.</t>
        </r>
      </text>
    </comment>
  </commentList>
</comments>
</file>

<file path=xl/comments2.xml><?xml version="1.0" encoding="utf-8"?>
<comments xmlns="http://schemas.openxmlformats.org/spreadsheetml/2006/main">
  <authors>
    <author>SSBlue</author>
  </authors>
  <commentList>
    <comment ref="A1" authorId="0" shapeId="0">
      <text>
        <r>
          <rPr>
            <sz val="18"/>
            <color rgb="FF000000"/>
            <rFont val="Calibri"/>
            <family val="2"/>
          </rPr>
          <t xml:space="preserve">These rows of output (A-M) came from a text file that record each simulation step.
</t>
        </r>
        <r>
          <rPr>
            <sz val="18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P-T contained the same data, but now labelled for the type of sensitivity check.
</t>
        </r>
        <r>
          <rPr>
            <sz val="18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In the next tab, we group/sort the tests in two ways to do some comparisons.
</t>
        </r>
        <r>
          <rPr>
            <sz val="18"/>
            <color rgb="FF000000"/>
            <rFont val="Calibr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<sst xmlns="http://schemas.openxmlformats.org/spreadsheetml/2006/main" count="333" uniqueCount="96">
  <si>
    <t>Price</t>
  </si>
  <si>
    <t>N</t>
  </si>
  <si>
    <t>M</t>
  </si>
  <si>
    <t>a</t>
  </si>
  <si>
    <t>b</t>
  </si>
  <si>
    <t>H1</t>
  </si>
  <si>
    <t>H2</t>
  </si>
  <si>
    <t>s0</t>
  </si>
  <si>
    <t>K</t>
  </si>
  <si>
    <t>r</t>
  </si>
  <si>
    <t>q</t>
  </si>
  <si>
    <t>vol</t>
  </si>
  <si>
    <t>T</t>
  </si>
  <si>
    <t>SENSITIVITY</t>
  </si>
  <si>
    <t>Delta</t>
  </si>
  <si>
    <t>Risk-Free</t>
  </si>
  <si>
    <t>Dividend</t>
  </si>
  <si>
    <t>BASE --&gt;</t>
  </si>
  <si>
    <t>VALUE</t>
  </si>
  <si>
    <t>r T-width</t>
  </si>
  <si>
    <t>Maturity</t>
  </si>
  <si>
    <t>Volatility</t>
  </si>
  <si>
    <t>r H-height</t>
  </si>
  <si>
    <t>H</t>
  </si>
  <si>
    <t>+ 2%</t>
  </si>
  <si>
    <t>+ 4%</t>
  </si>
  <si>
    <t>+ 8%</t>
  </si>
  <si>
    <t>Comparison</t>
  </si>
  <si>
    <t>+ 25%</t>
  </si>
  <si>
    <t>+ 50%</t>
  </si>
  <si>
    <t>+ 100%</t>
  </si>
  <si>
    <t>ten-90</t>
  </si>
  <si>
    <t>thrty-70</t>
  </si>
  <si>
    <t>frty-60</t>
  </si>
  <si>
    <t>one-99</t>
  </si>
  <si>
    <t>frtnine-51</t>
  </si>
  <si>
    <t>S x 1.2</t>
  </si>
  <si>
    <t>S x 1.1</t>
  </si>
  <si>
    <t>S x 1.4</t>
  </si>
  <si>
    <t>S x 1.6</t>
  </si>
  <si>
    <t xml:space="preserve"> +10%</t>
  </si>
  <si>
    <t xml:space="preserve"> +20%</t>
  </si>
  <si>
    <t xml:space="preserve"> -50%</t>
  </si>
  <si>
    <t>H2=H1 "2 high"</t>
  </si>
  <si>
    <t>H1=H2 "2 low"</t>
  </si>
  <si>
    <t>S x 1.5</t>
  </si>
  <si>
    <t>S x 2</t>
  </si>
  <si>
    <t>tb = ta</t>
  </si>
  <si>
    <t>ta = tb</t>
  </si>
  <si>
    <t>t</t>
  </si>
  <si>
    <t>NA</t>
  </si>
  <si>
    <t>S-lvl</t>
  </si>
  <si>
    <t>Change</t>
  </si>
  <si>
    <t>Variable</t>
  </si>
  <si>
    <t>t ffty-50</t>
  </si>
  <si>
    <t>&lt;-file output test</t>
  </si>
  <si>
    <r>
      <t xml:space="preserve">S x </t>
    </r>
    <r>
      <rPr>
        <sz val="12"/>
        <color theme="1"/>
        <rFont val="Calibri"/>
        <family val="2"/>
      </rPr>
      <t>±</t>
    </r>
    <r>
      <rPr>
        <sz val="12"/>
        <color theme="1"/>
        <rFont val="Calibri"/>
        <family val="2"/>
        <scheme val="minor"/>
      </rPr>
      <t>1.1</t>
    </r>
  </si>
  <si>
    <t>S x ±1.2</t>
  </si>
  <si>
    <t>S x ±1.6</t>
  </si>
  <si>
    <t>S x ±1.5</t>
  </si>
  <si>
    <t>S x ±1.4</t>
  </si>
  <si>
    <t>BASE CASE --&gt;</t>
  </si>
  <si>
    <t>Our standard valuation. All other prices are compared to this one</t>
  </si>
  <si>
    <t>Test that change the risk-free rate</t>
  </si>
  <si>
    <t>Tests that change the starting stock price</t>
  </si>
  <si>
    <t>Tests that change the dividend yield</t>
  </si>
  <si>
    <t>Tests that change the volatility</t>
  </si>
  <si>
    <t>Tests that change the time to maturity</t>
  </si>
  <si>
    <t>Tests that change the ratio between stsrting stock price and barrier price</t>
  </si>
  <si>
    <t>Tests that change the ratio of Garrison period to overall time to maturity</t>
  </si>
  <si>
    <t>Variable Name/Type</t>
  </si>
  <si>
    <t>Change to Variable</t>
  </si>
  <si>
    <t>decreased by this amount</t>
  </si>
  <si>
    <t>Garrison period spanning from 10% to 90% of time to maturity</t>
  </si>
  <si>
    <t>same</t>
  </si>
  <si>
    <t>similar : 30% - 70% TTM</t>
  </si>
  <si>
    <t>similar : 40% - 60% TTM</t>
  </si>
  <si>
    <t>similar : 1% - 99% TTM</t>
  </si>
  <si>
    <t>similar : 49% - 51% TTM</t>
  </si>
  <si>
    <t>special case. Both critical times equal, and happen early</t>
  </si>
  <si>
    <t>special case. Both critical times equal, and happen late</t>
  </si>
  <si>
    <t>special case. Both critical times equal, and happen halfway through TTM</t>
  </si>
  <si>
    <t>Both barriers equal, and starting above starting stock price</t>
  </si>
  <si>
    <t>Both barriers equal, and starting below starting stock price</t>
  </si>
  <si>
    <t>Both barriers equal to each other and equal to starting stock price</t>
  </si>
  <si>
    <t>Plus or Minus 20% used to determind barriers</t>
  </si>
  <si>
    <t>similar: 10%</t>
  </si>
  <si>
    <t>similar: 40%</t>
  </si>
  <si>
    <t>similar: 60%</t>
  </si>
  <si>
    <t>similar: 50%</t>
  </si>
  <si>
    <t>similar: 100% (i.e. S_0+S_0 and S_0-S_0)</t>
  </si>
  <si>
    <t>base case for dividend comparison</t>
  </si>
  <si>
    <t>Meaning</t>
  </si>
  <si>
    <t>&lt;-- We expect to see a price of zero</t>
  </si>
  <si>
    <t>&lt;-- The product price is most sensitive to starting stock price</t>
  </si>
  <si>
    <t>increased by this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</si>
</sst>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%"/>
    <numFmt numFmtId="165" formatCode="0.0000"/>
  </numFmts>
  <fonts count="1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onsolas"/>
      <family val="3"/>
    </font>
    <font>
      <sz val="16"/>
      <color theme="6"/>
      <name val="Consolas"/>
      <family val="3"/>
    </font>
    <font>
      <sz val="20"/>
      <color theme="1"/>
      <name val="Consolas"/>
      <family val="3"/>
    </font>
    <font>
      <b/>
      <sz val="20"/>
      <color rgb="FF000000"/>
      <name val="Consolas"/>
      <family val="3"/>
    </font>
    <font>
      <sz val="8"/>
      <color theme="0"/>
      <name val="Consolas"/>
      <family val="3"/>
    </font>
    <font>
      <sz val="1"/>
      <color theme="0"/>
      <name val="Calibri"/>
      <family val="2"/>
      <scheme val="minor"/>
    </font>
    <font>
      <sz val="12"/>
      <color theme="1"/>
      <name val="Calibri"/>
      <family val="2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sz val="18"/>
      <color theme="1"/>
      <name val="Consolas"/>
      <family val="3"/>
    </font>
    <font>
      <sz val="12"/>
      <color rgb="FF000000"/>
      <name val="Calibri"/>
      <family val="2"/>
    </font>
    <font>
      <sz val="18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164" fontId="4" fillId="0" borderId="0" xfId="1" applyNumberFormat="1" applyFont="1"/>
    <xf numFmtId="164" fontId="4" fillId="0" borderId="0" xfId="1" applyNumberFormat="1" applyFont="1" applyAlignment="1">
      <alignment horizontal="center"/>
    </xf>
    <xf numFmtId="0" fontId="6" fillId="0" borderId="0" xfId="0" applyFont="1"/>
    <xf numFmtId="9" fontId="2" fillId="0" borderId="0" xfId="0" quotePrefix="1" applyNumberFormat="1" applyFont="1"/>
    <xf numFmtId="0" fontId="2" fillId="0" borderId="0" xfId="0" quotePrefix="1" applyFont="1"/>
    <xf numFmtId="17" fontId="2" fillId="0" borderId="0" xfId="0" applyNumberFormat="1" applyFont="1"/>
    <xf numFmtId="0" fontId="7" fillId="0" borderId="0" xfId="0" applyFont="1"/>
    <xf numFmtId="0" fontId="0" fillId="0" borderId="0" xfId="0" quotePrefix="1" applyAlignment="1">
      <alignment horizontal="center"/>
    </xf>
    <xf numFmtId="0" fontId="0" fillId="0" borderId="1" xfId="0" applyBorder="1"/>
    <xf numFmtId="0" fontId="0" fillId="0" borderId="2" xfId="0" applyBorder="1"/>
    <xf numFmtId="0" fontId="7" fillId="0" borderId="3" xfId="0" applyFont="1" applyBorder="1"/>
    <xf numFmtId="0" fontId="0" fillId="0" borderId="4" xfId="0" applyBorder="1"/>
    <xf numFmtId="0" fontId="0" fillId="0" borderId="0" xfId="0" applyBorder="1"/>
    <xf numFmtId="0" fontId="7" fillId="0" borderId="5" xfId="0" applyFont="1" applyBorder="1"/>
    <xf numFmtId="0" fontId="0" fillId="0" borderId="6" xfId="0" applyBorder="1"/>
    <xf numFmtId="0" fontId="0" fillId="0" borderId="7" xfId="0" applyBorder="1"/>
    <xf numFmtId="0" fontId="7" fillId="0" borderId="8" xfId="0" applyFont="1" applyBorder="1"/>
    <xf numFmtId="165" fontId="0" fillId="0" borderId="0" xfId="0" applyNumberFormat="1"/>
    <xf numFmtId="10" fontId="0" fillId="0" borderId="0" xfId="1" applyNumberFormat="1" applyFont="1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3" borderId="0" xfId="0" applyFill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9" fillId="0" borderId="0" xfId="0" applyFont="1"/>
    <xf numFmtId="0" fontId="11" fillId="0" borderId="0" xfId="0" applyFont="1"/>
    <xf numFmtId="0" fontId="10" fillId="0" borderId="0" xfId="0" applyFont="1" applyAlignment="1">
      <alignment horizontal="left"/>
    </xf>
    <xf numFmtId="0" fontId="10" fillId="0" borderId="0" xfId="0" applyFont="1"/>
    <xf numFmtId="0" fontId="12" fillId="0" borderId="0" xfId="0" quotePrefix="1" applyFont="1"/>
    <xf numFmtId="9" fontId="12" fillId="0" borderId="0" xfId="0" quotePrefix="1" applyNumberFormat="1" applyFont="1"/>
    <xf numFmtId="17" fontId="12" fillId="0" borderId="0" xfId="0" applyNumberFormat="1" applyFont="1"/>
    <xf numFmtId="0" fontId="12" fillId="0" borderId="0" xfId="0" applyFont="1"/>
    <xf numFmtId="0" fontId="10" fillId="4" borderId="9" xfId="0" applyFont="1" applyFill="1" applyBorder="1"/>
    <xf numFmtId="0" fontId="10" fillId="4" borderId="11" xfId="0" applyFont="1" applyFill="1" applyBorder="1"/>
    <xf numFmtId="0" fontId="10" fillId="5" borderId="9" xfId="0" applyFont="1" applyFill="1" applyBorder="1"/>
    <xf numFmtId="0" fontId="10" fillId="5" borderId="11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C39"/>
  <sheetViews>
    <sheetView zoomScale="60" zoomScaleNormal="60" workbookViewId="0">
      <selection activeCell="B2" sqref="B2"/>
    </sheetView>
  </sheetViews>
  <sheetFormatPr baseColWidth="10" defaultColWidth="9" defaultRowHeight="24"/>
  <cols>
    <col min="1" max="1" width="9" style="34"/>
    <col min="2" max="2" width="27.1640625" style="37" bestFit="1" customWidth="1"/>
    <col min="3" max="3" width="87.33203125" style="34" bestFit="1" customWidth="1"/>
    <col min="4" max="16384" width="9" style="34"/>
  </cols>
  <sheetData>
    <row r="2" spans="2:3">
      <c r="B2" s="42" t="s">
        <v>70</v>
      </c>
      <c r="C2" s="43" t="s">
        <v>92</v>
      </c>
    </row>
    <row r="3" spans="2:3">
      <c r="B3" s="36" t="s">
        <v>17</v>
      </c>
      <c r="C3" s="34" t="s">
        <v>62</v>
      </c>
    </row>
    <row r="4" spans="2:3">
      <c r="B4" s="36" t="s">
        <v>14</v>
      </c>
      <c r="C4" s="34" t="s">
        <v>64</v>
      </c>
    </row>
    <row r="5" spans="2:3">
      <c r="B5" s="37" t="s">
        <v>15</v>
      </c>
      <c r="C5" s="34" t="s">
        <v>63</v>
      </c>
    </row>
    <row r="6" spans="2:3">
      <c r="B6" s="37" t="s">
        <v>16</v>
      </c>
      <c r="C6" s="34" t="s">
        <v>65</v>
      </c>
    </row>
    <row r="7" spans="2:3">
      <c r="B7" s="37" t="s">
        <v>21</v>
      </c>
      <c r="C7" s="34" t="s">
        <v>66</v>
      </c>
    </row>
    <row r="8" spans="2:3">
      <c r="B8" s="37" t="s">
        <v>20</v>
      </c>
      <c r="C8" s="34" t="s">
        <v>67</v>
      </c>
    </row>
    <row r="9" spans="2:3">
      <c r="B9" s="37" t="s">
        <v>22</v>
      </c>
      <c r="C9" s="34" t="s">
        <v>68</v>
      </c>
    </row>
    <row r="10" spans="2:3">
      <c r="B10" s="37" t="s">
        <v>19</v>
      </c>
      <c r="C10" s="34" t="s">
        <v>69</v>
      </c>
    </row>
    <row r="12" spans="2:3">
      <c r="B12" s="44" t="s">
        <v>71</v>
      </c>
      <c r="C12" s="45" t="s">
        <v>92</v>
      </c>
    </row>
    <row r="13" spans="2:3" ht="26">
      <c r="B13" s="38" t="s">
        <v>42</v>
      </c>
      <c r="C13" s="34" t="s">
        <v>72</v>
      </c>
    </row>
    <row r="14" spans="2:3" ht="26">
      <c r="B14" s="39" t="s">
        <v>24</v>
      </c>
      <c r="C14" s="34" t="s">
        <v>95</v>
      </c>
    </row>
    <row r="15" spans="2:3" ht="26">
      <c r="B15" s="39" t="s">
        <v>25</v>
      </c>
      <c r="C15" s="35" t="s">
        <v>74</v>
      </c>
    </row>
    <row r="16" spans="2:3" ht="26">
      <c r="B16" s="39" t="s">
        <v>26</v>
      </c>
      <c r="C16" s="35" t="s">
        <v>74</v>
      </c>
    </row>
    <row r="17" spans="2:3" ht="26">
      <c r="B17" s="38" t="s">
        <v>40</v>
      </c>
      <c r="C17" s="35" t="s">
        <v>74</v>
      </c>
    </row>
    <row r="18" spans="2:3" ht="26">
      <c r="B18" s="38" t="s">
        <v>41</v>
      </c>
      <c r="C18" s="35" t="s">
        <v>74</v>
      </c>
    </row>
    <row r="19" spans="2:3" ht="26">
      <c r="B19" s="38" t="s">
        <v>28</v>
      </c>
      <c r="C19" s="35" t="s">
        <v>74</v>
      </c>
    </row>
    <row r="20" spans="2:3" ht="26">
      <c r="B20" s="38" t="s">
        <v>29</v>
      </c>
      <c r="C20" s="35" t="s">
        <v>74</v>
      </c>
    </row>
    <row r="21" spans="2:3" ht="26">
      <c r="B21" s="38" t="s">
        <v>30</v>
      </c>
      <c r="C21" s="35" t="s">
        <v>74</v>
      </c>
    </row>
    <row r="22" spans="2:3" ht="26">
      <c r="B22" s="40" t="s">
        <v>31</v>
      </c>
      <c r="C22" s="34" t="s">
        <v>73</v>
      </c>
    </row>
    <row r="23" spans="2:3" ht="26">
      <c r="B23" s="41" t="s">
        <v>32</v>
      </c>
      <c r="C23" s="35" t="s">
        <v>75</v>
      </c>
    </row>
    <row r="24" spans="2:3" ht="26">
      <c r="B24" s="41" t="s">
        <v>33</v>
      </c>
      <c r="C24" s="35" t="s">
        <v>76</v>
      </c>
    </row>
    <row r="25" spans="2:3" ht="26">
      <c r="B25" s="41" t="s">
        <v>34</v>
      </c>
      <c r="C25" s="35" t="s">
        <v>77</v>
      </c>
    </row>
    <row r="26" spans="2:3" ht="26">
      <c r="B26" s="41" t="s">
        <v>35</v>
      </c>
      <c r="C26" s="35" t="s">
        <v>78</v>
      </c>
    </row>
    <row r="27" spans="2:3" ht="26">
      <c r="B27" s="41" t="s">
        <v>47</v>
      </c>
      <c r="C27" s="34" t="s">
        <v>79</v>
      </c>
    </row>
    <row r="28" spans="2:3" ht="26">
      <c r="B28" s="41" t="s">
        <v>48</v>
      </c>
      <c r="C28" s="34" t="s">
        <v>80</v>
      </c>
    </row>
    <row r="29" spans="2:3" ht="26">
      <c r="B29" s="41" t="s">
        <v>49</v>
      </c>
      <c r="C29" s="34" t="s">
        <v>81</v>
      </c>
    </row>
    <row r="30" spans="2:3" ht="26">
      <c r="B30" s="41" t="s">
        <v>43</v>
      </c>
      <c r="C30" s="34" t="s">
        <v>82</v>
      </c>
    </row>
    <row r="31" spans="2:3" ht="26">
      <c r="B31" s="41" t="s">
        <v>44</v>
      </c>
      <c r="C31" s="34" t="s">
        <v>83</v>
      </c>
    </row>
    <row r="32" spans="2:3" ht="26">
      <c r="B32" s="41" t="s">
        <v>23</v>
      </c>
      <c r="C32" s="34" t="s">
        <v>84</v>
      </c>
    </row>
    <row r="33" spans="2:3" ht="26">
      <c r="B33" s="41" t="s">
        <v>36</v>
      </c>
      <c r="C33" s="34" t="s">
        <v>85</v>
      </c>
    </row>
    <row r="34" spans="2:3" ht="26">
      <c r="B34" s="41" t="s">
        <v>37</v>
      </c>
      <c r="C34" s="35" t="s">
        <v>86</v>
      </c>
    </row>
    <row r="35" spans="2:3" ht="26">
      <c r="B35" s="41" t="s">
        <v>38</v>
      </c>
      <c r="C35" s="35" t="s">
        <v>87</v>
      </c>
    </row>
    <row r="36" spans="2:3" ht="26">
      <c r="B36" s="41" t="s">
        <v>39</v>
      </c>
      <c r="C36" s="35" t="s">
        <v>88</v>
      </c>
    </row>
    <row r="37" spans="2:3" ht="26">
      <c r="B37" s="41" t="s">
        <v>45</v>
      </c>
      <c r="C37" s="35" t="s">
        <v>89</v>
      </c>
    </row>
    <row r="38" spans="2:3" ht="26">
      <c r="B38" s="41" t="s">
        <v>46</v>
      </c>
      <c r="C38" s="35" t="s">
        <v>90</v>
      </c>
    </row>
    <row r="39" spans="2:3" ht="26">
      <c r="B39" s="41" t="s">
        <v>27</v>
      </c>
      <c r="C39" s="34" t="s">
        <v>91</v>
      </c>
    </row>
  </sheetData>
  <pageMargins left="0.25" right="0.25" top="0.25" bottom="0.25" header="0.05" footer="0.05"/>
  <pageSetup scale="83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M40"/>
  <sheetViews>
    <sheetView tabSelected="1" zoomScale="81" workbookViewId="0">
      <selection activeCell="N17" sqref="N17"/>
    </sheetView>
  </sheetViews>
  <sheetFormatPr baseColWidth="10" defaultColWidth="8.83203125" defaultRowHeight="16"/>
  <cols>
    <col min="2" max="2" width="13.5" bestFit="1" customWidth="1"/>
    <col min="3" max="3" width="12.33203125" bestFit="1" customWidth="1"/>
    <col min="4" max="4" width="11.83203125" bestFit="1" customWidth="1"/>
    <col min="5" max="5" width="12.5" bestFit="1" customWidth="1"/>
    <col min="6" max="6" width="4.1640625" bestFit="1" customWidth="1"/>
    <col min="8" max="8" width="13.5" bestFit="1" customWidth="1"/>
    <col min="9" max="9" width="12.33203125" bestFit="1" customWidth="1"/>
    <col min="10" max="10" width="11.83203125" bestFit="1" customWidth="1"/>
    <col min="11" max="11" width="12.5" bestFit="1" customWidth="1"/>
    <col min="12" max="12" width="4.1640625" bestFit="1" customWidth="1"/>
  </cols>
  <sheetData>
    <row r="2" spans="2:13">
      <c r="B2" s="30" t="s">
        <v>52</v>
      </c>
      <c r="C2" s="30" t="s">
        <v>53</v>
      </c>
      <c r="D2" s="30" t="s">
        <v>18</v>
      </c>
      <c r="E2" s="30" t="s">
        <v>13</v>
      </c>
      <c r="F2" s="30" t="s">
        <v>51</v>
      </c>
      <c r="H2" s="30" t="s">
        <v>52</v>
      </c>
      <c r="I2" s="30" t="s">
        <v>53</v>
      </c>
      <c r="J2" s="30" t="s">
        <v>18</v>
      </c>
      <c r="K2" s="30" t="s">
        <v>13</v>
      </c>
      <c r="L2" s="30" t="s">
        <v>51</v>
      </c>
    </row>
    <row r="3" spans="2:13">
      <c r="B3" s="31" t="s">
        <v>50</v>
      </c>
      <c r="C3" s="29" t="s">
        <v>61</v>
      </c>
      <c r="D3" s="29">
        <v>14.331778480000001</v>
      </c>
      <c r="E3" s="32">
        <v>0</v>
      </c>
      <c r="F3" s="33">
        <v>0</v>
      </c>
      <c r="H3" t="s">
        <v>56</v>
      </c>
      <c r="I3" t="s">
        <v>22</v>
      </c>
      <c r="J3" s="24">
        <v>3.8429997509550402</v>
      </c>
      <c r="K3" s="25">
        <v>-0.73185465039681241</v>
      </c>
      <c r="L3" s="13">
        <v>0.73185465039681241</v>
      </c>
      <c r="M3" t="s">
        <v>94</v>
      </c>
    </row>
    <row r="4" spans="2:13">
      <c r="B4" s="15" t="s">
        <v>24</v>
      </c>
      <c r="C4" s="16" t="s">
        <v>14</v>
      </c>
      <c r="D4" s="16">
        <v>14.6415877567</v>
      </c>
      <c r="E4" s="16">
        <v>2.1616945666048232E-2</v>
      </c>
      <c r="F4" s="17">
        <v>2.1616945666048232E-2</v>
      </c>
      <c r="H4" t="s">
        <v>48</v>
      </c>
      <c r="I4" t="s">
        <v>19</v>
      </c>
      <c r="J4" s="24">
        <v>7.5648772422199997</v>
      </c>
      <c r="K4" s="25">
        <v>-0.47216060778662</v>
      </c>
      <c r="L4" s="13">
        <v>0.47216060778662</v>
      </c>
    </row>
    <row r="5" spans="2:13">
      <c r="B5" s="18" t="s">
        <v>25</v>
      </c>
      <c r="C5" s="19" t="s">
        <v>14</v>
      </c>
      <c r="D5" s="19">
        <v>15.0311872723</v>
      </c>
      <c r="E5" s="19">
        <v>4.8801256122959547E-2</v>
      </c>
      <c r="F5" s="20">
        <v>4.8801256122959547E-2</v>
      </c>
      <c r="H5" t="s">
        <v>47</v>
      </c>
      <c r="I5" t="s">
        <v>19</v>
      </c>
      <c r="J5" s="24">
        <v>20.4547962736</v>
      </c>
      <c r="K5" s="25">
        <v>0.42723363343528309</v>
      </c>
      <c r="L5" s="13">
        <v>0.42723363343528309</v>
      </c>
    </row>
    <row r="6" spans="2:13">
      <c r="B6" s="21" t="s">
        <v>26</v>
      </c>
      <c r="C6" s="22" t="s">
        <v>14</v>
      </c>
      <c r="D6" s="22">
        <v>15.436668872</v>
      </c>
      <c r="E6" s="22">
        <v>7.7093739171441591E-2</v>
      </c>
      <c r="F6" s="23">
        <v>7.7093739171441591E-2</v>
      </c>
      <c r="H6" t="s">
        <v>42</v>
      </c>
      <c r="I6" t="s">
        <v>20</v>
      </c>
      <c r="J6" s="24">
        <v>10.1429778573</v>
      </c>
      <c r="K6" s="25">
        <v>-0.29227360920666423</v>
      </c>
      <c r="L6" s="13">
        <v>0.29227360920666423</v>
      </c>
    </row>
    <row r="7" spans="2:13">
      <c r="B7" s="15" t="s">
        <v>27</v>
      </c>
      <c r="C7" s="16" t="s">
        <v>16</v>
      </c>
      <c r="D7" s="16">
        <v>14.1912320613211</v>
      </c>
      <c r="E7" s="16">
        <v>-9.8066278986263019E-3</v>
      </c>
      <c r="F7" s="17">
        <v>9.8066278986263019E-3</v>
      </c>
      <c r="H7" t="s">
        <v>34</v>
      </c>
      <c r="I7" t="s">
        <v>19</v>
      </c>
      <c r="J7" s="24">
        <v>17.8853950123892</v>
      </c>
      <c r="K7" s="25">
        <v>0.24795363236658113</v>
      </c>
      <c r="L7" s="13">
        <v>0.24795363236658113</v>
      </c>
    </row>
    <row r="8" spans="2:13">
      <c r="B8" s="18" t="s">
        <v>24</v>
      </c>
      <c r="C8" s="19" t="s">
        <v>16</v>
      </c>
      <c r="D8" s="19">
        <v>14.2946762669087</v>
      </c>
      <c r="E8" s="19">
        <v>-2.5888073237439633E-3</v>
      </c>
      <c r="F8" s="20">
        <v>2.5888073237439633E-3</v>
      </c>
      <c r="H8" t="s">
        <v>46</v>
      </c>
      <c r="I8" t="s">
        <v>22</v>
      </c>
      <c r="J8" s="24">
        <v>11.165027955199999</v>
      </c>
      <c r="K8" s="25">
        <v>-0.22096005246098396</v>
      </c>
      <c r="L8" s="13">
        <v>0.22096005246098396</v>
      </c>
    </row>
    <row r="9" spans="2:13">
      <c r="B9" s="18" t="s">
        <v>25</v>
      </c>
      <c r="C9" s="19" t="s">
        <v>16</v>
      </c>
      <c r="D9" s="19">
        <v>14.192936674358799</v>
      </c>
      <c r="E9" s="19">
        <v>-9.6876885052999424E-3</v>
      </c>
      <c r="F9" s="20">
        <v>9.6876885052999424E-3</v>
      </c>
      <c r="H9" t="s">
        <v>57</v>
      </c>
      <c r="I9" t="s">
        <v>22</v>
      </c>
      <c r="J9" s="24">
        <v>11.2774876816644</v>
      </c>
      <c r="K9" s="25">
        <v>-0.21311317381843878</v>
      </c>
      <c r="L9" s="13">
        <v>0.21311317381843878</v>
      </c>
    </row>
    <row r="10" spans="2:13">
      <c r="B10" s="21" t="s">
        <v>26</v>
      </c>
      <c r="C10" s="22" t="s">
        <v>16</v>
      </c>
      <c r="D10" s="22">
        <v>14.1850717669169</v>
      </c>
      <c r="E10" s="22">
        <v>-1.0236462507973408E-2</v>
      </c>
      <c r="F10" s="23">
        <v>1.0236462507973408E-2</v>
      </c>
      <c r="H10" t="s">
        <v>41</v>
      </c>
      <c r="I10" t="s">
        <v>21</v>
      </c>
      <c r="J10" s="24">
        <v>16.8721140054</v>
      </c>
      <c r="K10" s="25">
        <v>0.17725193903499403</v>
      </c>
      <c r="L10" s="13">
        <v>0.17725193903499403</v>
      </c>
    </row>
    <row r="11" spans="2:13">
      <c r="B11" s="15" t="s">
        <v>42</v>
      </c>
      <c r="C11" s="16" t="s">
        <v>20</v>
      </c>
      <c r="D11" s="16">
        <v>10.1429778573</v>
      </c>
      <c r="E11" s="16">
        <v>-0.29227360920666423</v>
      </c>
      <c r="F11" s="17">
        <v>0.29227360920666423</v>
      </c>
      <c r="H11" t="s">
        <v>33</v>
      </c>
      <c r="I11" t="s">
        <v>19</v>
      </c>
      <c r="J11" s="24">
        <v>12.000334283512901</v>
      </c>
      <c r="K11" s="25">
        <v>-0.1626765442782018</v>
      </c>
      <c r="L11" s="13">
        <v>0.1626765442782018</v>
      </c>
    </row>
    <row r="12" spans="2:13">
      <c r="B12" s="18" t="s">
        <v>28</v>
      </c>
      <c r="C12" s="19" t="s">
        <v>20</v>
      </c>
      <c r="D12" s="19">
        <v>15.248128645235401</v>
      </c>
      <c r="E12" s="19">
        <v>6.3938342789359101E-2</v>
      </c>
      <c r="F12" s="20">
        <v>6.3938342789359101E-2</v>
      </c>
      <c r="H12" t="s">
        <v>31</v>
      </c>
      <c r="I12" t="s">
        <v>19</v>
      </c>
      <c r="J12" s="24">
        <v>16.376129222714098</v>
      </c>
      <c r="K12" s="25">
        <v>0.14264459540502875</v>
      </c>
      <c r="L12" s="13">
        <v>0.14264459540502875</v>
      </c>
    </row>
    <row r="13" spans="2:13">
      <c r="B13" s="18" t="s">
        <v>29</v>
      </c>
      <c r="C13" s="19" t="s">
        <v>20</v>
      </c>
      <c r="D13" s="19">
        <v>15.8791725787658</v>
      </c>
      <c r="E13" s="19">
        <v>0.10796944014486327</v>
      </c>
      <c r="F13" s="20">
        <v>0.10796944014486327</v>
      </c>
      <c r="H13" t="s">
        <v>58</v>
      </c>
      <c r="I13" t="s">
        <v>22</v>
      </c>
      <c r="J13" s="24">
        <v>12.6430751568</v>
      </c>
      <c r="K13" s="25">
        <v>-0.11782929282339845</v>
      </c>
      <c r="L13" s="13">
        <v>0.11782929282339845</v>
      </c>
    </row>
    <row r="14" spans="2:13">
      <c r="B14" s="21" t="s">
        <v>30</v>
      </c>
      <c r="C14" s="22" t="s">
        <v>20</v>
      </c>
      <c r="D14" s="22">
        <v>15.9843212095781</v>
      </c>
      <c r="E14" s="22">
        <v>0.11530618700841792</v>
      </c>
      <c r="F14" s="23">
        <v>0.11530618700841792</v>
      </c>
      <c r="H14" t="s">
        <v>32</v>
      </c>
      <c r="I14" t="s">
        <v>19</v>
      </c>
      <c r="J14" s="24">
        <v>12.6611626272253</v>
      </c>
      <c r="K14" s="25">
        <v>-0.11656723937688858</v>
      </c>
      <c r="L14" s="13">
        <v>0.11656723937688858</v>
      </c>
    </row>
    <row r="15" spans="2:13">
      <c r="B15" s="15" t="s">
        <v>37</v>
      </c>
      <c r="C15" s="16" t="s">
        <v>22</v>
      </c>
      <c r="D15" s="16">
        <v>3.8429997509550402</v>
      </c>
      <c r="E15" s="16">
        <v>-0.73185465039681241</v>
      </c>
      <c r="F15" s="17">
        <v>0.73185465039681241</v>
      </c>
      <c r="H15" t="s">
        <v>30</v>
      </c>
      <c r="I15" t="s">
        <v>20</v>
      </c>
      <c r="J15" s="24">
        <v>15.9843212095781</v>
      </c>
      <c r="K15" s="25">
        <v>0.11530618700841792</v>
      </c>
      <c r="L15" s="13">
        <v>0.11530618700841792</v>
      </c>
    </row>
    <row r="16" spans="2:13">
      <c r="B16" s="18" t="s">
        <v>36</v>
      </c>
      <c r="C16" s="19" t="s">
        <v>22</v>
      </c>
      <c r="D16" s="19">
        <v>11.2774876816644</v>
      </c>
      <c r="E16" s="19">
        <v>-0.21311317381843878</v>
      </c>
      <c r="F16" s="20">
        <v>0.21311317381843878</v>
      </c>
      <c r="H16" t="s">
        <v>58</v>
      </c>
      <c r="I16" t="s">
        <v>22</v>
      </c>
      <c r="J16" s="24">
        <v>12.6807145295819</v>
      </c>
      <c r="K16" s="25">
        <v>-0.11520300517637504</v>
      </c>
      <c r="L16" s="13">
        <v>0.11520300517637504</v>
      </c>
    </row>
    <row r="17" spans="2:12">
      <c r="B17" s="18" t="s">
        <v>38</v>
      </c>
      <c r="C17" s="19" t="s">
        <v>22</v>
      </c>
      <c r="D17" s="19">
        <v>14.133659628460901</v>
      </c>
      <c r="E17" s="19">
        <v>-1.3823745030358554E-2</v>
      </c>
      <c r="F17" s="20">
        <v>1.3823745030358554E-2</v>
      </c>
      <c r="H17" t="s">
        <v>29</v>
      </c>
      <c r="I17" t="s">
        <v>20</v>
      </c>
      <c r="J17" s="24">
        <v>15.8791725787658</v>
      </c>
      <c r="K17" s="25">
        <v>0.10796944014486327</v>
      </c>
      <c r="L17" s="13">
        <v>0.10796944014486327</v>
      </c>
    </row>
    <row r="18" spans="2:12">
      <c r="B18" s="18" t="s">
        <v>45</v>
      </c>
      <c r="C18" s="19" t="s">
        <v>22</v>
      </c>
      <c r="D18" s="19">
        <v>13.177797183899999</v>
      </c>
      <c r="E18" s="19">
        <v>-8.0519057541280206E-2</v>
      </c>
      <c r="F18" s="20">
        <v>8.0519057541280206E-2</v>
      </c>
      <c r="H18" t="s">
        <v>35</v>
      </c>
      <c r="I18" t="s">
        <v>19</v>
      </c>
      <c r="J18" s="24">
        <v>12.911495492850101</v>
      </c>
      <c r="K18" s="25">
        <v>-9.9100260943322915E-2</v>
      </c>
      <c r="L18" s="13">
        <v>9.9100260943322915E-2</v>
      </c>
    </row>
    <row r="19" spans="2:12">
      <c r="B19" s="18" t="s">
        <v>39</v>
      </c>
      <c r="C19" s="19" t="s">
        <v>22</v>
      </c>
      <c r="D19" s="19">
        <v>12.6807145295819</v>
      </c>
      <c r="E19" s="19">
        <v>-0.11520300517637504</v>
      </c>
      <c r="F19" s="20">
        <v>0.11520300517637504</v>
      </c>
      <c r="H19" t="s">
        <v>59</v>
      </c>
      <c r="I19" t="s">
        <v>22</v>
      </c>
      <c r="J19" s="24">
        <v>13.177797183899999</v>
      </c>
      <c r="K19" s="25">
        <v>-8.0519057541280206E-2</v>
      </c>
      <c r="L19" s="13">
        <v>8.0519057541280206E-2</v>
      </c>
    </row>
    <row r="20" spans="2:12">
      <c r="B20" s="18" t="s">
        <v>39</v>
      </c>
      <c r="C20" s="19" t="s">
        <v>22</v>
      </c>
      <c r="D20" s="19">
        <v>12.6430751568</v>
      </c>
      <c r="E20" s="19">
        <v>-0.11782929282339845</v>
      </c>
      <c r="F20" s="20">
        <v>0.11782929282339845</v>
      </c>
      <c r="H20" t="s">
        <v>26</v>
      </c>
      <c r="I20" t="s">
        <v>14</v>
      </c>
      <c r="J20" s="24">
        <v>15.436668872</v>
      </c>
      <c r="K20" s="25">
        <v>7.7093739171441591E-2</v>
      </c>
      <c r="L20" s="13">
        <v>7.7093739171441591E-2</v>
      </c>
    </row>
    <row r="21" spans="2:12">
      <c r="B21" s="21" t="s">
        <v>46</v>
      </c>
      <c r="C21" s="22" t="s">
        <v>22</v>
      </c>
      <c r="D21" s="22">
        <v>11.165027955199999</v>
      </c>
      <c r="E21" s="22">
        <v>-0.22096005246098396</v>
      </c>
      <c r="F21" s="23">
        <v>0.22096005246098396</v>
      </c>
      <c r="H21" t="s">
        <v>26</v>
      </c>
      <c r="I21" t="s">
        <v>21</v>
      </c>
      <c r="J21" s="24">
        <v>15.3967077980017</v>
      </c>
      <c r="K21" s="25">
        <v>7.4305454796681936E-2</v>
      </c>
      <c r="L21" s="13">
        <v>7.4305454796681936E-2</v>
      </c>
    </row>
    <row r="22" spans="2:12">
      <c r="B22" s="15" t="s">
        <v>54</v>
      </c>
      <c r="C22" s="16" t="s">
        <v>19</v>
      </c>
      <c r="D22" s="16">
        <v>13.9558399536</v>
      </c>
      <c r="E22" s="16">
        <v>-2.6231114786250908E-2</v>
      </c>
      <c r="F22" s="17">
        <v>2.6231114786250908E-2</v>
      </c>
      <c r="H22" t="s">
        <v>28</v>
      </c>
      <c r="I22" t="s">
        <v>20</v>
      </c>
      <c r="J22" s="24">
        <v>15.248128645235401</v>
      </c>
      <c r="K22" s="25">
        <v>6.3938342789359101E-2</v>
      </c>
      <c r="L22" s="13">
        <v>6.3938342789359101E-2</v>
      </c>
    </row>
    <row r="23" spans="2:12">
      <c r="B23" s="18" t="s">
        <v>35</v>
      </c>
      <c r="C23" s="19" t="s">
        <v>19</v>
      </c>
      <c r="D23" s="19">
        <v>12.911495492850101</v>
      </c>
      <c r="E23" s="19">
        <v>-9.9100260943322915E-2</v>
      </c>
      <c r="F23" s="20">
        <v>9.9100260943322915E-2</v>
      </c>
      <c r="H23" t="s">
        <v>25</v>
      </c>
      <c r="I23" t="s">
        <v>14</v>
      </c>
      <c r="J23" s="24">
        <v>15.0311872723</v>
      </c>
      <c r="K23" s="25">
        <v>4.8801256122959547E-2</v>
      </c>
      <c r="L23" s="13">
        <v>4.8801256122959547E-2</v>
      </c>
    </row>
    <row r="24" spans="2:12">
      <c r="B24" s="18" t="s">
        <v>33</v>
      </c>
      <c r="C24" s="19" t="s">
        <v>19</v>
      </c>
      <c r="D24" s="19">
        <v>12.000334283512901</v>
      </c>
      <c r="E24" s="19">
        <v>-0.1626765442782018</v>
      </c>
      <c r="F24" s="20">
        <v>0.1626765442782018</v>
      </c>
      <c r="H24" t="s">
        <v>25</v>
      </c>
      <c r="I24" t="s">
        <v>21</v>
      </c>
      <c r="J24" s="24">
        <v>14.865001203515099</v>
      </c>
      <c r="K24" s="25">
        <v>3.7205621358103687E-2</v>
      </c>
      <c r="L24" s="13">
        <v>3.7205621358103687E-2</v>
      </c>
    </row>
    <row r="25" spans="2:12">
      <c r="B25" s="18" t="s">
        <v>32</v>
      </c>
      <c r="C25" s="19" t="s">
        <v>19</v>
      </c>
      <c r="D25" s="19">
        <v>12.6611626272253</v>
      </c>
      <c r="E25" s="19">
        <v>-0.11656723937688858</v>
      </c>
      <c r="F25" s="20">
        <v>0.11656723937688858</v>
      </c>
      <c r="H25" t="s">
        <v>54</v>
      </c>
      <c r="I25" t="s">
        <v>19</v>
      </c>
      <c r="J25" s="24">
        <v>13.9558399536</v>
      </c>
      <c r="K25" s="25">
        <v>-2.6231114786250908E-2</v>
      </c>
      <c r="L25" s="13">
        <v>2.6231114786250908E-2</v>
      </c>
    </row>
    <row r="26" spans="2:12">
      <c r="B26" s="18" t="s">
        <v>31</v>
      </c>
      <c r="C26" s="19" t="s">
        <v>19</v>
      </c>
      <c r="D26" s="19">
        <v>16.376129222714098</v>
      </c>
      <c r="E26" s="19">
        <v>0.14264459540502875</v>
      </c>
      <c r="F26" s="20">
        <v>0.14264459540502875</v>
      </c>
      <c r="H26" t="s">
        <v>24</v>
      </c>
      <c r="I26" t="s">
        <v>14</v>
      </c>
      <c r="J26" s="24">
        <v>14.6415877567</v>
      </c>
      <c r="K26" s="25">
        <v>2.1616945666048232E-2</v>
      </c>
      <c r="L26" s="13">
        <v>2.1616945666048232E-2</v>
      </c>
    </row>
    <row r="27" spans="2:12">
      <c r="B27" s="18" t="s">
        <v>34</v>
      </c>
      <c r="C27" s="19" t="s">
        <v>19</v>
      </c>
      <c r="D27" s="19">
        <v>17.8853950123892</v>
      </c>
      <c r="E27" s="19">
        <v>0.24795363236658113</v>
      </c>
      <c r="F27" s="20">
        <v>0.24795363236658113</v>
      </c>
      <c r="H27" t="s">
        <v>60</v>
      </c>
      <c r="I27" t="s">
        <v>22</v>
      </c>
      <c r="J27" s="24">
        <v>14.133659628460901</v>
      </c>
      <c r="K27" s="25">
        <v>-1.3823745030358554E-2</v>
      </c>
      <c r="L27" s="13">
        <v>1.3823745030358554E-2</v>
      </c>
    </row>
    <row r="28" spans="2:12">
      <c r="B28" s="18" t="s">
        <v>47</v>
      </c>
      <c r="C28" s="19" t="s">
        <v>19</v>
      </c>
      <c r="D28" s="19">
        <v>20.4547962736</v>
      </c>
      <c r="E28" s="19">
        <v>0.42723363343528309</v>
      </c>
      <c r="F28" s="20">
        <v>0.42723363343528309</v>
      </c>
      <c r="H28" t="s">
        <v>24</v>
      </c>
      <c r="I28" t="s">
        <v>21</v>
      </c>
      <c r="J28" s="24">
        <v>14.5123603551841</v>
      </c>
      <c r="K28" s="25">
        <v>1.2600102313617361E-2</v>
      </c>
      <c r="L28" s="13">
        <v>1.2600102313617361E-2</v>
      </c>
    </row>
    <row r="29" spans="2:12">
      <c r="B29" s="21" t="s">
        <v>48</v>
      </c>
      <c r="C29" s="22" t="s">
        <v>19</v>
      </c>
      <c r="D29" s="22">
        <v>7.5648772422199997</v>
      </c>
      <c r="E29" s="22">
        <v>-0.47216060778662</v>
      </c>
      <c r="F29" s="23">
        <v>0.47216060778662</v>
      </c>
      <c r="H29" t="s">
        <v>26</v>
      </c>
      <c r="I29" t="s">
        <v>16</v>
      </c>
      <c r="J29" s="24">
        <v>14.1850717669169</v>
      </c>
      <c r="K29" s="25">
        <v>-1.0236462507973408E-2</v>
      </c>
      <c r="L29" s="13">
        <v>1.0236462507973408E-2</v>
      </c>
    </row>
    <row r="30" spans="2:12">
      <c r="B30" s="15" t="s">
        <v>24</v>
      </c>
      <c r="C30" s="16" t="s">
        <v>15</v>
      </c>
      <c r="D30" s="16">
        <v>14.332326258473399</v>
      </c>
      <c r="E30" s="16">
        <v>3.8221248965237138E-5</v>
      </c>
      <c r="F30" s="17">
        <v>3.8221248965237138E-5</v>
      </c>
      <c r="H30" t="s">
        <v>27</v>
      </c>
      <c r="I30" t="s">
        <v>16</v>
      </c>
      <c r="J30" s="24">
        <v>14.1912320613211</v>
      </c>
      <c r="K30" s="25">
        <v>-9.8066278986263019E-3</v>
      </c>
      <c r="L30" s="13">
        <v>9.8066278986263019E-3</v>
      </c>
    </row>
    <row r="31" spans="2:12">
      <c r="B31" s="18" t="s">
        <v>26</v>
      </c>
      <c r="C31" s="19" t="s">
        <v>15</v>
      </c>
      <c r="D31" s="19">
        <v>14.3094919865253</v>
      </c>
      <c r="E31" s="19">
        <v>-1.5550403256512281E-3</v>
      </c>
      <c r="F31" s="20">
        <v>1.5550403256512281E-3</v>
      </c>
      <c r="H31" t="s">
        <v>25</v>
      </c>
      <c r="I31" t="s">
        <v>16</v>
      </c>
      <c r="J31" s="24">
        <v>14.192936674358799</v>
      </c>
      <c r="K31" s="25">
        <v>-9.6876885052999424E-3</v>
      </c>
      <c r="L31" s="13">
        <v>9.6876885052999424E-3</v>
      </c>
    </row>
    <row r="32" spans="2:12">
      <c r="B32" s="18" t="s">
        <v>25</v>
      </c>
      <c r="C32" s="19" t="s">
        <v>15</v>
      </c>
      <c r="D32" s="19">
        <v>14.2933538502777</v>
      </c>
      <c r="E32" s="19">
        <v>-2.6810789586178487E-3</v>
      </c>
      <c r="F32" s="20">
        <v>2.6810789586178487E-3</v>
      </c>
      <c r="H32" t="s">
        <v>40</v>
      </c>
      <c r="I32" t="s">
        <v>15</v>
      </c>
      <c r="J32" s="24">
        <v>14.2478790305</v>
      </c>
      <c r="K32" s="25">
        <v>-5.8540850053663751E-3</v>
      </c>
      <c r="L32" s="13">
        <v>5.8540850053663751E-3</v>
      </c>
    </row>
    <row r="33" spans="2:13">
      <c r="B33" s="21" t="s">
        <v>40</v>
      </c>
      <c r="C33" s="22" t="s">
        <v>15</v>
      </c>
      <c r="D33" s="22">
        <v>14.2478790305</v>
      </c>
      <c r="E33" s="22">
        <v>-5.8540850053663751E-3</v>
      </c>
      <c r="F33" s="23">
        <v>5.8540850053663751E-3</v>
      </c>
      <c r="H33" t="s">
        <v>25</v>
      </c>
      <c r="I33" t="s">
        <v>15</v>
      </c>
      <c r="J33" s="24">
        <v>14.2933538502777</v>
      </c>
      <c r="K33" s="25">
        <v>-2.6810789586178487E-3</v>
      </c>
      <c r="L33" s="13">
        <v>2.6810789586178487E-3</v>
      </c>
    </row>
    <row r="34" spans="2:13">
      <c r="B34" s="15" t="s">
        <v>24</v>
      </c>
      <c r="C34" s="16" t="s">
        <v>21</v>
      </c>
      <c r="D34" s="16">
        <v>14.5123603551841</v>
      </c>
      <c r="E34" s="16">
        <v>1.2600102313617361E-2</v>
      </c>
      <c r="F34" s="17">
        <v>1.2600102313617361E-2</v>
      </c>
      <c r="H34" t="s">
        <v>24</v>
      </c>
      <c r="I34" t="s">
        <v>16</v>
      </c>
      <c r="J34" s="24">
        <v>14.2946762669087</v>
      </c>
      <c r="K34" s="25">
        <v>-2.5888073237439633E-3</v>
      </c>
      <c r="L34" s="13">
        <v>2.5888073237439633E-3</v>
      </c>
    </row>
    <row r="35" spans="2:13">
      <c r="B35" s="18" t="s">
        <v>25</v>
      </c>
      <c r="C35" s="19" t="s">
        <v>21</v>
      </c>
      <c r="D35" s="19">
        <v>14.865001203515099</v>
      </c>
      <c r="E35" s="19">
        <v>3.7205621358103687E-2</v>
      </c>
      <c r="F35" s="20">
        <v>3.7205621358103687E-2</v>
      </c>
      <c r="H35" t="s">
        <v>26</v>
      </c>
      <c r="I35" t="s">
        <v>15</v>
      </c>
      <c r="J35" s="24">
        <v>14.3094919865253</v>
      </c>
      <c r="K35" s="25">
        <v>-1.5550403256512281E-3</v>
      </c>
      <c r="L35" s="13">
        <v>1.5550403256512281E-3</v>
      </c>
    </row>
    <row r="36" spans="2:13">
      <c r="B36" s="18" t="s">
        <v>26</v>
      </c>
      <c r="C36" s="19" t="s">
        <v>21</v>
      </c>
      <c r="D36" s="19">
        <v>15.3967077980017</v>
      </c>
      <c r="E36" s="19">
        <v>7.4305454796681936E-2</v>
      </c>
      <c r="F36" s="20">
        <v>7.4305454796681936E-2</v>
      </c>
      <c r="H36" t="s">
        <v>24</v>
      </c>
      <c r="I36" t="s">
        <v>15</v>
      </c>
      <c r="J36" s="24">
        <v>14.332326258473399</v>
      </c>
      <c r="K36" s="25">
        <v>3.8221248965237138E-5</v>
      </c>
      <c r="L36" s="13">
        <v>3.8221248965237138E-5</v>
      </c>
    </row>
    <row r="37" spans="2:13">
      <c r="B37" s="21" t="s">
        <v>41</v>
      </c>
      <c r="C37" s="22" t="s">
        <v>21</v>
      </c>
      <c r="D37" s="22">
        <v>16.8721140054</v>
      </c>
      <c r="E37" s="22">
        <v>0.17725193903499403</v>
      </c>
      <c r="F37" s="23">
        <v>0.17725193903499403</v>
      </c>
      <c r="H37" s="14" t="s">
        <v>50</v>
      </c>
      <c r="I37" t="s">
        <v>61</v>
      </c>
      <c r="J37" s="24">
        <v>14.331778480000001</v>
      </c>
      <c r="K37">
        <v>0</v>
      </c>
      <c r="L37">
        <v>0</v>
      </c>
    </row>
    <row r="38" spans="2:13">
      <c r="B38" s="15" t="s">
        <v>43</v>
      </c>
      <c r="C38" s="16" t="s">
        <v>22</v>
      </c>
      <c r="D38" s="16">
        <v>0</v>
      </c>
      <c r="E38" s="16">
        <v>-1</v>
      </c>
      <c r="F38" s="26">
        <v>1</v>
      </c>
      <c r="H38" t="s">
        <v>43</v>
      </c>
      <c r="I38" t="s">
        <v>22</v>
      </c>
      <c r="J38">
        <v>0</v>
      </c>
      <c r="K38">
        <v>-1</v>
      </c>
      <c r="L38">
        <v>1</v>
      </c>
      <c r="M38" t="s">
        <v>93</v>
      </c>
    </row>
    <row r="39" spans="2:13">
      <c r="B39" s="18" t="s">
        <v>44</v>
      </c>
      <c r="C39" s="19" t="s">
        <v>22</v>
      </c>
      <c r="D39" s="19">
        <v>0</v>
      </c>
      <c r="E39" s="19">
        <v>-1</v>
      </c>
      <c r="F39" s="27">
        <v>1</v>
      </c>
      <c r="H39" t="s">
        <v>44</v>
      </c>
      <c r="I39" t="s">
        <v>22</v>
      </c>
      <c r="J39">
        <v>0</v>
      </c>
      <c r="K39">
        <v>-1</v>
      </c>
      <c r="L39">
        <v>1</v>
      </c>
      <c r="M39" t="s">
        <v>93</v>
      </c>
    </row>
    <row r="40" spans="2:13">
      <c r="B40" s="21" t="s">
        <v>23</v>
      </c>
      <c r="C40" s="22" t="s">
        <v>22</v>
      </c>
      <c r="D40" s="22">
        <v>0</v>
      </c>
      <c r="E40" s="22">
        <v>-1</v>
      </c>
      <c r="F40" s="28">
        <v>1</v>
      </c>
      <c r="H40" t="s">
        <v>23</v>
      </c>
      <c r="I40" t="s">
        <v>22</v>
      </c>
      <c r="J40">
        <v>0</v>
      </c>
      <c r="K40">
        <v>-1</v>
      </c>
      <c r="L40">
        <v>1</v>
      </c>
      <c r="M40" t="s">
        <v>93</v>
      </c>
    </row>
  </sheetData>
  <sortState ref="A7:F10">
    <sortCondition ref="A7:A10"/>
  </sortState>
  <conditionalFormatting sqref="F4:F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3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" right="0.2" top="0.25" bottom="0.25" header="0.05" footer="0.05"/>
  <pageSetup scale="82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41"/>
  <sheetViews>
    <sheetView zoomScale="60" zoomScaleNormal="60" workbookViewId="0">
      <selection activeCell="N7" sqref="N7"/>
    </sheetView>
  </sheetViews>
  <sheetFormatPr baseColWidth="10" defaultColWidth="11" defaultRowHeight="28"/>
  <cols>
    <col min="1" max="1" width="17.6640625" style="1" bestFit="1" customWidth="1"/>
    <col min="2" max="2" width="7.1640625" style="1" bestFit="1" customWidth="1"/>
    <col min="3" max="3" width="8.6640625" style="1" bestFit="1" customWidth="1"/>
    <col min="4" max="5" width="7.1640625" style="1" bestFit="1" customWidth="1"/>
    <col min="6" max="6" width="8.6640625" style="1" bestFit="1" customWidth="1"/>
    <col min="7" max="7" width="7.1640625" style="1" bestFit="1" customWidth="1"/>
    <col min="8" max="9" width="5.6640625" style="1" bestFit="1" customWidth="1"/>
    <col min="10" max="10" width="8.6640625" style="1" bestFit="1" customWidth="1"/>
    <col min="11" max="11" width="10.1640625" style="1" bestFit="1" customWidth="1"/>
    <col min="12" max="12" width="8.6640625" style="1" bestFit="1" customWidth="1"/>
    <col min="13" max="13" width="7.1640625" style="1" bestFit="1" customWidth="1"/>
    <col min="14" max="14" width="27.1640625" style="1" bestFit="1" customWidth="1"/>
    <col min="15" max="15" width="11" style="1"/>
    <col min="16" max="16" width="22.5" style="1" bestFit="1" customWidth="1"/>
    <col min="17" max="17" width="20.6640625" style="4" bestFit="1" customWidth="1"/>
    <col min="18" max="18" width="22.83203125" style="4" bestFit="1" customWidth="1"/>
    <col min="19" max="19" width="22.83203125" style="7" bestFit="1" customWidth="1"/>
    <col min="20" max="20" width="9.1640625" style="1" bestFit="1" customWidth="1"/>
    <col min="21" max="16384" width="11" style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20">
      <c r="A2" s="2">
        <v>14.402754446599999</v>
      </c>
      <c r="B2" s="2">
        <v>200</v>
      </c>
      <c r="C2" s="2">
        <v>2000</v>
      </c>
      <c r="D2" s="2">
        <v>40</v>
      </c>
      <c r="E2" s="2">
        <v>160</v>
      </c>
      <c r="F2" s="2">
        <v>130</v>
      </c>
      <c r="G2" s="2">
        <v>70</v>
      </c>
      <c r="H2" s="2">
        <v>100</v>
      </c>
      <c r="I2" s="2">
        <v>100</v>
      </c>
      <c r="J2" s="2">
        <v>0.05</v>
      </c>
      <c r="K2" s="2">
        <v>0</v>
      </c>
      <c r="L2" s="2">
        <v>0.3</v>
      </c>
      <c r="M2" s="2">
        <v>1</v>
      </c>
      <c r="N2" s="1" t="s">
        <v>55</v>
      </c>
    </row>
    <row r="3" spans="1:20">
      <c r="A3" s="2">
        <v>14.1475705401</v>
      </c>
      <c r="B3" s="2">
        <v>2000</v>
      </c>
      <c r="C3" s="2">
        <v>2000</v>
      </c>
      <c r="D3" s="2">
        <v>400</v>
      </c>
      <c r="E3" s="2">
        <v>1600</v>
      </c>
      <c r="F3" s="2">
        <v>130</v>
      </c>
      <c r="G3" s="2">
        <v>70</v>
      </c>
      <c r="H3" s="2">
        <v>100</v>
      </c>
      <c r="I3" s="2">
        <v>100</v>
      </c>
      <c r="J3" s="2">
        <v>0.05</v>
      </c>
      <c r="K3" s="2">
        <v>0</v>
      </c>
      <c r="L3" s="2">
        <v>0.3</v>
      </c>
      <c r="M3" s="2">
        <v>1</v>
      </c>
      <c r="N3" s="1" t="s">
        <v>55</v>
      </c>
      <c r="R3" s="5" t="s">
        <v>18</v>
      </c>
      <c r="S3" s="8" t="s">
        <v>13</v>
      </c>
    </row>
    <row r="4" spans="1:20">
      <c r="A4" s="2">
        <v>14.6219750918</v>
      </c>
      <c r="B4" s="2">
        <v>2000</v>
      </c>
      <c r="C4" s="2">
        <v>4000</v>
      </c>
      <c r="D4" s="2">
        <v>400</v>
      </c>
      <c r="E4" s="2">
        <v>1600</v>
      </c>
      <c r="F4" s="2">
        <v>130</v>
      </c>
      <c r="G4" s="2">
        <v>70</v>
      </c>
      <c r="H4" s="2">
        <v>100</v>
      </c>
      <c r="I4" s="2">
        <v>100</v>
      </c>
      <c r="J4" s="2">
        <v>0.05</v>
      </c>
      <c r="K4" s="2">
        <v>0</v>
      </c>
      <c r="L4" s="2">
        <v>0.3</v>
      </c>
      <c r="M4" s="2">
        <v>1</v>
      </c>
      <c r="N4" s="1" t="s">
        <v>55</v>
      </c>
      <c r="Q4" s="5" t="s">
        <v>17</v>
      </c>
      <c r="R4" s="6">
        <v>14.331778480000001</v>
      </c>
    </row>
    <row r="5" spans="1:20">
      <c r="A5" s="1">
        <v>14.6415877567</v>
      </c>
      <c r="B5" s="1">
        <v>2000</v>
      </c>
      <c r="C5" s="1">
        <v>40000</v>
      </c>
      <c r="D5" s="1">
        <v>400</v>
      </c>
      <c r="E5" s="1">
        <v>1600</v>
      </c>
      <c r="F5" s="1">
        <v>132.6</v>
      </c>
      <c r="G5" s="1">
        <v>71.399999999999906</v>
      </c>
      <c r="H5" s="3">
        <v>102</v>
      </c>
      <c r="I5" s="1">
        <v>100</v>
      </c>
      <c r="J5" s="1">
        <v>0.05</v>
      </c>
      <c r="K5" s="1">
        <v>0</v>
      </c>
      <c r="L5" s="1">
        <v>0.3</v>
      </c>
      <c r="M5" s="1">
        <v>1</v>
      </c>
      <c r="P5" s="10" t="s">
        <v>24</v>
      </c>
      <c r="Q5" s="4" t="s">
        <v>14</v>
      </c>
      <c r="R5" s="4">
        <f t="shared" ref="R5:R41" si="0">A5:A41</f>
        <v>14.6415877567</v>
      </c>
      <c r="S5" s="7">
        <f>(R5-$R$4)/$R$4</f>
        <v>2.1616945666048232E-2</v>
      </c>
      <c r="T5" s="9">
        <f t="shared" ref="T5:T41" si="1">ABS(S5:S41)</f>
        <v>2.1616945666048232E-2</v>
      </c>
    </row>
    <row r="6" spans="1:20">
      <c r="A6" s="1">
        <v>15.0311872723</v>
      </c>
      <c r="B6" s="1">
        <v>2000</v>
      </c>
      <c r="C6" s="1">
        <v>40000</v>
      </c>
      <c r="D6" s="1">
        <v>400</v>
      </c>
      <c r="E6" s="1">
        <v>1600</v>
      </c>
      <c r="F6" s="1">
        <v>135.19999999999999</v>
      </c>
      <c r="G6" s="1">
        <v>72.8</v>
      </c>
      <c r="H6" s="3">
        <v>104</v>
      </c>
      <c r="I6" s="1">
        <v>100</v>
      </c>
      <c r="J6" s="1">
        <v>0.05</v>
      </c>
      <c r="K6" s="1">
        <v>0</v>
      </c>
      <c r="L6" s="1">
        <v>0.3</v>
      </c>
      <c r="M6" s="1">
        <v>1</v>
      </c>
      <c r="P6" s="10" t="s">
        <v>25</v>
      </c>
      <c r="Q6" s="4" t="s">
        <v>14</v>
      </c>
      <c r="R6" s="4">
        <f t="shared" si="0"/>
        <v>15.0311872723</v>
      </c>
      <c r="S6" s="7">
        <f t="shared" ref="S6:S41" si="2">(R6-$R$4)/$R$4</f>
        <v>4.8801256122959547E-2</v>
      </c>
      <c r="T6" s="9">
        <f t="shared" si="1"/>
        <v>4.8801256122959547E-2</v>
      </c>
    </row>
    <row r="7" spans="1:20">
      <c r="A7" s="1">
        <v>15.436668872</v>
      </c>
      <c r="B7" s="1">
        <v>2000</v>
      </c>
      <c r="C7" s="1">
        <v>40000</v>
      </c>
      <c r="D7" s="1">
        <v>400</v>
      </c>
      <c r="E7" s="1">
        <v>1600</v>
      </c>
      <c r="F7" s="1">
        <v>140.4</v>
      </c>
      <c r="G7" s="1">
        <v>75.599999999999994</v>
      </c>
      <c r="H7" s="3">
        <v>108</v>
      </c>
      <c r="I7" s="1">
        <v>100</v>
      </c>
      <c r="J7" s="1">
        <v>0.05</v>
      </c>
      <c r="K7" s="1">
        <v>0</v>
      </c>
      <c r="L7" s="1">
        <v>0.3</v>
      </c>
      <c r="M7" s="1">
        <v>1</v>
      </c>
      <c r="P7" s="10" t="s">
        <v>26</v>
      </c>
      <c r="Q7" s="4" t="s">
        <v>14</v>
      </c>
      <c r="R7" s="4">
        <f t="shared" si="0"/>
        <v>15.436668872</v>
      </c>
      <c r="S7" s="7">
        <f t="shared" si="2"/>
        <v>7.7093739171441591E-2</v>
      </c>
      <c r="T7" s="9">
        <f t="shared" si="1"/>
        <v>7.7093739171441591E-2</v>
      </c>
    </row>
    <row r="8" spans="1:20">
      <c r="A8" s="1">
        <v>14.332326258473399</v>
      </c>
      <c r="B8" s="1">
        <v>2000</v>
      </c>
      <c r="C8" s="1">
        <v>40000</v>
      </c>
      <c r="D8" s="1">
        <v>400</v>
      </c>
      <c r="E8" s="1">
        <v>1600</v>
      </c>
      <c r="F8" s="1">
        <v>130</v>
      </c>
      <c r="G8" s="1">
        <v>70</v>
      </c>
      <c r="H8" s="1">
        <v>100</v>
      </c>
      <c r="I8" s="1">
        <v>100</v>
      </c>
      <c r="J8" s="3">
        <v>5.0999999999999997E-2</v>
      </c>
      <c r="K8" s="1">
        <v>0</v>
      </c>
      <c r="L8" s="1">
        <v>0.3</v>
      </c>
      <c r="M8" s="1">
        <v>1</v>
      </c>
      <c r="P8" s="10" t="s">
        <v>24</v>
      </c>
      <c r="Q8" s="4" t="s">
        <v>15</v>
      </c>
      <c r="R8" s="4">
        <f t="shared" si="0"/>
        <v>14.332326258473399</v>
      </c>
      <c r="S8" s="7">
        <f t="shared" si="2"/>
        <v>3.8221248965237138E-5</v>
      </c>
      <c r="T8" s="9">
        <f t="shared" si="1"/>
        <v>3.8221248965237138E-5</v>
      </c>
    </row>
    <row r="9" spans="1:20">
      <c r="A9" s="1">
        <v>14.2933538502777</v>
      </c>
      <c r="B9" s="1">
        <v>2000</v>
      </c>
      <c r="C9" s="1">
        <v>40000</v>
      </c>
      <c r="D9" s="1">
        <v>400</v>
      </c>
      <c r="E9" s="1">
        <v>1600</v>
      </c>
      <c r="F9" s="1">
        <v>130</v>
      </c>
      <c r="G9" s="1">
        <v>70</v>
      </c>
      <c r="H9" s="1">
        <v>100</v>
      </c>
      <c r="I9" s="1">
        <v>100</v>
      </c>
      <c r="J9" s="3">
        <v>5.1999999999999998E-2</v>
      </c>
      <c r="K9" s="1">
        <v>0</v>
      </c>
      <c r="L9" s="1">
        <v>0.3</v>
      </c>
      <c r="M9" s="1">
        <v>1</v>
      </c>
      <c r="P9" s="10" t="s">
        <v>25</v>
      </c>
      <c r="Q9" s="4" t="s">
        <v>15</v>
      </c>
      <c r="R9" s="4">
        <f t="shared" si="0"/>
        <v>14.2933538502777</v>
      </c>
      <c r="S9" s="7">
        <f t="shared" si="2"/>
        <v>-2.6810789586178487E-3</v>
      </c>
      <c r="T9" s="9">
        <f t="shared" si="1"/>
        <v>2.6810789586178487E-3</v>
      </c>
    </row>
    <row r="10" spans="1:20">
      <c r="A10" s="1">
        <v>14.3094919865253</v>
      </c>
      <c r="B10" s="1">
        <v>2000</v>
      </c>
      <c r="C10" s="1">
        <v>40000</v>
      </c>
      <c r="D10" s="1">
        <v>400</v>
      </c>
      <c r="E10" s="1">
        <v>1600</v>
      </c>
      <c r="F10" s="1">
        <v>130</v>
      </c>
      <c r="G10" s="1">
        <v>70</v>
      </c>
      <c r="H10" s="1">
        <v>100</v>
      </c>
      <c r="I10" s="1">
        <v>100</v>
      </c>
      <c r="J10" s="3">
        <v>5.3999999999999999E-2</v>
      </c>
      <c r="K10" s="1">
        <v>0</v>
      </c>
      <c r="L10" s="1">
        <v>0.3</v>
      </c>
      <c r="M10" s="1">
        <v>1</v>
      </c>
      <c r="P10" s="10" t="s">
        <v>26</v>
      </c>
      <c r="Q10" s="4" t="s">
        <v>15</v>
      </c>
      <c r="R10" s="4">
        <f t="shared" si="0"/>
        <v>14.3094919865253</v>
      </c>
      <c r="S10" s="7">
        <f t="shared" si="2"/>
        <v>-1.5550403256512281E-3</v>
      </c>
      <c r="T10" s="9">
        <f t="shared" si="1"/>
        <v>1.5550403256512281E-3</v>
      </c>
    </row>
    <row r="11" spans="1:20">
      <c r="A11" s="1">
        <v>14.1912320613211</v>
      </c>
      <c r="B11" s="1">
        <v>2000</v>
      </c>
      <c r="C11" s="1">
        <v>40000</v>
      </c>
      <c r="D11" s="1">
        <v>400</v>
      </c>
      <c r="E11" s="1">
        <v>1600</v>
      </c>
      <c r="F11" s="1">
        <v>130</v>
      </c>
      <c r="G11" s="1">
        <v>70</v>
      </c>
      <c r="H11" s="1">
        <v>100</v>
      </c>
      <c r="I11" s="1">
        <v>100</v>
      </c>
      <c r="J11" s="1">
        <v>0.05</v>
      </c>
      <c r="K11" s="3">
        <v>0.02</v>
      </c>
      <c r="L11" s="1">
        <v>0.3</v>
      </c>
      <c r="M11" s="1">
        <v>1</v>
      </c>
      <c r="P11" s="1" t="s">
        <v>27</v>
      </c>
      <c r="Q11" s="4" t="s">
        <v>16</v>
      </c>
      <c r="R11" s="4">
        <f t="shared" si="0"/>
        <v>14.1912320613211</v>
      </c>
      <c r="S11" s="7">
        <f t="shared" si="2"/>
        <v>-9.8066278986263019E-3</v>
      </c>
      <c r="T11" s="9">
        <f t="shared" si="1"/>
        <v>9.8066278986263019E-3</v>
      </c>
    </row>
    <row r="12" spans="1:20">
      <c r="A12" s="1">
        <v>14.2946762669087</v>
      </c>
      <c r="B12" s="1">
        <v>2000</v>
      </c>
      <c r="C12" s="1">
        <v>40000</v>
      </c>
      <c r="D12" s="1">
        <v>400</v>
      </c>
      <c r="E12" s="1">
        <v>1600</v>
      </c>
      <c r="F12" s="1">
        <v>130</v>
      </c>
      <c r="G12" s="1">
        <v>70</v>
      </c>
      <c r="H12" s="1">
        <v>100</v>
      </c>
      <c r="I12" s="1">
        <v>100</v>
      </c>
      <c r="J12" s="1">
        <v>0.05</v>
      </c>
      <c r="K12" s="3">
        <v>2.0400000000000001E-2</v>
      </c>
      <c r="L12" s="1">
        <v>0.3</v>
      </c>
      <c r="M12" s="1">
        <v>1</v>
      </c>
      <c r="P12" s="10" t="s">
        <v>24</v>
      </c>
      <c r="Q12" s="4" t="s">
        <v>16</v>
      </c>
      <c r="R12" s="4">
        <f t="shared" si="0"/>
        <v>14.2946762669087</v>
      </c>
      <c r="S12" s="7">
        <f t="shared" si="2"/>
        <v>-2.5888073237439633E-3</v>
      </c>
      <c r="T12" s="9">
        <f t="shared" si="1"/>
        <v>2.5888073237439633E-3</v>
      </c>
    </row>
    <row r="13" spans="1:20">
      <c r="A13" s="1">
        <v>14.192936674358799</v>
      </c>
      <c r="B13" s="1">
        <v>2000</v>
      </c>
      <c r="C13" s="1">
        <v>40000</v>
      </c>
      <c r="D13" s="1">
        <v>400</v>
      </c>
      <c r="E13" s="1">
        <v>1600</v>
      </c>
      <c r="F13" s="1">
        <v>130</v>
      </c>
      <c r="G13" s="1">
        <v>70</v>
      </c>
      <c r="H13" s="1">
        <v>100</v>
      </c>
      <c r="I13" s="1">
        <v>100</v>
      </c>
      <c r="J13" s="1">
        <v>0.05</v>
      </c>
      <c r="K13" s="3">
        <v>2.0799999999999999E-2</v>
      </c>
      <c r="L13" s="1">
        <v>0.3</v>
      </c>
      <c r="M13" s="1">
        <v>1</v>
      </c>
      <c r="P13" s="10" t="s">
        <v>25</v>
      </c>
      <c r="Q13" s="4" t="s">
        <v>16</v>
      </c>
      <c r="R13" s="4">
        <f t="shared" si="0"/>
        <v>14.192936674358799</v>
      </c>
      <c r="S13" s="7">
        <f t="shared" si="2"/>
        <v>-9.6876885052999424E-3</v>
      </c>
      <c r="T13" s="9">
        <f t="shared" si="1"/>
        <v>9.6876885052999424E-3</v>
      </c>
    </row>
    <row r="14" spans="1:20">
      <c r="A14" s="1">
        <v>14.1850717669169</v>
      </c>
      <c r="B14" s="1">
        <v>2000</v>
      </c>
      <c r="C14" s="1">
        <v>40000</v>
      </c>
      <c r="D14" s="1">
        <v>400</v>
      </c>
      <c r="E14" s="1">
        <v>1600</v>
      </c>
      <c r="F14" s="1">
        <v>130</v>
      </c>
      <c r="G14" s="1">
        <v>70</v>
      </c>
      <c r="H14" s="1">
        <v>100</v>
      </c>
      <c r="I14" s="1">
        <v>100</v>
      </c>
      <c r="J14" s="1">
        <v>0.05</v>
      </c>
      <c r="K14" s="3">
        <v>2.1600000000000001E-2</v>
      </c>
      <c r="L14" s="1">
        <v>0.3</v>
      </c>
      <c r="M14" s="1">
        <v>1</v>
      </c>
      <c r="P14" s="10" t="s">
        <v>26</v>
      </c>
      <c r="Q14" s="4" t="s">
        <v>16</v>
      </c>
      <c r="R14" s="4">
        <f t="shared" si="0"/>
        <v>14.1850717669169</v>
      </c>
      <c r="S14" s="7">
        <f t="shared" si="2"/>
        <v>-1.0236462507973408E-2</v>
      </c>
      <c r="T14" s="9">
        <f t="shared" si="1"/>
        <v>1.0236462507973408E-2</v>
      </c>
    </row>
    <row r="15" spans="1:20">
      <c r="A15" s="1">
        <v>14.5123603551841</v>
      </c>
      <c r="B15" s="1">
        <v>2000</v>
      </c>
      <c r="C15" s="1">
        <v>40000</v>
      </c>
      <c r="D15" s="1">
        <v>400</v>
      </c>
      <c r="E15" s="1">
        <v>1600</v>
      </c>
      <c r="F15" s="1">
        <v>130.6</v>
      </c>
      <c r="G15" s="1">
        <v>69.399999999999906</v>
      </c>
      <c r="H15" s="1">
        <v>100</v>
      </c>
      <c r="I15" s="1">
        <v>100</v>
      </c>
      <c r="J15" s="1">
        <v>0.05</v>
      </c>
      <c r="K15" s="1">
        <v>0</v>
      </c>
      <c r="L15" s="3">
        <v>0.30599999999999999</v>
      </c>
      <c r="M15" s="1">
        <v>1</v>
      </c>
      <c r="P15" s="10" t="s">
        <v>24</v>
      </c>
      <c r="Q15" s="4" t="s">
        <v>21</v>
      </c>
      <c r="R15" s="4">
        <f t="shared" si="0"/>
        <v>14.5123603551841</v>
      </c>
      <c r="S15" s="7">
        <f t="shared" si="2"/>
        <v>1.2600102313617361E-2</v>
      </c>
      <c r="T15" s="9">
        <f t="shared" si="1"/>
        <v>1.2600102313617361E-2</v>
      </c>
    </row>
    <row r="16" spans="1:20">
      <c r="A16" s="1">
        <v>14.865001203515099</v>
      </c>
      <c r="B16" s="1">
        <v>2000</v>
      </c>
      <c r="C16" s="1">
        <v>40000</v>
      </c>
      <c r="D16" s="1">
        <v>400</v>
      </c>
      <c r="E16" s="1">
        <v>1600</v>
      </c>
      <c r="F16" s="1">
        <v>131.19999999999999</v>
      </c>
      <c r="G16" s="1">
        <v>68.8</v>
      </c>
      <c r="H16" s="1">
        <v>100</v>
      </c>
      <c r="I16" s="1">
        <v>100</v>
      </c>
      <c r="J16" s="1">
        <v>0.05</v>
      </c>
      <c r="K16" s="1">
        <v>0</v>
      </c>
      <c r="L16" s="3">
        <v>0.312</v>
      </c>
      <c r="M16" s="1">
        <v>1</v>
      </c>
      <c r="P16" s="10" t="s">
        <v>25</v>
      </c>
      <c r="Q16" s="4" t="s">
        <v>21</v>
      </c>
      <c r="R16" s="4">
        <f t="shared" si="0"/>
        <v>14.865001203515099</v>
      </c>
      <c r="S16" s="7">
        <f t="shared" si="2"/>
        <v>3.7205621358103687E-2</v>
      </c>
      <c r="T16" s="9">
        <f t="shared" si="1"/>
        <v>3.7205621358103687E-2</v>
      </c>
    </row>
    <row r="17" spans="1:20">
      <c r="A17" s="1">
        <v>15.3967077980017</v>
      </c>
      <c r="B17" s="1">
        <v>2000</v>
      </c>
      <c r="C17" s="1">
        <v>40000</v>
      </c>
      <c r="D17" s="1">
        <v>400</v>
      </c>
      <c r="E17" s="1">
        <v>1600</v>
      </c>
      <c r="F17" s="1">
        <v>132.4</v>
      </c>
      <c r="G17" s="1">
        <v>67.599999999999994</v>
      </c>
      <c r="H17" s="1">
        <v>100</v>
      </c>
      <c r="I17" s="1">
        <v>100</v>
      </c>
      <c r="J17" s="1">
        <v>0.05</v>
      </c>
      <c r="K17" s="1">
        <v>0</v>
      </c>
      <c r="L17" s="3">
        <v>0.32400000000000001</v>
      </c>
      <c r="M17" s="1">
        <v>1</v>
      </c>
      <c r="P17" s="10" t="s">
        <v>26</v>
      </c>
      <c r="Q17" s="4" t="s">
        <v>21</v>
      </c>
      <c r="R17" s="4">
        <f t="shared" si="0"/>
        <v>15.3967077980017</v>
      </c>
      <c r="S17" s="7">
        <f t="shared" si="2"/>
        <v>7.4305454796681936E-2</v>
      </c>
      <c r="T17" s="9">
        <f t="shared" si="1"/>
        <v>7.4305454796681936E-2</v>
      </c>
    </row>
    <row r="18" spans="1:20">
      <c r="A18" s="1">
        <v>15.248128645235401</v>
      </c>
      <c r="B18" s="1">
        <v>2000</v>
      </c>
      <c r="C18" s="1">
        <v>40000</v>
      </c>
      <c r="D18" s="1">
        <v>400</v>
      </c>
      <c r="E18" s="1">
        <v>1600</v>
      </c>
      <c r="F18" s="1">
        <v>130</v>
      </c>
      <c r="G18" s="1">
        <v>70</v>
      </c>
      <c r="H18" s="1">
        <v>100</v>
      </c>
      <c r="I18" s="1">
        <v>100</v>
      </c>
      <c r="J18" s="1">
        <v>0.05</v>
      </c>
      <c r="K18" s="1">
        <v>0</v>
      </c>
      <c r="L18" s="1">
        <v>0.3</v>
      </c>
      <c r="M18" s="3">
        <v>1.25</v>
      </c>
      <c r="P18" s="11" t="s">
        <v>28</v>
      </c>
      <c r="Q18" s="4" t="s">
        <v>20</v>
      </c>
      <c r="R18" s="4">
        <f t="shared" si="0"/>
        <v>15.248128645235401</v>
      </c>
      <c r="S18" s="7">
        <f t="shared" si="2"/>
        <v>6.3938342789359101E-2</v>
      </c>
      <c r="T18" s="9">
        <f t="shared" si="1"/>
        <v>6.3938342789359101E-2</v>
      </c>
    </row>
    <row r="19" spans="1:20">
      <c r="A19" s="1">
        <v>15.8791725787658</v>
      </c>
      <c r="B19" s="1">
        <v>2000</v>
      </c>
      <c r="C19" s="1">
        <v>40000</v>
      </c>
      <c r="D19" s="1">
        <v>400</v>
      </c>
      <c r="E19" s="1">
        <v>1600</v>
      </c>
      <c r="F19" s="1">
        <v>130</v>
      </c>
      <c r="G19" s="1">
        <v>70</v>
      </c>
      <c r="H19" s="1">
        <v>100</v>
      </c>
      <c r="I19" s="1">
        <v>100</v>
      </c>
      <c r="J19" s="1">
        <v>0.05</v>
      </c>
      <c r="K19" s="1">
        <v>0</v>
      </c>
      <c r="L19" s="1">
        <v>0.3</v>
      </c>
      <c r="M19" s="3">
        <v>1.5</v>
      </c>
      <c r="P19" s="11" t="s">
        <v>29</v>
      </c>
      <c r="Q19" s="4" t="s">
        <v>20</v>
      </c>
      <c r="R19" s="4">
        <f t="shared" si="0"/>
        <v>15.8791725787658</v>
      </c>
      <c r="S19" s="7">
        <f t="shared" si="2"/>
        <v>0.10796944014486327</v>
      </c>
      <c r="T19" s="9">
        <f t="shared" si="1"/>
        <v>0.10796944014486327</v>
      </c>
    </row>
    <row r="20" spans="1:20">
      <c r="A20" s="1">
        <v>15.9843212095781</v>
      </c>
      <c r="B20" s="1">
        <v>2000</v>
      </c>
      <c r="C20" s="1">
        <v>40000</v>
      </c>
      <c r="D20" s="1">
        <v>400</v>
      </c>
      <c r="E20" s="1">
        <v>1600</v>
      </c>
      <c r="F20" s="1">
        <v>130</v>
      </c>
      <c r="G20" s="1">
        <v>70</v>
      </c>
      <c r="H20" s="1">
        <v>100</v>
      </c>
      <c r="I20" s="1">
        <v>100</v>
      </c>
      <c r="J20" s="1">
        <v>0.05</v>
      </c>
      <c r="K20" s="1">
        <v>0</v>
      </c>
      <c r="L20" s="1">
        <v>0.3</v>
      </c>
      <c r="M20" s="3">
        <v>2</v>
      </c>
      <c r="P20" s="11" t="s">
        <v>30</v>
      </c>
      <c r="Q20" s="4" t="s">
        <v>20</v>
      </c>
      <c r="R20" s="4">
        <f t="shared" si="0"/>
        <v>15.9843212095781</v>
      </c>
      <c r="S20" s="7">
        <f t="shared" si="2"/>
        <v>0.11530618700841792</v>
      </c>
      <c r="T20" s="9">
        <f t="shared" si="1"/>
        <v>0.11530618700841792</v>
      </c>
    </row>
    <row r="21" spans="1:20">
      <c r="A21" s="1">
        <v>11.2774876816644</v>
      </c>
      <c r="B21" s="1">
        <v>2000</v>
      </c>
      <c r="C21" s="1">
        <v>40000</v>
      </c>
      <c r="D21" s="1">
        <v>400</v>
      </c>
      <c r="E21" s="1">
        <v>1600</v>
      </c>
      <c r="F21" s="3">
        <v>120</v>
      </c>
      <c r="G21" s="3">
        <v>80</v>
      </c>
      <c r="H21" s="1">
        <v>100</v>
      </c>
      <c r="I21" s="1">
        <v>100</v>
      </c>
      <c r="J21" s="1">
        <v>0.05</v>
      </c>
      <c r="K21" s="1">
        <v>0</v>
      </c>
      <c r="L21" s="1">
        <v>0.3</v>
      </c>
      <c r="M21" s="1">
        <v>1</v>
      </c>
      <c r="P21" s="1" t="s">
        <v>36</v>
      </c>
      <c r="Q21" s="4" t="s">
        <v>22</v>
      </c>
      <c r="R21" s="4">
        <f t="shared" si="0"/>
        <v>11.2774876816644</v>
      </c>
      <c r="S21" s="7">
        <f t="shared" si="2"/>
        <v>-0.21311317381843878</v>
      </c>
      <c r="T21" s="9">
        <f t="shared" si="1"/>
        <v>0.21311317381843878</v>
      </c>
    </row>
    <row r="22" spans="1:20">
      <c r="A22" s="1">
        <v>3.8429997509550402</v>
      </c>
      <c r="B22" s="1">
        <v>2000</v>
      </c>
      <c r="C22" s="1">
        <v>40000</v>
      </c>
      <c r="D22" s="1">
        <v>400</v>
      </c>
      <c r="E22" s="1">
        <v>1600</v>
      </c>
      <c r="F22" s="3">
        <v>110</v>
      </c>
      <c r="G22" s="3">
        <v>90</v>
      </c>
      <c r="H22" s="1">
        <v>100</v>
      </c>
      <c r="I22" s="1">
        <v>100</v>
      </c>
      <c r="J22" s="1">
        <v>0.05</v>
      </c>
      <c r="K22" s="1">
        <v>0</v>
      </c>
      <c r="L22" s="1">
        <v>0.3</v>
      </c>
      <c r="M22" s="1">
        <v>1</v>
      </c>
      <c r="P22" s="1" t="s">
        <v>37</v>
      </c>
      <c r="Q22" s="4" t="s">
        <v>22</v>
      </c>
      <c r="R22" s="4">
        <f t="shared" si="0"/>
        <v>3.8429997509550402</v>
      </c>
      <c r="S22" s="7">
        <f t="shared" si="2"/>
        <v>-0.73185465039681241</v>
      </c>
      <c r="T22" s="9">
        <f t="shared" si="1"/>
        <v>0.73185465039681241</v>
      </c>
    </row>
    <row r="23" spans="1:20">
      <c r="A23" s="1">
        <v>14.133659628460901</v>
      </c>
      <c r="B23" s="1">
        <v>2000</v>
      </c>
      <c r="C23" s="1">
        <v>40000</v>
      </c>
      <c r="D23" s="1">
        <v>400</v>
      </c>
      <c r="E23" s="1">
        <v>1600</v>
      </c>
      <c r="F23" s="3">
        <v>140</v>
      </c>
      <c r="G23" s="3">
        <v>60</v>
      </c>
      <c r="H23" s="1">
        <v>100</v>
      </c>
      <c r="I23" s="1">
        <v>100</v>
      </c>
      <c r="J23" s="1">
        <v>0.05</v>
      </c>
      <c r="K23" s="1">
        <v>0</v>
      </c>
      <c r="L23" s="1">
        <v>0.3</v>
      </c>
      <c r="M23" s="1">
        <v>1</v>
      </c>
      <c r="P23" s="1" t="s">
        <v>38</v>
      </c>
      <c r="Q23" s="4" t="s">
        <v>22</v>
      </c>
      <c r="R23" s="4">
        <f t="shared" si="0"/>
        <v>14.133659628460901</v>
      </c>
      <c r="S23" s="7">
        <f t="shared" si="2"/>
        <v>-1.3823745030358554E-2</v>
      </c>
      <c r="T23" s="9">
        <f t="shared" si="1"/>
        <v>1.3823745030358554E-2</v>
      </c>
    </row>
    <row r="24" spans="1:20">
      <c r="A24" s="1">
        <v>12.6807145295819</v>
      </c>
      <c r="B24" s="1">
        <v>2000</v>
      </c>
      <c r="C24" s="1">
        <v>40000</v>
      </c>
      <c r="D24" s="1">
        <v>400</v>
      </c>
      <c r="E24" s="1">
        <v>1600</v>
      </c>
      <c r="F24" s="3">
        <v>160</v>
      </c>
      <c r="G24" s="3">
        <v>40</v>
      </c>
      <c r="H24" s="1">
        <v>100</v>
      </c>
      <c r="I24" s="1">
        <v>100</v>
      </c>
      <c r="J24" s="1">
        <v>0.05</v>
      </c>
      <c r="K24" s="1">
        <v>0</v>
      </c>
      <c r="L24" s="1">
        <v>0.3</v>
      </c>
      <c r="M24" s="1">
        <v>1</v>
      </c>
      <c r="P24" s="1" t="s">
        <v>39</v>
      </c>
      <c r="Q24" s="4" t="s">
        <v>22</v>
      </c>
      <c r="R24" s="4">
        <f t="shared" si="0"/>
        <v>12.6807145295819</v>
      </c>
      <c r="S24" s="7">
        <f t="shared" si="2"/>
        <v>-0.11520300517637504</v>
      </c>
      <c r="T24" s="9">
        <f t="shared" si="1"/>
        <v>0.11520300517637504</v>
      </c>
    </row>
    <row r="25" spans="1:20">
      <c r="A25" s="1">
        <v>16.376129222714098</v>
      </c>
      <c r="B25" s="1">
        <v>2000</v>
      </c>
      <c r="C25" s="1">
        <v>40000</v>
      </c>
      <c r="D25" s="3">
        <v>200</v>
      </c>
      <c r="E25" s="3">
        <v>1800</v>
      </c>
      <c r="F25" s="1">
        <v>130</v>
      </c>
      <c r="G25" s="1">
        <v>70</v>
      </c>
      <c r="H25" s="1">
        <v>100</v>
      </c>
      <c r="I25" s="1">
        <v>100</v>
      </c>
      <c r="J25" s="1">
        <v>0.05</v>
      </c>
      <c r="K25" s="1">
        <v>0</v>
      </c>
      <c r="L25" s="1">
        <v>0.3</v>
      </c>
      <c r="M25" s="1">
        <v>1</v>
      </c>
      <c r="P25" s="12" t="s">
        <v>31</v>
      </c>
      <c r="Q25" s="4" t="s">
        <v>19</v>
      </c>
      <c r="R25" s="4">
        <f t="shared" si="0"/>
        <v>16.376129222714098</v>
      </c>
      <c r="S25" s="7">
        <f t="shared" si="2"/>
        <v>0.14264459540502875</v>
      </c>
      <c r="T25" s="9">
        <f t="shared" si="1"/>
        <v>0.14264459540502875</v>
      </c>
    </row>
    <row r="26" spans="1:20">
      <c r="A26" s="1">
        <v>12.6611626272253</v>
      </c>
      <c r="B26" s="1">
        <v>2000</v>
      </c>
      <c r="C26" s="1">
        <v>40000</v>
      </c>
      <c r="D26" s="3">
        <v>600</v>
      </c>
      <c r="E26" s="3">
        <v>1400</v>
      </c>
      <c r="F26" s="1">
        <v>130</v>
      </c>
      <c r="G26" s="1">
        <v>70</v>
      </c>
      <c r="H26" s="1">
        <v>100</v>
      </c>
      <c r="I26" s="1">
        <v>100</v>
      </c>
      <c r="J26" s="1">
        <v>0.05</v>
      </c>
      <c r="K26" s="1">
        <v>0</v>
      </c>
      <c r="L26" s="1">
        <v>0.3</v>
      </c>
      <c r="M26" s="1">
        <v>1</v>
      </c>
      <c r="P26" s="1" t="s">
        <v>32</v>
      </c>
      <c r="Q26" s="4" t="s">
        <v>19</v>
      </c>
      <c r="R26" s="4">
        <f t="shared" si="0"/>
        <v>12.6611626272253</v>
      </c>
      <c r="S26" s="7">
        <f t="shared" si="2"/>
        <v>-0.11656723937688858</v>
      </c>
      <c r="T26" s="9">
        <f t="shared" si="1"/>
        <v>0.11656723937688858</v>
      </c>
    </row>
    <row r="27" spans="1:20">
      <c r="A27" s="1">
        <v>12.000334283512901</v>
      </c>
      <c r="B27" s="1">
        <v>2000</v>
      </c>
      <c r="C27" s="1">
        <v>40000</v>
      </c>
      <c r="D27" s="3">
        <v>800</v>
      </c>
      <c r="E27" s="3">
        <v>1200</v>
      </c>
      <c r="F27" s="1">
        <v>130</v>
      </c>
      <c r="G27" s="1">
        <v>70</v>
      </c>
      <c r="H27" s="1">
        <v>100</v>
      </c>
      <c r="I27" s="1">
        <v>100</v>
      </c>
      <c r="J27" s="1">
        <v>0.05</v>
      </c>
      <c r="K27" s="1">
        <v>0</v>
      </c>
      <c r="L27" s="1">
        <v>0.3</v>
      </c>
      <c r="M27" s="1">
        <v>1</v>
      </c>
      <c r="P27" s="1" t="s">
        <v>33</v>
      </c>
      <c r="Q27" s="4" t="s">
        <v>19</v>
      </c>
      <c r="R27" s="4">
        <f t="shared" si="0"/>
        <v>12.000334283512901</v>
      </c>
      <c r="S27" s="7">
        <f t="shared" si="2"/>
        <v>-0.1626765442782018</v>
      </c>
      <c r="T27" s="9">
        <f t="shared" si="1"/>
        <v>0.1626765442782018</v>
      </c>
    </row>
    <row r="28" spans="1:20">
      <c r="A28" s="1">
        <v>17.8853950123892</v>
      </c>
      <c r="B28" s="1">
        <v>2000</v>
      </c>
      <c r="C28" s="1">
        <v>40000</v>
      </c>
      <c r="D28" s="3">
        <v>20</v>
      </c>
      <c r="E28" s="3">
        <v>1980</v>
      </c>
      <c r="F28" s="1">
        <v>130</v>
      </c>
      <c r="G28" s="1">
        <v>70</v>
      </c>
      <c r="H28" s="1">
        <v>100</v>
      </c>
      <c r="I28" s="1">
        <v>100</v>
      </c>
      <c r="J28" s="1">
        <v>0.05</v>
      </c>
      <c r="K28" s="1">
        <v>0</v>
      </c>
      <c r="L28" s="1">
        <v>0.3</v>
      </c>
      <c r="M28" s="1">
        <v>1</v>
      </c>
      <c r="P28" s="1" t="s">
        <v>34</v>
      </c>
      <c r="Q28" s="4" t="s">
        <v>19</v>
      </c>
      <c r="R28" s="4">
        <f t="shared" si="0"/>
        <v>17.8853950123892</v>
      </c>
      <c r="S28" s="7">
        <f t="shared" si="2"/>
        <v>0.24795363236658113</v>
      </c>
      <c r="T28" s="9">
        <f t="shared" si="1"/>
        <v>0.24795363236658113</v>
      </c>
    </row>
    <row r="29" spans="1:20">
      <c r="A29" s="1">
        <v>12.911495492850101</v>
      </c>
      <c r="B29" s="1">
        <v>2000</v>
      </c>
      <c r="C29" s="1">
        <v>40000</v>
      </c>
      <c r="D29" s="3">
        <v>980</v>
      </c>
      <c r="E29" s="3">
        <v>1020</v>
      </c>
      <c r="F29" s="1">
        <v>130</v>
      </c>
      <c r="G29" s="1">
        <v>70</v>
      </c>
      <c r="H29" s="1">
        <v>100</v>
      </c>
      <c r="I29" s="1">
        <v>100</v>
      </c>
      <c r="J29" s="1">
        <v>0.05</v>
      </c>
      <c r="K29" s="1">
        <v>0</v>
      </c>
      <c r="L29" s="1">
        <v>0.3</v>
      </c>
      <c r="M29" s="1">
        <v>1</v>
      </c>
      <c r="P29" s="1" t="s">
        <v>35</v>
      </c>
      <c r="Q29" s="4" t="s">
        <v>19</v>
      </c>
      <c r="R29" s="4">
        <f t="shared" si="0"/>
        <v>12.911495492850101</v>
      </c>
      <c r="S29" s="7">
        <f t="shared" si="2"/>
        <v>-9.9100260943322915E-2</v>
      </c>
      <c r="T29" s="9">
        <f t="shared" si="1"/>
        <v>9.9100260943322915E-2</v>
      </c>
    </row>
    <row r="30" spans="1:20">
      <c r="A30" s="1">
        <v>14.2478790305</v>
      </c>
      <c r="B30" s="1">
        <v>2000</v>
      </c>
      <c r="C30" s="1">
        <v>40000</v>
      </c>
      <c r="D30" s="1">
        <v>400</v>
      </c>
      <c r="E30" s="1">
        <v>1600</v>
      </c>
      <c r="F30" s="1">
        <v>130</v>
      </c>
      <c r="G30" s="1">
        <v>70</v>
      </c>
      <c r="H30" s="1">
        <v>100</v>
      </c>
      <c r="I30" s="1">
        <v>100</v>
      </c>
      <c r="J30" s="3">
        <v>0.06</v>
      </c>
      <c r="K30" s="1">
        <v>0</v>
      </c>
      <c r="L30" s="1">
        <v>0.3</v>
      </c>
      <c r="M30" s="1">
        <v>1</v>
      </c>
      <c r="P30" s="11" t="s">
        <v>40</v>
      </c>
      <c r="Q30" s="4" t="s">
        <v>15</v>
      </c>
      <c r="R30" s="4">
        <f t="shared" si="0"/>
        <v>14.2478790305</v>
      </c>
      <c r="S30" s="7">
        <f t="shared" si="2"/>
        <v>-5.8540850053663751E-3</v>
      </c>
      <c r="T30" s="9">
        <f t="shared" si="1"/>
        <v>5.8540850053663751E-3</v>
      </c>
    </row>
    <row r="31" spans="1:20">
      <c r="A31" s="1">
        <v>16.8721140054</v>
      </c>
      <c r="B31" s="1">
        <v>2000</v>
      </c>
      <c r="C31" s="1">
        <v>40000</v>
      </c>
      <c r="D31" s="1">
        <v>400</v>
      </c>
      <c r="E31" s="1">
        <v>1600</v>
      </c>
      <c r="F31" s="1">
        <v>136</v>
      </c>
      <c r="G31" s="1">
        <v>64</v>
      </c>
      <c r="H31" s="1">
        <v>100</v>
      </c>
      <c r="I31" s="1">
        <v>100</v>
      </c>
      <c r="J31" s="1">
        <v>0.05</v>
      </c>
      <c r="K31" s="1">
        <v>0</v>
      </c>
      <c r="L31" s="3">
        <v>0.36</v>
      </c>
      <c r="M31" s="1">
        <v>1</v>
      </c>
      <c r="P31" s="11" t="s">
        <v>41</v>
      </c>
      <c r="Q31" s="4" t="s">
        <v>21</v>
      </c>
      <c r="R31" s="4">
        <f t="shared" si="0"/>
        <v>16.8721140054</v>
      </c>
      <c r="S31" s="7">
        <f t="shared" si="2"/>
        <v>0.17725193903499403</v>
      </c>
      <c r="T31" s="9">
        <f t="shared" si="1"/>
        <v>0.17725193903499403</v>
      </c>
    </row>
    <row r="32" spans="1:20">
      <c r="A32" s="1">
        <v>10.1429778573</v>
      </c>
      <c r="B32" s="1">
        <v>2000</v>
      </c>
      <c r="C32" s="1">
        <v>40000</v>
      </c>
      <c r="D32" s="1">
        <v>400</v>
      </c>
      <c r="E32" s="1">
        <v>1600</v>
      </c>
      <c r="F32" s="1">
        <v>130</v>
      </c>
      <c r="G32" s="1">
        <v>70</v>
      </c>
      <c r="H32" s="1">
        <v>100</v>
      </c>
      <c r="I32" s="1">
        <v>100</v>
      </c>
      <c r="J32" s="1">
        <v>0.05</v>
      </c>
      <c r="K32" s="1">
        <v>0</v>
      </c>
      <c r="L32" s="1">
        <v>0.3</v>
      </c>
      <c r="M32" s="3">
        <v>0.5</v>
      </c>
      <c r="P32" s="11" t="s">
        <v>42</v>
      </c>
      <c r="Q32" s="4" t="s">
        <v>20</v>
      </c>
      <c r="R32" s="4">
        <f t="shared" si="0"/>
        <v>10.1429778573</v>
      </c>
      <c r="S32" s="7">
        <f t="shared" si="2"/>
        <v>-0.29227360920666423</v>
      </c>
      <c r="T32" s="9">
        <f t="shared" si="1"/>
        <v>0.29227360920666423</v>
      </c>
    </row>
    <row r="33" spans="1:20">
      <c r="A33" s="1">
        <v>13.177797183899999</v>
      </c>
      <c r="B33" s="1">
        <v>2000</v>
      </c>
      <c r="C33" s="1">
        <v>40000</v>
      </c>
      <c r="D33" s="1">
        <v>400</v>
      </c>
      <c r="E33" s="1">
        <v>1600</v>
      </c>
      <c r="F33" s="3">
        <v>150</v>
      </c>
      <c r="G33" s="3">
        <v>50</v>
      </c>
      <c r="H33" s="1">
        <v>100</v>
      </c>
      <c r="I33" s="1">
        <v>100</v>
      </c>
      <c r="J33" s="1">
        <v>0.05</v>
      </c>
      <c r="K33" s="1">
        <v>0</v>
      </c>
      <c r="L33" s="1">
        <v>0.3</v>
      </c>
      <c r="M33" s="1">
        <v>1</v>
      </c>
      <c r="P33" s="1" t="s">
        <v>45</v>
      </c>
      <c r="Q33" s="4" t="s">
        <v>22</v>
      </c>
      <c r="R33" s="4">
        <f t="shared" si="0"/>
        <v>13.177797183899999</v>
      </c>
      <c r="S33" s="7">
        <f t="shared" si="2"/>
        <v>-8.0519057541280206E-2</v>
      </c>
      <c r="T33" s="9">
        <f t="shared" si="1"/>
        <v>8.0519057541280206E-2</v>
      </c>
    </row>
    <row r="34" spans="1:20">
      <c r="A34" s="1">
        <v>11.165027955199999</v>
      </c>
      <c r="B34" s="1">
        <v>2000</v>
      </c>
      <c r="C34" s="1">
        <v>40000</v>
      </c>
      <c r="D34" s="1">
        <v>400</v>
      </c>
      <c r="E34" s="1">
        <v>1600</v>
      </c>
      <c r="F34" s="3">
        <v>200</v>
      </c>
      <c r="G34" s="3">
        <v>0</v>
      </c>
      <c r="H34" s="1">
        <v>100</v>
      </c>
      <c r="I34" s="1">
        <v>100</v>
      </c>
      <c r="J34" s="1">
        <v>0.05</v>
      </c>
      <c r="K34" s="1">
        <v>0</v>
      </c>
      <c r="L34" s="1">
        <v>0.3</v>
      </c>
      <c r="M34" s="1">
        <v>1</v>
      </c>
      <c r="P34" s="1" t="s">
        <v>46</v>
      </c>
      <c r="Q34" s="4" t="s">
        <v>22</v>
      </c>
      <c r="R34" s="4">
        <f t="shared" si="0"/>
        <v>11.165027955199999</v>
      </c>
      <c r="S34" s="7">
        <f t="shared" si="2"/>
        <v>-0.22096005246098396</v>
      </c>
      <c r="T34" s="9">
        <f t="shared" si="1"/>
        <v>0.22096005246098396</v>
      </c>
    </row>
    <row r="35" spans="1:20">
      <c r="A35" s="1">
        <v>12.6430751568</v>
      </c>
      <c r="B35" s="1">
        <v>2000</v>
      </c>
      <c r="C35" s="1">
        <v>40000</v>
      </c>
      <c r="D35" s="1">
        <v>400</v>
      </c>
      <c r="E35" s="1">
        <v>1600</v>
      </c>
      <c r="F35" s="3">
        <v>160</v>
      </c>
      <c r="G35" s="3">
        <v>40</v>
      </c>
      <c r="H35" s="1">
        <v>100</v>
      </c>
      <c r="I35" s="1">
        <v>100</v>
      </c>
      <c r="J35" s="1">
        <v>0.05</v>
      </c>
      <c r="K35" s="1">
        <v>0</v>
      </c>
      <c r="L35" s="1">
        <v>0.3</v>
      </c>
      <c r="M35" s="1">
        <v>1</v>
      </c>
      <c r="P35" s="1" t="s">
        <v>39</v>
      </c>
      <c r="Q35" s="4" t="s">
        <v>22</v>
      </c>
      <c r="R35" s="4">
        <f t="shared" si="0"/>
        <v>12.6430751568</v>
      </c>
      <c r="S35" s="7">
        <f t="shared" si="2"/>
        <v>-0.11782929282339845</v>
      </c>
      <c r="T35" s="9">
        <f t="shared" si="1"/>
        <v>0.11782929282339845</v>
      </c>
    </row>
    <row r="36" spans="1:20">
      <c r="A36" s="1">
        <v>20.4547962736</v>
      </c>
      <c r="B36" s="1">
        <v>2000</v>
      </c>
      <c r="C36" s="1">
        <v>40000</v>
      </c>
      <c r="D36" s="3">
        <v>400</v>
      </c>
      <c r="E36" s="3">
        <v>400</v>
      </c>
      <c r="F36" s="1">
        <v>130</v>
      </c>
      <c r="G36" s="1">
        <v>70</v>
      </c>
      <c r="H36" s="1">
        <v>100</v>
      </c>
      <c r="I36" s="1">
        <v>100</v>
      </c>
      <c r="J36" s="1">
        <v>0.05</v>
      </c>
      <c r="K36" s="1">
        <v>0</v>
      </c>
      <c r="L36" s="1">
        <v>0.3</v>
      </c>
      <c r="M36" s="1">
        <v>1</v>
      </c>
      <c r="P36" s="1" t="s">
        <v>47</v>
      </c>
      <c r="Q36" s="4" t="s">
        <v>19</v>
      </c>
      <c r="R36" s="4">
        <f t="shared" si="0"/>
        <v>20.4547962736</v>
      </c>
      <c r="S36" s="7">
        <f t="shared" si="2"/>
        <v>0.42723363343528309</v>
      </c>
      <c r="T36" s="9">
        <f t="shared" si="1"/>
        <v>0.42723363343528309</v>
      </c>
    </row>
    <row r="37" spans="1:20">
      <c r="A37" s="1">
        <v>7.5648772422199997</v>
      </c>
      <c r="B37" s="1">
        <v>2000</v>
      </c>
      <c r="C37" s="1">
        <v>40000</v>
      </c>
      <c r="D37" s="3">
        <v>1600</v>
      </c>
      <c r="E37" s="3">
        <v>1600</v>
      </c>
      <c r="F37" s="1">
        <v>130</v>
      </c>
      <c r="G37" s="1">
        <v>70</v>
      </c>
      <c r="H37" s="1">
        <v>100</v>
      </c>
      <c r="I37" s="1">
        <v>100</v>
      </c>
      <c r="J37" s="1">
        <v>0.05</v>
      </c>
      <c r="K37" s="1">
        <v>0</v>
      </c>
      <c r="L37" s="1">
        <v>0.3</v>
      </c>
      <c r="M37" s="1">
        <v>1</v>
      </c>
      <c r="P37" s="1" t="s">
        <v>48</v>
      </c>
      <c r="Q37" s="4" t="s">
        <v>19</v>
      </c>
      <c r="R37" s="4">
        <f t="shared" si="0"/>
        <v>7.5648772422199997</v>
      </c>
      <c r="S37" s="7">
        <f t="shared" si="2"/>
        <v>-0.47216060778662</v>
      </c>
      <c r="T37" s="9">
        <f t="shared" si="1"/>
        <v>0.47216060778662</v>
      </c>
    </row>
    <row r="38" spans="1:20">
      <c r="A38" s="1">
        <v>13.9558399536</v>
      </c>
      <c r="B38" s="1">
        <v>2000</v>
      </c>
      <c r="C38" s="1">
        <v>40000</v>
      </c>
      <c r="D38" s="3">
        <v>1000</v>
      </c>
      <c r="E38" s="3">
        <v>1000</v>
      </c>
      <c r="F38" s="1">
        <v>130</v>
      </c>
      <c r="G38" s="1">
        <v>70</v>
      </c>
      <c r="H38" s="1">
        <v>100</v>
      </c>
      <c r="I38" s="1">
        <v>100</v>
      </c>
      <c r="J38" s="1">
        <v>0.05</v>
      </c>
      <c r="K38" s="1">
        <v>0</v>
      </c>
      <c r="L38" s="1">
        <v>0.3</v>
      </c>
      <c r="M38" s="1">
        <v>1</v>
      </c>
      <c r="P38" s="1" t="s">
        <v>49</v>
      </c>
      <c r="Q38" s="4" t="s">
        <v>19</v>
      </c>
      <c r="R38" s="4">
        <f t="shared" si="0"/>
        <v>13.9558399536</v>
      </c>
      <c r="S38" s="7">
        <f t="shared" si="2"/>
        <v>-2.6231114786250908E-2</v>
      </c>
      <c r="T38" s="9">
        <f t="shared" si="1"/>
        <v>2.6231114786250908E-2</v>
      </c>
    </row>
    <row r="39" spans="1:20">
      <c r="A39" s="1">
        <v>0</v>
      </c>
      <c r="B39" s="1">
        <v>2000</v>
      </c>
      <c r="C39" s="1">
        <v>40000</v>
      </c>
      <c r="D39" s="1">
        <v>400</v>
      </c>
      <c r="E39" s="1">
        <v>1600</v>
      </c>
      <c r="F39" s="3">
        <v>130</v>
      </c>
      <c r="G39" s="3">
        <v>130</v>
      </c>
      <c r="H39" s="1">
        <v>100</v>
      </c>
      <c r="I39" s="1">
        <v>100</v>
      </c>
      <c r="J39" s="1">
        <v>0.05</v>
      </c>
      <c r="K39" s="1">
        <v>0</v>
      </c>
      <c r="L39" s="1">
        <v>0.3</v>
      </c>
      <c r="M39" s="1">
        <v>1</v>
      </c>
      <c r="P39" s="1" t="s">
        <v>43</v>
      </c>
      <c r="Q39" s="4" t="s">
        <v>22</v>
      </c>
      <c r="R39" s="4">
        <f t="shared" si="0"/>
        <v>0</v>
      </c>
      <c r="S39" s="7">
        <f t="shared" si="2"/>
        <v>-1</v>
      </c>
      <c r="T39" s="1">
        <f t="shared" si="1"/>
        <v>1</v>
      </c>
    </row>
    <row r="40" spans="1:20">
      <c r="A40" s="1">
        <v>0</v>
      </c>
      <c r="B40" s="1">
        <v>2000</v>
      </c>
      <c r="C40" s="1">
        <v>40000</v>
      </c>
      <c r="D40" s="1">
        <v>400</v>
      </c>
      <c r="E40" s="1">
        <v>1600</v>
      </c>
      <c r="F40" s="3">
        <v>70</v>
      </c>
      <c r="G40" s="3">
        <v>70</v>
      </c>
      <c r="H40" s="1">
        <v>100</v>
      </c>
      <c r="I40" s="1">
        <v>100</v>
      </c>
      <c r="J40" s="1">
        <v>0.05</v>
      </c>
      <c r="K40" s="1">
        <v>0</v>
      </c>
      <c r="L40" s="1">
        <v>0.3</v>
      </c>
      <c r="M40" s="1">
        <v>1</v>
      </c>
      <c r="P40" s="1" t="s">
        <v>44</v>
      </c>
      <c r="Q40" s="4" t="s">
        <v>22</v>
      </c>
      <c r="R40" s="4">
        <f t="shared" si="0"/>
        <v>0</v>
      </c>
      <c r="S40" s="7">
        <f t="shared" si="2"/>
        <v>-1</v>
      </c>
      <c r="T40" s="1">
        <f t="shared" si="1"/>
        <v>1</v>
      </c>
    </row>
    <row r="41" spans="1:20">
      <c r="A41" s="1">
        <v>0</v>
      </c>
      <c r="B41" s="1">
        <v>2000</v>
      </c>
      <c r="C41" s="1">
        <v>40000</v>
      </c>
      <c r="D41" s="1">
        <v>400</v>
      </c>
      <c r="E41" s="1">
        <v>1600</v>
      </c>
      <c r="F41" s="3">
        <v>100</v>
      </c>
      <c r="G41" s="3">
        <v>100</v>
      </c>
      <c r="H41" s="1">
        <v>100</v>
      </c>
      <c r="I41" s="1">
        <v>100</v>
      </c>
      <c r="J41" s="1">
        <v>0.05</v>
      </c>
      <c r="K41" s="1">
        <v>0</v>
      </c>
      <c r="L41" s="1">
        <v>0.3</v>
      </c>
      <c r="M41" s="1">
        <v>1</v>
      </c>
      <c r="P41" s="1" t="s">
        <v>23</v>
      </c>
      <c r="Q41" s="4" t="s">
        <v>22</v>
      </c>
      <c r="R41" s="4">
        <f t="shared" si="0"/>
        <v>0</v>
      </c>
      <c r="S41" s="7">
        <f t="shared" si="2"/>
        <v>-1</v>
      </c>
      <c r="T41" s="1">
        <f t="shared" si="1"/>
        <v>1</v>
      </c>
    </row>
  </sheetData>
  <conditionalFormatting sqref="T5:T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1" right="0.1" top="0.1" bottom="0.1" header="0.05" footer="0.05"/>
  <pageSetup scale="70" orientation="portrait" horizontalDpi="0" verticalDpi="0"/>
  <ignoredErrors>
    <ignoredError sqref="R16 R5" formulaRange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Key</vt:lpstr>
      <vt:lpstr>Sensitvity Sort</vt:lpstr>
      <vt:lpstr>Sensitivity</vt:lpstr>
      <vt:lpstr>Key!Print_Area</vt:lpstr>
      <vt:lpstr>Sensitivity!Print_Area</vt:lpstr>
      <vt:lpstr>'Sensitvity Sort'!Print_Area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RevIT</dc:creator>
  <cp:lastModifiedBy>RevIT</cp:lastModifiedBy>
  <cp:lastPrinted>2019-06-30T11:09:47Z</cp:lastPrinted>
  <dcterms:created xsi:type="dcterms:W3CDTF">2019-06-06T12:21:08Z</dcterms:created>
  <dcterms:modified xsi:type="dcterms:W3CDTF">2019-06-30T11:29:19Z</dcterms:modified>
</cp:coreProperties>
</file>