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13_ncr:1_{7DCDCBE2-D027-4EA7-B72B-09899D506722}" xr6:coauthVersionLast="36" xr6:coauthVersionMax="36" xr10:uidLastSave="{00000000-0000-0000-0000-000000000000}"/>
  <bookViews>
    <workbookView xWindow="0" yWindow="0" windowWidth="19200" windowHeight="6930" xr2:uid="{017CEACB-E51C-404E-866F-672DBC426B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18" i="1"/>
  <c r="M24" i="1" s="1"/>
  <c r="M21" i="1"/>
  <c r="M15" i="1"/>
  <c r="O6" i="1"/>
  <c r="M12" i="1"/>
  <c r="N6" i="1"/>
  <c r="M6" i="1"/>
  <c r="H8" i="1"/>
  <c r="H7" i="1"/>
  <c r="H6" i="1"/>
  <c r="H5" i="1"/>
  <c r="G8" i="1"/>
  <c r="G7" i="1"/>
  <c r="G6" i="1"/>
  <c r="G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<sst xmlns="http://schemas.openxmlformats.org/spreadsheetml/2006/main" count="70" uniqueCount="20">
  <si>
    <t>Hunde</t>
  </si>
  <si>
    <t>Tier</t>
  </si>
  <si>
    <t>Hund</t>
  </si>
  <si>
    <t>Katze</t>
  </si>
  <si>
    <t>id</t>
  </si>
  <si>
    <t>Rating</t>
  </si>
  <si>
    <t>Rang</t>
  </si>
  <si>
    <t>Katzen</t>
  </si>
  <si>
    <t>Antwort</t>
  </si>
  <si>
    <t>Rangsummen</t>
  </si>
  <si>
    <t>n Hunde</t>
  </si>
  <si>
    <t>n Katzen</t>
  </si>
  <si>
    <t>Total</t>
  </si>
  <si>
    <t>Erwartete Rangsumme pro Gruppe bei H0</t>
  </si>
  <si>
    <t>Streuung erwartete Rangsumme</t>
  </si>
  <si>
    <t>empirischer z-Wert</t>
  </si>
  <si>
    <t>kritischer z-Wert bei alpha = 0.05 und einseitiger Testung</t>
  </si>
  <si>
    <t>p-Wert</t>
  </si>
  <si>
    <t xml:space="preserve">Effektstärke </t>
  </si>
  <si>
    <t>Wkt., dass ein Wert in der Katzengruppe niedriger ist als in der Hundegruppe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</si>
</sst>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der Antworten bei Hunden und Katzen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Hunde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Tabelle1!$G$5:$G$8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89E-A42D-D3268DDAB060}"/>
            </c:ext>
          </c:extLst>
        </c:ser>
        <c:ser>
          <c:idx val="1"/>
          <c:order val="1"/>
          <c:tx>
            <c:strRef>
              <c:f>Tabelle1!$H$4</c:f>
              <c:strCache>
                <c:ptCount val="1"/>
                <c:pt idx="0">
                  <c:v>Katzen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Tabelle1!$H$5:$H$8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89E-A42D-D3268DDA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65631"/>
        <c:axId val="811352863"/>
      </c:barChart>
      <c:catAx>
        <c:axId val="7471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Antwortoption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52863"/>
        <c:crosses val="autoZero"/>
        <c:auto val="1"/>
        <c:lblAlgn val="ctr"/>
        <c:lblOffset val="100"/>
        <c:noMultiLvlLbl val="0"/>
      </c:catAx>
      <c:valAx>
        <c:axId val="8113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1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9</xdr:row>
      <xdr:rowOff>107950</xdr:rowOff>
    </xdr:from>
    <xdr:to>
      <xdr:col>10</xdr:col>
      <xdr:colOff>695325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74CBAF-968E-42A4-900B-97E7730F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308-6C85-44CE-BABE-063317C151AF}">
  <dimension ref="A1:O51"/>
  <sheetViews>
    <sheetView tabSelected="1" topLeftCell="G16" workbookViewId="0">
      <selection activeCell="M30" sqref="M30"/>
    </sheetView>
  </sheetViews>
  <sheetFormatPr baseColWidth="10" defaultRowHeight="14.5" x14ac:dyDescent="0.35"/>
  <sheetData>
    <row r="1" spans="1:15" x14ac:dyDescent="0.35">
      <c r="A1" s="1" t="s">
        <v>4</v>
      </c>
      <c r="B1" s="1" t="s">
        <v>1</v>
      </c>
      <c r="C1" s="1" t="s">
        <v>5</v>
      </c>
      <c r="D1" s="1" t="s">
        <v>6</v>
      </c>
    </row>
    <row r="2" spans="1:15" x14ac:dyDescent="0.35">
      <c r="A2">
        <v>1</v>
      </c>
      <c r="B2" t="s">
        <v>2</v>
      </c>
      <c r="C2">
        <v>3</v>
      </c>
      <c r="D2">
        <f>_xlfn.RANK.AVG(C2,$C$2:$C$51,1)</f>
        <v>33</v>
      </c>
    </row>
    <row r="3" spans="1:15" x14ac:dyDescent="0.35">
      <c r="A3">
        <v>2</v>
      </c>
      <c r="B3" t="s">
        <v>2</v>
      </c>
      <c r="C3">
        <v>2</v>
      </c>
      <c r="D3">
        <f>_xlfn.RANK.AVG(C3,$C$2:$C$51,1)</f>
        <v>20</v>
      </c>
    </row>
    <row r="4" spans="1:15" x14ac:dyDescent="0.35">
      <c r="A4">
        <v>3</v>
      </c>
      <c r="B4" t="s">
        <v>2</v>
      </c>
      <c r="C4">
        <v>2</v>
      </c>
      <c r="D4">
        <f>_xlfn.RANK.AVG(C4,$C$2:$C$51,1)</f>
        <v>20</v>
      </c>
      <c r="F4" s="1" t="s">
        <v>8</v>
      </c>
      <c r="G4" s="1" t="s">
        <v>0</v>
      </c>
      <c r="H4" s="1" t="s">
        <v>7</v>
      </c>
      <c r="M4" s="1" t="s">
        <v>9</v>
      </c>
    </row>
    <row r="5" spans="1:15" x14ac:dyDescent="0.35">
      <c r="A5">
        <v>4</v>
      </c>
      <c r="B5" t="s">
        <v>2</v>
      </c>
      <c r="C5">
        <v>3</v>
      </c>
      <c r="D5">
        <f>_xlfn.RANK.AVG(C5,$C$2:$C$51,1)</f>
        <v>33</v>
      </c>
      <c r="F5">
        <v>1</v>
      </c>
      <c r="G5">
        <f>COUNTIF($C$2:$C$26,1)</f>
        <v>2</v>
      </c>
      <c r="H5">
        <f>COUNTIF($C$27:$C$51,1)</f>
        <v>10</v>
      </c>
      <c r="M5" t="s">
        <v>0</v>
      </c>
      <c r="N5" t="s">
        <v>7</v>
      </c>
      <c r="O5" t="s">
        <v>12</v>
      </c>
    </row>
    <row r="6" spans="1:15" x14ac:dyDescent="0.35">
      <c r="A6">
        <v>5</v>
      </c>
      <c r="B6" t="s">
        <v>2</v>
      </c>
      <c r="C6">
        <v>4</v>
      </c>
      <c r="D6">
        <f>_xlfn.RANK.AVG(C6,$C$2:$C$51,1)</f>
        <v>44.5</v>
      </c>
      <c r="F6">
        <v>2</v>
      </c>
      <c r="G6">
        <f>COUNTIF($C$2:$C$26,2)</f>
        <v>7</v>
      </c>
      <c r="H6">
        <f>COUNTIF($C$27:$C$51,2)</f>
        <v>8</v>
      </c>
      <c r="M6">
        <f>SUM(D2:D26)</f>
        <v>784.5</v>
      </c>
      <c r="N6">
        <f>SUM(D27:D51)</f>
        <v>490.5</v>
      </c>
      <c r="O6">
        <f>SUM(M6:N6)</f>
        <v>1275</v>
      </c>
    </row>
    <row r="7" spans="1:15" x14ac:dyDescent="0.35">
      <c r="A7">
        <v>6</v>
      </c>
      <c r="B7" t="s">
        <v>2</v>
      </c>
      <c r="C7">
        <v>1</v>
      </c>
      <c r="D7">
        <f>_xlfn.RANK.AVG(C7,$C$2:$C$51,1)</f>
        <v>6.5</v>
      </c>
      <c r="F7">
        <v>3</v>
      </c>
      <c r="G7">
        <f>COUNTIF($C$2:$C$26,3)</f>
        <v>7</v>
      </c>
      <c r="H7">
        <f>COUNTIF($C$27:$C$51,3)</f>
        <v>4</v>
      </c>
    </row>
    <row r="8" spans="1:15" x14ac:dyDescent="0.35">
      <c r="A8">
        <v>7</v>
      </c>
      <c r="B8" t="s">
        <v>2</v>
      </c>
      <c r="C8">
        <v>2</v>
      </c>
      <c r="D8">
        <f>_xlfn.RANK.AVG(C8,$C$2:$C$51,1)</f>
        <v>20</v>
      </c>
      <c r="F8">
        <v>4</v>
      </c>
      <c r="G8">
        <f>COUNTIF($C$2:$C$26,4)</f>
        <v>9</v>
      </c>
      <c r="H8">
        <f>COUNTIF($C$27:$C$51,4)</f>
        <v>3</v>
      </c>
      <c r="M8" s="1" t="s">
        <v>10</v>
      </c>
      <c r="N8" s="1" t="s">
        <v>11</v>
      </c>
    </row>
    <row r="9" spans="1:15" x14ac:dyDescent="0.35">
      <c r="A9">
        <v>8</v>
      </c>
      <c r="B9" t="s">
        <v>2</v>
      </c>
      <c r="C9">
        <v>4</v>
      </c>
      <c r="D9">
        <f>_xlfn.RANK.AVG(C9,$C$2:$C$51,1)</f>
        <v>44.5</v>
      </c>
      <c r="M9">
        <v>25</v>
      </c>
      <c r="N9">
        <v>25</v>
      </c>
    </row>
    <row r="10" spans="1:15" x14ac:dyDescent="0.35">
      <c r="A10">
        <v>9</v>
      </c>
      <c r="B10" t="s">
        <v>2</v>
      </c>
      <c r="C10">
        <v>2</v>
      </c>
      <c r="D10">
        <f>_xlfn.RANK.AVG(C10,$C$2:$C$51,1)</f>
        <v>20</v>
      </c>
    </row>
    <row r="11" spans="1:15" x14ac:dyDescent="0.35">
      <c r="A11">
        <v>10</v>
      </c>
      <c r="B11" t="s">
        <v>2</v>
      </c>
      <c r="C11">
        <v>4</v>
      </c>
      <c r="D11">
        <f>_xlfn.RANK.AVG(C11,$C$2:$C$51,1)</f>
        <v>44.5</v>
      </c>
      <c r="M11" s="1" t="s">
        <v>13</v>
      </c>
    </row>
    <row r="12" spans="1:15" x14ac:dyDescent="0.35">
      <c r="A12">
        <v>11</v>
      </c>
      <c r="B12" t="s">
        <v>2</v>
      </c>
      <c r="C12">
        <v>3</v>
      </c>
      <c r="D12">
        <f>_xlfn.RANK.AVG(C12,$C$2:$C$51,1)</f>
        <v>33</v>
      </c>
      <c r="M12">
        <f>(25*51)/2</f>
        <v>637.5</v>
      </c>
    </row>
    <row r="13" spans="1:15" x14ac:dyDescent="0.35">
      <c r="A13">
        <v>12</v>
      </c>
      <c r="B13" t="s">
        <v>2</v>
      </c>
      <c r="C13">
        <v>3</v>
      </c>
      <c r="D13">
        <f>_xlfn.RANK.AVG(C13,$C$2:$C$51,1)</f>
        <v>33</v>
      </c>
    </row>
    <row r="14" spans="1:15" x14ac:dyDescent="0.35">
      <c r="A14">
        <v>13</v>
      </c>
      <c r="B14" t="s">
        <v>2</v>
      </c>
      <c r="C14">
        <v>4</v>
      </c>
      <c r="D14">
        <f>_xlfn.RANK.AVG(C14,$C$2:$C$51,1)</f>
        <v>44.5</v>
      </c>
      <c r="M14" s="1" t="s">
        <v>14</v>
      </c>
    </row>
    <row r="15" spans="1:15" x14ac:dyDescent="0.35">
      <c r="A15">
        <v>14</v>
      </c>
      <c r="B15" t="s">
        <v>2</v>
      </c>
      <c r="C15">
        <v>2</v>
      </c>
      <c r="D15">
        <f>_xlfn.RANK.AVG(C15,$C$2:$C$51,1)</f>
        <v>20</v>
      </c>
      <c r="M15">
        <f>SQRT((25*25*51)/12)</f>
        <v>51.538820320220758</v>
      </c>
    </row>
    <row r="16" spans="1:15" x14ac:dyDescent="0.35">
      <c r="A16">
        <v>15</v>
      </c>
      <c r="B16" t="s">
        <v>2</v>
      </c>
      <c r="C16">
        <v>3</v>
      </c>
      <c r="D16">
        <f>_xlfn.RANK.AVG(C16,$C$2:$C$51,1)</f>
        <v>33</v>
      </c>
    </row>
    <row r="17" spans="1:13" x14ac:dyDescent="0.35">
      <c r="A17">
        <v>16</v>
      </c>
      <c r="B17" t="s">
        <v>2</v>
      </c>
      <c r="C17">
        <v>2</v>
      </c>
      <c r="D17">
        <f>_xlfn.RANK.AVG(C17,$C$2:$C$51,1)</f>
        <v>20</v>
      </c>
      <c r="M17" s="1" t="s">
        <v>15</v>
      </c>
    </row>
    <row r="18" spans="1:13" x14ac:dyDescent="0.35">
      <c r="A18">
        <v>17</v>
      </c>
      <c r="B18" t="s">
        <v>2</v>
      </c>
      <c r="C18">
        <v>4</v>
      </c>
      <c r="D18">
        <f>_xlfn.RANK.AVG(C18,$C$2:$C$51,1)</f>
        <v>44.5</v>
      </c>
      <c r="M18">
        <f>(M12-N6)/M15</f>
        <v>2.8522189504272757</v>
      </c>
    </row>
    <row r="19" spans="1:13" x14ac:dyDescent="0.35">
      <c r="A19">
        <v>18</v>
      </c>
      <c r="B19" t="s">
        <v>2</v>
      </c>
      <c r="C19">
        <v>1</v>
      </c>
      <c r="D19">
        <f>_xlfn.RANK.AVG(C19,$C$2:$C$51,1)</f>
        <v>6.5</v>
      </c>
    </row>
    <row r="20" spans="1:13" x14ac:dyDescent="0.35">
      <c r="A20">
        <v>19</v>
      </c>
      <c r="B20" t="s">
        <v>2</v>
      </c>
      <c r="C20">
        <v>3</v>
      </c>
      <c r="D20">
        <f>_xlfn.RANK.AVG(C20,$C$2:$C$51,1)</f>
        <v>33</v>
      </c>
      <c r="M20" s="1" t="s">
        <v>16</v>
      </c>
    </row>
    <row r="21" spans="1:13" x14ac:dyDescent="0.35">
      <c r="A21">
        <v>20</v>
      </c>
      <c r="B21" t="s">
        <v>2</v>
      </c>
      <c r="C21">
        <v>2</v>
      </c>
      <c r="D21">
        <f>_xlfn.RANK.AVG(C21,$C$2:$C$51,1)</f>
        <v>20</v>
      </c>
      <c r="M21">
        <f>_xlfn.NORM.S.INV(0.95)</f>
        <v>1.6448536269514715</v>
      </c>
    </row>
    <row r="22" spans="1:13" x14ac:dyDescent="0.35">
      <c r="A22">
        <v>21</v>
      </c>
      <c r="B22" t="s">
        <v>2</v>
      </c>
      <c r="C22">
        <v>4</v>
      </c>
      <c r="D22">
        <f>_xlfn.RANK.AVG(C22,$C$2:$C$51,1)</f>
        <v>44.5</v>
      </c>
    </row>
    <row r="23" spans="1:13" x14ac:dyDescent="0.35">
      <c r="A23">
        <v>22</v>
      </c>
      <c r="B23" t="s">
        <v>2</v>
      </c>
      <c r="C23">
        <v>4</v>
      </c>
      <c r="D23">
        <f>_xlfn.RANK.AVG(C23,$C$2:$C$51,1)</f>
        <v>44.5</v>
      </c>
      <c r="M23" s="1" t="s">
        <v>17</v>
      </c>
    </row>
    <row r="24" spans="1:13" x14ac:dyDescent="0.35">
      <c r="A24">
        <v>23</v>
      </c>
      <c r="B24" t="s">
        <v>2</v>
      </c>
      <c r="C24">
        <v>4</v>
      </c>
      <c r="D24">
        <f>_xlfn.RANK.AVG(C24,$C$2:$C$51,1)</f>
        <v>44.5</v>
      </c>
      <c r="M24" s="2">
        <f>1-_xlfn.NORM.S.DIST(M18,TRUE)</f>
        <v>2.1707592588987579E-3</v>
      </c>
    </row>
    <row r="25" spans="1:13" x14ac:dyDescent="0.35">
      <c r="A25">
        <v>24</v>
      </c>
      <c r="B25" t="s">
        <v>2</v>
      </c>
      <c r="C25">
        <v>4</v>
      </c>
      <c r="D25">
        <f>_xlfn.RANK.AVG(C25,$C$2:$C$51,1)</f>
        <v>44.5</v>
      </c>
    </row>
    <row r="26" spans="1:13" x14ac:dyDescent="0.35">
      <c r="A26">
        <v>25</v>
      </c>
      <c r="B26" t="s">
        <v>2</v>
      </c>
      <c r="C26">
        <v>3</v>
      </c>
      <c r="D26">
        <f>_xlfn.RANK.AVG(C26,$C$2:$C$51,1)</f>
        <v>33</v>
      </c>
      <c r="M26" s="1" t="s">
        <v>18</v>
      </c>
    </row>
    <row r="27" spans="1:13" x14ac:dyDescent="0.35">
      <c r="A27">
        <v>26</v>
      </c>
      <c r="B27" t="s">
        <v>3</v>
      </c>
      <c r="C27">
        <v>1</v>
      </c>
      <c r="D27">
        <f>_xlfn.RANK.AVG(C27,$C$2:$C$51,1)</f>
        <v>6.5</v>
      </c>
      <c r="M27">
        <f>1+((25*26)/(2*25*25))-(N6/(25*25))</f>
        <v>0.73519999999999996</v>
      </c>
    </row>
    <row r="28" spans="1:13" x14ac:dyDescent="0.35">
      <c r="A28">
        <v>27</v>
      </c>
      <c r="B28" t="s">
        <v>3</v>
      </c>
      <c r="C28">
        <v>2</v>
      </c>
      <c r="D28">
        <f>_xlfn.RANK.AVG(C28,$C$2:$C$51,1)</f>
        <v>20</v>
      </c>
    </row>
    <row r="29" spans="1:13" x14ac:dyDescent="0.35">
      <c r="A29">
        <v>28</v>
      </c>
      <c r="B29" t="s">
        <v>3</v>
      </c>
      <c r="C29">
        <v>2</v>
      </c>
      <c r="D29">
        <f>_xlfn.RANK.AVG(C29,$C$2:$C$51,1)</f>
        <v>20</v>
      </c>
      <c r="M29" t="s">
        <v>19</v>
      </c>
    </row>
    <row r="30" spans="1:13" x14ac:dyDescent="0.35">
      <c r="A30">
        <v>29</v>
      </c>
      <c r="B30" t="s">
        <v>3</v>
      </c>
      <c r="C30">
        <v>1</v>
      </c>
      <c r="D30">
        <f>_xlfn.RANK.AVG(C30,$C$2:$C$51,1)</f>
        <v>6.5</v>
      </c>
    </row>
    <row r="31" spans="1:13" x14ac:dyDescent="0.35">
      <c r="A31">
        <v>30</v>
      </c>
      <c r="B31" t="s">
        <v>3</v>
      </c>
      <c r="C31">
        <v>3</v>
      </c>
      <c r="D31">
        <f>_xlfn.RANK.AVG(C31,$C$2:$C$51,1)</f>
        <v>33</v>
      </c>
    </row>
    <row r="32" spans="1:13" x14ac:dyDescent="0.35">
      <c r="A32">
        <v>31</v>
      </c>
      <c r="B32" t="s">
        <v>3</v>
      </c>
      <c r="C32">
        <v>4</v>
      </c>
      <c r="D32">
        <f>_xlfn.RANK.AVG(C32,$C$2:$C$51,1)</f>
        <v>44.5</v>
      </c>
    </row>
    <row r="33" spans="1:4" x14ac:dyDescent="0.35">
      <c r="A33">
        <v>32</v>
      </c>
      <c r="B33" t="s">
        <v>3</v>
      </c>
      <c r="C33">
        <v>1</v>
      </c>
      <c r="D33">
        <f>_xlfn.RANK.AVG(C33,$C$2:$C$51,1)</f>
        <v>6.5</v>
      </c>
    </row>
    <row r="34" spans="1:4" x14ac:dyDescent="0.35">
      <c r="A34">
        <v>33</v>
      </c>
      <c r="B34" t="s">
        <v>3</v>
      </c>
      <c r="C34">
        <v>3</v>
      </c>
      <c r="D34">
        <f>_xlfn.RANK.AVG(C34,$C$2:$C$51,1)</f>
        <v>33</v>
      </c>
    </row>
    <row r="35" spans="1:4" x14ac:dyDescent="0.35">
      <c r="A35">
        <v>34</v>
      </c>
      <c r="B35" t="s">
        <v>3</v>
      </c>
      <c r="C35">
        <v>3</v>
      </c>
      <c r="D35">
        <f>_xlfn.RANK.AVG(C35,$C$2:$C$51,1)</f>
        <v>33</v>
      </c>
    </row>
    <row r="36" spans="1:4" x14ac:dyDescent="0.35">
      <c r="A36">
        <v>35</v>
      </c>
      <c r="B36" t="s">
        <v>3</v>
      </c>
      <c r="C36">
        <v>1</v>
      </c>
      <c r="D36">
        <f>_xlfn.RANK.AVG(C36,$C$2:$C$51,1)</f>
        <v>6.5</v>
      </c>
    </row>
    <row r="37" spans="1:4" x14ac:dyDescent="0.35">
      <c r="A37">
        <v>36</v>
      </c>
      <c r="B37" t="s">
        <v>3</v>
      </c>
      <c r="C37">
        <v>1</v>
      </c>
      <c r="D37">
        <f>_xlfn.RANK.AVG(C37,$C$2:$C$51,1)</f>
        <v>6.5</v>
      </c>
    </row>
    <row r="38" spans="1:4" x14ac:dyDescent="0.35">
      <c r="A38">
        <v>37</v>
      </c>
      <c r="B38" t="s">
        <v>3</v>
      </c>
      <c r="C38">
        <v>2</v>
      </c>
      <c r="D38">
        <f>_xlfn.RANK.AVG(C38,$C$2:$C$51,1)</f>
        <v>20</v>
      </c>
    </row>
    <row r="39" spans="1:4" x14ac:dyDescent="0.35">
      <c r="A39">
        <v>38</v>
      </c>
      <c r="B39" t="s">
        <v>3</v>
      </c>
      <c r="C39">
        <v>2</v>
      </c>
      <c r="D39">
        <f>_xlfn.RANK.AVG(C39,$C$2:$C$51,1)</f>
        <v>20</v>
      </c>
    </row>
    <row r="40" spans="1:4" x14ac:dyDescent="0.35">
      <c r="A40">
        <v>39</v>
      </c>
      <c r="B40" t="s">
        <v>3</v>
      </c>
      <c r="C40">
        <v>1</v>
      </c>
      <c r="D40">
        <f>_xlfn.RANK.AVG(C40,$C$2:$C$51,1)</f>
        <v>6.5</v>
      </c>
    </row>
    <row r="41" spans="1:4" x14ac:dyDescent="0.35">
      <c r="A41">
        <v>40</v>
      </c>
      <c r="B41" t="s">
        <v>3</v>
      </c>
      <c r="C41">
        <v>1</v>
      </c>
      <c r="D41">
        <f>_xlfn.RANK.AVG(C41,$C$2:$C$51,1)</f>
        <v>6.5</v>
      </c>
    </row>
    <row r="42" spans="1:4" x14ac:dyDescent="0.35">
      <c r="A42">
        <v>41</v>
      </c>
      <c r="B42" t="s">
        <v>3</v>
      </c>
      <c r="C42">
        <v>1</v>
      </c>
      <c r="D42">
        <f>_xlfn.RANK.AVG(C42,$C$2:$C$51,1)</f>
        <v>6.5</v>
      </c>
    </row>
    <row r="43" spans="1:4" x14ac:dyDescent="0.35">
      <c r="A43">
        <v>42</v>
      </c>
      <c r="B43" t="s">
        <v>3</v>
      </c>
      <c r="C43">
        <v>4</v>
      </c>
      <c r="D43">
        <f>_xlfn.RANK.AVG(C43,$C$2:$C$51,1)</f>
        <v>44.5</v>
      </c>
    </row>
    <row r="44" spans="1:4" x14ac:dyDescent="0.35">
      <c r="A44">
        <v>43</v>
      </c>
      <c r="B44" t="s">
        <v>3</v>
      </c>
      <c r="C44">
        <v>4</v>
      </c>
      <c r="D44">
        <f>_xlfn.RANK.AVG(C44,$C$2:$C$51,1)</f>
        <v>44.5</v>
      </c>
    </row>
    <row r="45" spans="1:4" x14ac:dyDescent="0.35">
      <c r="A45">
        <v>44</v>
      </c>
      <c r="B45" t="s">
        <v>3</v>
      </c>
      <c r="C45">
        <v>2</v>
      </c>
      <c r="D45">
        <f>_xlfn.RANK.AVG(C45,$C$2:$C$51,1)</f>
        <v>20</v>
      </c>
    </row>
    <row r="46" spans="1:4" x14ac:dyDescent="0.35">
      <c r="A46">
        <v>45</v>
      </c>
      <c r="B46" t="s">
        <v>3</v>
      </c>
      <c r="C46">
        <v>3</v>
      </c>
      <c r="D46">
        <f>_xlfn.RANK.AVG(C46,$C$2:$C$51,1)</f>
        <v>33</v>
      </c>
    </row>
    <row r="47" spans="1:4" x14ac:dyDescent="0.35">
      <c r="A47">
        <v>46</v>
      </c>
      <c r="B47" t="s">
        <v>3</v>
      </c>
      <c r="C47">
        <v>1</v>
      </c>
      <c r="D47">
        <f>_xlfn.RANK.AVG(C47,$C$2:$C$51,1)</f>
        <v>6.5</v>
      </c>
    </row>
    <row r="48" spans="1:4" x14ac:dyDescent="0.35">
      <c r="A48">
        <v>47</v>
      </c>
      <c r="B48" t="s">
        <v>3</v>
      </c>
      <c r="C48">
        <v>2</v>
      </c>
      <c r="D48">
        <f>_xlfn.RANK.AVG(C48,$C$2:$C$51,1)</f>
        <v>20</v>
      </c>
    </row>
    <row r="49" spans="1:4" x14ac:dyDescent="0.35">
      <c r="A49">
        <v>48</v>
      </c>
      <c r="B49" t="s">
        <v>3</v>
      </c>
      <c r="C49">
        <v>2</v>
      </c>
      <c r="D49">
        <f>_xlfn.RANK.AVG(C49,$C$2:$C$51,1)</f>
        <v>20</v>
      </c>
    </row>
    <row r="50" spans="1:4" x14ac:dyDescent="0.35">
      <c r="A50">
        <v>49</v>
      </c>
      <c r="B50" t="s">
        <v>3</v>
      </c>
      <c r="C50">
        <v>1</v>
      </c>
      <c r="D50">
        <f>_xlfn.RANK.AVG(C50,$C$2:$C$51,1)</f>
        <v>6.5</v>
      </c>
    </row>
    <row r="51" spans="1:4" x14ac:dyDescent="0.35">
      <c r="A51">
        <v>50</v>
      </c>
      <c r="B51" t="s">
        <v>3</v>
      </c>
      <c r="C51">
        <v>2</v>
      </c>
      <c r="D51">
        <f>_xlfn.RANK.AVG(C51,$C$2:$C$51,1)</f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Engelmann, Neele</cp:lastModifiedBy>
  <dcterms:created xsi:type="dcterms:W3CDTF">2021-01-16T12:19:28Z</dcterms:created>
  <dcterms:modified xsi:type="dcterms:W3CDTF">2021-01-16T12:40:02Z</dcterms:modified>
</cp:coreProperties>
</file>