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Dropbox\Uni\Psych\Lehre\QuantiWebsite\q1_dataFiles\"/>
    </mc:Choice>
  </mc:AlternateContent>
  <xr:revisionPtr revIDLastSave="0" documentId="13_ncr:1_{F10D7518-20FF-4700-B791-68A66F41CA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ufgabe" sheetId="1" r:id="rId1"/>
    <sheet name="Lösu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3" l="1"/>
  <c r="G19" i="3" s="1"/>
  <c r="F13" i="3"/>
  <c r="F19" i="3" s="1"/>
  <c r="G12" i="3"/>
  <c r="G15" i="3" s="1"/>
  <c r="F12" i="3"/>
  <c r="F15" i="3" s="1"/>
  <c r="G11" i="3"/>
  <c r="F11" i="3"/>
  <c r="G16" i="3" l="1"/>
  <c r="F14" i="3"/>
  <c r="F17" i="3" s="1"/>
  <c r="F18" i="3"/>
  <c r="G14" i="3"/>
  <c r="G17" i="3" s="1"/>
  <c r="F16" i="3" l="1"/>
  <c r="G18" i="3"/>
</calcChain>
</file>

<file path=xl/sharedStrings.xml><?xml version="1.0" encoding="utf-8"?>
<sst xmlns="http://schemas.openxmlformats.org/spreadsheetml/2006/main" count="40" uniqueCount="18">
  <si>
    <t>Gruppe 1: Depression</t>
  </si>
  <si>
    <t>Gruppe 2: Kontroll</t>
  </si>
  <si>
    <t>Mittelwert</t>
  </si>
  <si>
    <t>SE (Mittelwert)</t>
  </si>
  <si>
    <t>Untere Grenze</t>
  </si>
  <si>
    <t>Obere Grenze</t>
  </si>
  <si>
    <t>Problemlösefähigkeiten bei Personen mit und ohne Depression</t>
  </si>
  <si>
    <t>Aufgabe 1: Berechnen Sie für beide Gruppen die angegebenen Kennwerte</t>
  </si>
  <si>
    <t>T-Wert für p=0,05</t>
  </si>
  <si>
    <t xml:space="preserve">Achtung: =t.inv() schneidet immer einseitig links die genannte Wahrscheinlichkeit ab </t>
  </si>
  <si>
    <t>Das Konfidenzintervall ergibt sich als KI = M +/- t * SE(M)</t>
  </si>
  <si>
    <t>Aufgabe 2: Berechnen Sie per Hand das Konfidenzintervall auf Grundlage der t-Verteilung. Nutzen Sie dazu den Befehl t.inv.2s() um zur Wahrscheinlichkeit den zugehörigen t-Wert zu ermittlen.</t>
  </si>
  <si>
    <t>Aufgabe 3: Berechnen Sie das Konfidenzintervall über =konfidenz.t()</t>
  </si>
  <si>
    <t>Aufgabe 4: Erstellen Sie eine Graphik, in der Sie die beiden Mittelwerte als Punkte und die Konfidenzintervalle als Fehlerbalken darstellen.</t>
  </si>
  <si>
    <t>Anzahl n</t>
  </si>
  <si>
    <t>Geschätzte Streuung s</t>
  </si>
  <si>
    <t>Konfidenzintervallbreite/2</t>
  </si>
  <si>
    <t>Konfidenzintervallbreite/2
mit =Konfidenz.t()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</si>
</sst>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Problemlösefähigkeit</a:t>
            </a:r>
            <a:br>
              <a:rPr lang="de-DE"/>
            </a:br>
            <a:r>
              <a:rPr lang="de-DE"/>
              <a:t>Mittelwert</a:t>
            </a:r>
            <a:r>
              <a:rPr lang="de-DE" baseline="0"/>
              <a:t> und 95% Konfidenzintervall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Lösung!$F$16:$G$16</c:f>
                <c:numCache>
                  <c:formatCode>General</c:formatCode>
                  <c:ptCount val="2"/>
                  <c:pt idx="0">
                    <c:v>4.6361202841179381</c:v>
                  </c:pt>
                  <c:pt idx="1">
                    <c:v>4.9080138527757153</c:v>
                  </c:pt>
                </c:numCache>
              </c:numRef>
            </c:plus>
            <c:minus>
              <c:numRef>
                <c:f>Lösung!$F$16:$G$16</c:f>
                <c:numCache>
                  <c:formatCode>General</c:formatCode>
                  <c:ptCount val="2"/>
                  <c:pt idx="0">
                    <c:v>4.6361202841179381</c:v>
                  </c:pt>
                  <c:pt idx="1">
                    <c:v>4.9080138527757153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Lösung!$F$10:$G$10</c:f>
              <c:strCache>
                <c:ptCount val="2"/>
                <c:pt idx="0">
                  <c:v>Gruppe 1: Depression</c:v>
                </c:pt>
                <c:pt idx="1">
                  <c:v>Gruppe 2: Kontroll</c:v>
                </c:pt>
              </c:strCache>
            </c:strRef>
          </c:cat>
          <c:val>
            <c:numRef>
              <c:f>Lösung!$F$11:$G$11</c:f>
              <c:numCache>
                <c:formatCode>General</c:formatCode>
                <c:ptCount val="2"/>
                <c:pt idx="0">
                  <c:v>91.92</c:v>
                </c:pt>
                <c:pt idx="1">
                  <c:v>98.6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1-4266-8DDD-71108EC13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882608"/>
        <c:axId val="236883392"/>
      </c:barChart>
      <c:catAx>
        <c:axId val="23688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6883392"/>
        <c:crosses val="autoZero"/>
        <c:auto val="1"/>
        <c:lblAlgn val="ctr"/>
        <c:lblOffset val="100"/>
        <c:noMultiLvlLbl val="0"/>
      </c:catAx>
      <c:valAx>
        <c:axId val="2368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688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190499</xdr:rowOff>
    </xdr:from>
    <xdr:to>
      <xdr:col>14</xdr:col>
      <xdr:colOff>381000</xdr:colOff>
      <xdr:row>23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92BAFA-2643-4ED6-A6F2-60ACBD707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abSelected="1" workbookViewId="0">
      <selection activeCell="C8" sqref="C8"/>
    </sheetView>
  </sheetViews>
  <sheetFormatPr baseColWidth="10" defaultRowHeight="15" x14ac:dyDescent="0.25"/>
  <cols>
    <col min="5" max="5" width="25.7109375" customWidth="1"/>
  </cols>
  <sheetData>
    <row r="1" spans="1:7" s="2" customFormat="1" ht="21" x14ac:dyDescent="0.35">
      <c r="A1" s="2" t="s">
        <v>6</v>
      </c>
    </row>
    <row r="2" spans="1:7" x14ac:dyDescent="0.25">
      <c r="A2" t="s">
        <v>7</v>
      </c>
    </row>
    <row r="3" spans="1:7" x14ac:dyDescent="0.25">
      <c r="A3" t="s">
        <v>11</v>
      </c>
    </row>
    <row r="4" spans="1:7" x14ac:dyDescent="0.25">
      <c r="B4" t="s">
        <v>9</v>
      </c>
    </row>
    <row r="5" spans="1:7" x14ac:dyDescent="0.25">
      <c r="B5" t="s">
        <v>10</v>
      </c>
    </row>
    <row r="6" spans="1:7" x14ac:dyDescent="0.25">
      <c r="A6" t="s">
        <v>12</v>
      </c>
    </row>
    <row r="7" spans="1:7" x14ac:dyDescent="0.25">
      <c r="A7" t="s">
        <v>13</v>
      </c>
    </row>
    <row r="10" spans="1:7" s="1" customFormat="1" ht="30" x14ac:dyDescent="0.25">
      <c r="A10" s="1" t="s">
        <v>0</v>
      </c>
      <c r="B10" s="1" t="s">
        <v>1</v>
      </c>
      <c r="F10" s="1" t="s">
        <v>0</v>
      </c>
      <c r="G10" s="1" t="s">
        <v>1</v>
      </c>
    </row>
    <row r="11" spans="1:7" x14ac:dyDescent="0.25">
      <c r="A11">
        <v>110</v>
      </c>
      <c r="B11">
        <v>138</v>
      </c>
      <c r="E11" t="s">
        <v>2</v>
      </c>
    </row>
    <row r="12" spans="1:7" x14ac:dyDescent="0.25">
      <c r="A12">
        <v>81</v>
      </c>
      <c r="B12">
        <v>85</v>
      </c>
      <c r="E12" t="s">
        <v>14</v>
      </c>
    </row>
    <row r="13" spans="1:7" x14ac:dyDescent="0.25">
      <c r="A13">
        <v>109</v>
      </c>
      <c r="B13">
        <v>109</v>
      </c>
      <c r="E13" t="s">
        <v>15</v>
      </c>
      <c r="F13" s="3"/>
      <c r="G13" s="3"/>
    </row>
    <row r="14" spans="1:7" x14ac:dyDescent="0.25">
      <c r="A14">
        <v>95</v>
      </c>
      <c r="B14">
        <v>88</v>
      </c>
      <c r="E14" t="s">
        <v>3</v>
      </c>
      <c r="F14" s="4"/>
      <c r="G14" s="4"/>
    </row>
    <row r="15" spans="1:7" x14ac:dyDescent="0.25">
      <c r="A15">
        <v>79</v>
      </c>
      <c r="B15">
        <v>107</v>
      </c>
      <c r="E15" t="s">
        <v>8</v>
      </c>
      <c r="F15" s="4"/>
      <c r="G15" s="4"/>
    </row>
    <row r="16" spans="1:7" x14ac:dyDescent="0.25">
      <c r="A16">
        <v>93</v>
      </c>
      <c r="B16">
        <v>100</v>
      </c>
      <c r="E16" t="s">
        <v>16</v>
      </c>
      <c r="F16" s="4"/>
      <c r="G16" s="4"/>
    </row>
    <row r="17" spans="1:7" x14ac:dyDescent="0.25">
      <c r="A17">
        <v>62</v>
      </c>
      <c r="B17">
        <v>57</v>
      </c>
      <c r="E17" t="s">
        <v>4</v>
      </c>
      <c r="F17" s="4"/>
      <c r="G17" s="4"/>
    </row>
    <row r="18" spans="1:7" x14ac:dyDescent="0.25">
      <c r="A18">
        <v>92</v>
      </c>
      <c r="B18">
        <v>98</v>
      </c>
      <c r="E18" t="s">
        <v>5</v>
      </c>
      <c r="F18" s="4"/>
      <c r="G18" s="4"/>
    </row>
    <row r="19" spans="1:7" ht="30" x14ac:dyDescent="0.25">
      <c r="A19">
        <v>82</v>
      </c>
      <c r="B19">
        <v>94</v>
      </c>
      <c r="E19" s="1" t="s">
        <v>17</v>
      </c>
      <c r="F19" s="4"/>
      <c r="G19" s="4"/>
    </row>
    <row r="20" spans="1:7" x14ac:dyDescent="0.25">
      <c r="A20">
        <v>104</v>
      </c>
      <c r="B20">
        <v>94</v>
      </c>
    </row>
    <row r="21" spans="1:7" x14ac:dyDescent="0.25">
      <c r="A21">
        <v>76</v>
      </c>
      <c r="B21">
        <v>78</v>
      </c>
    </row>
    <row r="22" spans="1:7" x14ac:dyDescent="0.25">
      <c r="A22">
        <v>91</v>
      </c>
      <c r="B22">
        <v>119</v>
      </c>
    </row>
    <row r="23" spans="1:7" x14ac:dyDescent="0.25">
      <c r="A23">
        <v>65</v>
      </c>
      <c r="B23">
        <v>98</v>
      </c>
    </row>
    <row r="24" spans="1:7" x14ac:dyDescent="0.25">
      <c r="A24">
        <v>121</v>
      </c>
      <c r="B24">
        <v>91</v>
      </c>
    </row>
    <row r="25" spans="1:7" x14ac:dyDescent="0.25">
      <c r="A25">
        <v>100</v>
      </c>
      <c r="B25">
        <v>91</v>
      </c>
    </row>
    <row r="26" spans="1:7" x14ac:dyDescent="0.25">
      <c r="A26">
        <v>86</v>
      </c>
      <c r="B26">
        <v>118</v>
      </c>
    </row>
    <row r="27" spans="1:7" x14ac:dyDescent="0.25">
      <c r="A27">
        <v>94</v>
      </c>
      <c r="B27">
        <v>76</v>
      </c>
    </row>
    <row r="28" spans="1:7" x14ac:dyDescent="0.25">
      <c r="A28">
        <v>96</v>
      </c>
      <c r="B28">
        <v>115</v>
      </c>
    </row>
    <row r="29" spans="1:7" x14ac:dyDescent="0.25">
      <c r="A29">
        <v>93</v>
      </c>
      <c r="B29">
        <v>90</v>
      </c>
    </row>
    <row r="30" spans="1:7" x14ac:dyDescent="0.25">
      <c r="A30">
        <v>78</v>
      </c>
      <c r="B30">
        <v>84</v>
      </c>
    </row>
    <row r="31" spans="1:7" x14ac:dyDescent="0.25">
      <c r="A31">
        <v>102</v>
      </c>
      <c r="B31">
        <v>97</v>
      </c>
    </row>
    <row r="32" spans="1:7" x14ac:dyDescent="0.25">
      <c r="A32">
        <v>119</v>
      </c>
      <c r="B32">
        <v>77</v>
      </c>
    </row>
    <row r="33" spans="1:2" x14ac:dyDescent="0.25">
      <c r="A33">
        <v>98</v>
      </c>
      <c r="B33">
        <v>72</v>
      </c>
    </row>
    <row r="34" spans="1:2" x14ac:dyDescent="0.25">
      <c r="A34">
        <v>126</v>
      </c>
      <c r="B34">
        <v>95</v>
      </c>
    </row>
    <row r="35" spans="1:2" x14ac:dyDescent="0.25">
      <c r="A35">
        <v>98</v>
      </c>
      <c r="B35">
        <v>117</v>
      </c>
    </row>
    <row r="36" spans="1:2" x14ac:dyDescent="0.25">
      <c r="A36">
        <v>45</v>
      </c>
      <c r="B36">
        <v>84</v>
      </c>
    </row>
    <row r="37" spans="1:2" x14ac:dyDescent="0.25">
      <c r="A37">
        <v>81</v>
      </c>
      <c r="B37">
        <v>81</v>
      </c>
    </row>
    <row r="38" spans="1:2" x14ac:dyDescent="0.25">
      <c r="A38">
        <v>90</v>
      </c>
      <c r="B38">
        <v>88</v>
      </c>
    </row>
    <row r="39" spans="1:2" x14ac:dyDescent="0.25">
      <c r="A39">
        <v>101</v>
      </c>
      <c r="B39">
        <v>134</v>
      </c>
    </row>
    <row r="40" spans="1:2" x14ac:dyDescent="0.25">
      <c r="A40">
        <v>104</v>
      </c>
      <c r="B40">
        <v>124</v>
      </c>
    </row>
    <row r="41" spans="1:2" x14ac:dyDescent="0.25">
      <c r="A41">
        <v>78</v>
      </c>
      <c r="B41">
        <v>88</v>
      </c>
    </row>
    <row r="42" spans="1:2" x14ac:dyDescent="0.25">
      <c r="A42">
        <v>63</v>
      </c>
      <c r="B42">
        <v>90</v>
      </c>
    </row>
    <row r="43" spans="1:2" x14ac:dyDescent="0.25">
      <c r="A43">
        <v>91</v>
      </c>
      <c r="B43">
        <v>103</v>
      </c>
    </row>
    <row r="44" spans="1:2" x14ac:dyDescent="0.25">
      <c r="A44">
        <v>78</v>
      </c>
      <c r="B44">
        <v>110</v>
      </c>
    </row>
    <row r="45" spans="1:2" x14ac:dyDescent="0.25">
      <c r="A45">
        <v>100</v>
      </c>
      <c r="B45">
        <v>121</v>
      </c>
    </row>
    <row r="46" spans="1:2" x14ac:dyDescent="0.25">
      <c r="A46">
        <v>79</v>
      </c>
      <c r="B46">
        <v>120</v>
      </c>
    </row>
    <row r="47" spans="1:2" x14ac:dyDescent="0.25">
      <c r="A47">
        <v>90</v>
      </c>
      <c r="B47">
        <v>119</v>
      </c>
    </row>
    <row r="48" spans="1:2" x14ac:dyDescent="0.25">
      <c r="A48">
        <v>76</v>
      </c>
      <c r="B48">
        <v>82</v>
      </c>
    </row>
    <row r="49" spans="1:2" x14ac:dyDescent="0.25">
      <c r="A49">
        <v>102</v>
      </c>
      <c r="B49">
        <v>109</v>
      </c>
    </row>
    <row r="50" spans="1:2" x14ac:dyDescent="0.25">
      <c r="A50">
        <v>81</v>
      </c>
      <c r="B50">
        <v>125</v>
      </c>
    </row>
    <row r="51" spans="1:2" x14ac:dyDescent="0.25">
      <c r="A51">
        <v>98</v>
      </c>
      <c r="B51">
        <v>101</v>
      </c>
    </row>
    <row r="52" spans="1:2" x14ac:dyDescent="0.25">
      <c r="A52">
        <v>82</v>
      </c>
      <c r="B52">
        <v>106</v>
      </c>
    </row>
    <row r="53" spans="1:2" x14ac:dyDescent="0.25">
      <c r="A53">
        <v>92</v>
      </c>
      <c r="B53">
        <v>105</v>
      </c>
    </row>
    <row r="54" spans="1:2" x14ac:dyDescent="0.25">
      <c r="A54">
        <v>101</v>
      </c>
      <c r="B54">
        <v>94</v>
      </c>
    </row>
    <row r="55" spans="1:2" x14ac:dyDescent="0.25">
      <c r="A55">
        <v>80</v>
      </c>
      <c r="B55">
        <v>90</v>
      </c>
    </row>
    <row r="56" spans="1:2" x14ac:dyDescent="0.25">
      <c r="A56">
        <v>102</v>
      </c>
      <c r="B56">
        <v>77</v>
      </c>
    </row>
    <row r="57" spans="1:2" x14ac:dyDescent="0.25">
      <c r="A57">
        <v>107</v>
      </c>
      <c r="B57">
        <v>95</v>
      </c>
    </row>
    <row r="58" spans="1:2" x14ac:dyDescent="0.25">
      <c r="A58">
        <v>104</v>
      </c>
      <c r="B58">
        <v>106</v>
      </c>
    </row>
    <row r="59" spans="1:2" x14ac:dyDescent="0.25">
      <c r="A59">
        <v>91</v>
      </c>
      <c r="B59">
        <v>75</v>
      </c>
    </row>
    <row r="60" spans="1:2" x14ac:dyDescent="0.25">
      <c r="A60">
        <v>130</v>
      </c>
      <c r="B60">
        <v>115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FA1E-E4A5-4705-B689-F29818FCC4C0}">
  <dimension ref="A1:G60"/>
  <sheetViews>
    <sheetView workbookViewId="0">
      <selection activeCell="G29" sqref="G29"/>
    </sheetView>
  </sheetViews>
  <sheetFormatPr baseColWidth="10" defaultRowHeight="15" x14ac:dyDescent="0.25"/>
  <cols>
    <col min="5" max="5" width="25.7109375" customWidth="1"/>
  </cols>
  <sheetData>
    <row r="1" spans="1:7" s="2" customFormat="1" ht="21" x14ac:dyDescent="0.35">
      <c r="A1" s="2" t="s">
        <v>6</v>
      </c>
    </row>
    <row r="2" spans="1:7" x14ac:dyDescent="0.25">
      <c r="A2" t="s">
        <v>7</v>
      </c>
    </row>
    <row r="3" spans="1:7" x14ac:dyDescent="0.25">
      <c r="A3" t="s">
        <v>11</v>
      </c>
    </row>
    <row r="4" spans="1:7" x14ac:dyDescent="0.25">
      <c r="B4" t="s">
        <v>9</v>
      </c>
    </row>
    <row r="5" spans="1:7" x14ac:dyDescent="0.25">
      <c r="B5" t="s">
        <v>10</v>
      </c>
    </row>
    <row r="6" spans="1:7" x14ac:dyDescent="0.25">
      <c r="A6" t="s">
        <v>12</v>
      </c>
    </row>
    <row r="7" spans="1:7" x14ac:dyDescent="0.25">
      <c r="A7" t="s">
        <v>13</v>
      </c>
    </row>
    <row r="10" spans="1:7" s="1" customFormat="1" ht="30" x14ac:dyDescent="0.25">
      <c r="A10" s="1" t="s">
        <v>0</v>
      </c>
      <c r="B10" s="1" t="s">
        <v>1</v>
      </c>
      <c r="F10" s="1" t="s">
        <v>0</v>
      </c>
      <c r="G10" s="1" t="s">
        <v>1</v>
      </c>
    </row>
    <row r="11" spans="1:7" x14ac:dyDescent="0.25">
      <c r="A11">
        <v>110</v>
      </c>
      <c r="B11">
        <v>138</v>
      </c>
      <c r="E11" t="s">
        <v>2</v>
      </c>
      <c r="F11">
        <f>AVERAGE(A11:A60)</f>
        <v>91.92</v>
      </c>
      <c r="G11">
        <f>AVERAGE(B11:B60)</f>
        <v>98.6</v>
      </c>
    </row>
    <row r="12" spans="1:7" x14ac:dyDescent="0.25">
      <c r="A12">
        <v>81</v>
      </c>
      <c r="B12">
        <v>85</v>
      </c>
      <c r="E12" t="s">
        <v>14</v>
      </c>
      <c r="F12">
        <f>COUNT(A11:A60)</f>
        <v>50</v>
      </c>
      <c r="G12">
        <f>COUNT(B11:B60)</f>
        <v>50</v>
      </c>
    </row>
    <row r="13" spans="1:7" x14ac:dyDescent="0.25">
      <c r="A13">
        <v>109</v>
      </c>
      <c r="B13">
        <v>109</v>
      </c>
      <c r="E13" t="s">
        <v>15</v>
      </c>
      <c r="F13" s="3">
        <f>_xlfn.STDEV.S(A11:A60)</f>
        <v>16.313059748782472</v>
      </c>
      <c r="G13" s="3">
        <f>_xlfn.STDEV.S(B11:B60)</f>
        <v>17.269768323842207</v>
      </c>
    </row>
    <row r="14" spans="1:7" x14ac:dyDescent="0.25">
      <c r="A14">
        <v>95</v>
      </c>
      <c r="B14">
        <v>88</v>
      </c>
      <c r="E14" t="s">
        <v>3</v>
      </c>
      <c r="F14" s="4">
        <f>F13/SQRT(F12)</f>
        <v>2.3070150340530806</v>
      </c>
      <c r="G14" s="4">
        <f>G13/SQRT(G12)</f>
        <v>2.4423140582618923</v>
      </c>
    </row>
    <row r="15" spans="1:7" x14ac:dyDescent="0.25">
      <c r="A15">
        <v>79</v>
      </c>
      <c r="B15">
        <v>107</v>
      </c>
      <c r="E15" t="s">
        <v>8</v>
      </c>
      <c r="F15" s="4">
        <f>_xlfn.T.INV.2T(0.05,F12-1)</f>
        <v>2.0095752371292388</v>
      </c>
      <c r="G15" s="4">
        <f>_xlfn.T.INV.2T(0.05,G12-1)</f>
        <v>2.0095752371292388</v>
      </c>
    </row>
    <row r="16" spans="1:7" x14ac:dyDescent="0.25">
      <c r="A16">
        <v>93</v>
      </c>
      <c r="B16">
        <v>100</v>
      </c>
      <c r="E16" t="s">
        <v>16</v>
      </c>
      <c r="F16" s="4">
        <f>F15*F14</f>
        <v>4.6361202841179381</v>
      </c>
      <c r="G16" s="4">
        <f>G15*G14</f>
        <v>4.9080138527757153</v>
      </c>
    </row>
    <row r="17" spans="1:7" x14ac:dyDescent="0.25">
      <c r="A17">
        <v>62</v>
      </c>
      <c r="B17">
        <v>57</v>
      </c>
      <c r="E17" t="s">
        <v>4</v>
      </c>
      <c r="F17" s="4">
        <f>F11-F15*F14</f>
        <v>87.283879715882065</v>
      </c>
      <c r="G17" s="4">
        <f>G11-G15*G14</f>
        <v>93.691986147224284</v>
      </c>
    </row>
    <row r="18" spans="1:7" x14ac:dyDescent="0.25">
      <c r="A18">
        <v>92</v>
      </c>
      <c r="B18">
        <v>98</v>
      </c>
      <c r="E18" t="s">
        <v>5</v>
      </c>
      <c r="F18" s="4">
        <f>F11+F15*F14</f>
        <v>96.556120284117938</v>
      </c>
      <c r="G18" s="4">
        <f>G11+G15*G14</f>
        <v>103.5080138527757</v>
      </c>
    </row>
    <row r="19" spans="1:7" ht="30" x14ac:dyDescent="0.25">
      <c r="A19">
        <v>82</v>
      </c>
      <c r="B19">
        <v>94</v>
      </c>
      <c r="E19" s="1" t="s">
        <v>17</v>
      </c>
      <c r="F19" s="4">
        <f>_xlfn.CONFIDENCE.T(0.05,F13,F12)</f>
        <v>4.6361202841179381</v>
      </c>
      <c r="G19" s="4">
        <f>_xlfn.CONFIDENCE.T(0.05,G13,G12)</f>
        <v>4.9080138527757153</v>
      </c>
    </row>
    <row r="20" spans="1:7" x14ac:dyDescent="0.25">
      <c r="A20">
        <v>104</v>
      </c>
      <c r="B20">
        <v>94</v>
      </c>
    </row>
    <row r="21" spans="1:7" x14ac:dyDescent="0.25">
      <c r="A21">
        <v>76</v>
      </c>
      <c r="B21">
        <v>78</v>
      </c>
    </row>
    <row r="22" spans="1:7" x14ac:dyDescent="0.25">
      <c r="A22">
        <v>91</v>
      </c>
      <c r="B22">
        <v>119</v>
      </c>
    </row>
    <row r="23" spans="1:7" x14ac:dyDescent="0.25">
      <c r="A23">
        <v>65</v>
      </c>
      <c r="B23">
        <v>98</v>
      </c>
    </row>
    <row r="24" spans="1:7" x14ac:dyDescent="0.25">
      <c r="A24">
        <v>121</v>
      </c>
      <c r="B24">
        <v>91</v>
      </c>
    </row>
    <row r="25" spans="1:7" x14ac:dyDescent="0.25">
      <c r="A25">
        <v>100</v>
      </c>
      <c r="B25">
        <v>91</v>
      </c>
    </row>
    <row r="26" spans="1:7" x14ac:dyDescent="0.25">
      <c r="A26">
        <v>86</v>
      </c>
      <c r="B26">
        <v>118</v>
      </c>
    </row>
    <row r="27" spans="1:7" x14ac:dyDescent="0.25">
      <c r="A27">
        <v>94</v>
      </c>
      <c r="B27">
        <v>76</v>
      </c>
    </row>
    <row r="28" spans="1:7" x14ac:dyDescent="0.25">
      <c r="A28">
        <v>96</v>
      </c>
      <c r="B28">
        <v>115</v>
      </c>
    </row>
    <row r="29" spans="1:7" x14ac:dyDescent="0.25">
      <c r="A29">
        <v>93</v>
      </c>
      <c r="B29">
        <v>90</v>
      </c>
    </row>
    <row r="30" spans="1:7" x14ac:dyDescent="0.25">
      <c r="A30">
        <v>78</v>
      </c>
      <c r="B30">
        <v>84</v>
      </c>
    </row>
    <row r="31" spans="1:7" x14ac:dyDescent="0.25">
      <c r="A31">
        <v>102</v>
      </c>
      <c r="B31">
        <v>97</v>
      </c>
    </row>
    <row r="32" spans="1:7" x14ac:dyDescent="0.25">
      <c r="A32">
        <v>119</v>
      </c>
      <c r="B32">
        <v>77</v>
      </c>
    </row>
    <row r="33" spans="1:2" x14ac:dyDescent="0.25">
      <c r="A33">
        <v>98</v>
      </c>
      <c r="B33">
        <v>72</v>
      </c>
    </row>
    <row r="34" spans="1:2" x14ac:dyDescent="0.25">
      <c r="A34">
        <v>126</v>
      </c>
      <c r="B34">
        <v>95</v>
      </c>
    </row>
    <row r="35" spans="1:2" x14ac:dyDescent="0.25">
      <c r="A35">
        <v>98</v>
      </c>
      <c r="B35">
        <v>117</v>
      </c>
    </row>
    <row r="36" spans="1:2" x14ac:dyDescent="0.25">
      <c r="A36">
        <v>45</v>
      </c>
      <c r="B36">
        <v>84</v>
      </c>
    </row>
    <row r="37" spans="1:2" x14ac:dyDescent="0.25">
      <c r="A37">
        <v>81</v>
      </c>
      <c r="B37">
        <v>81</v>
      </c>
    </row>
    <row r="38" spans="1:2" x14ac:dyDescent="0.25">
      <c r="A38">
        <v>90</v>
      </c>
      <c r="B38">
        <v>88</v>
      </c>
    </row>
    <row r="39" spans="1:2" x14ac:dyDescent="0.25">
      <c r="A39">
        <v>101</v>
      </c>
      <c r="B39">
        <v>134</v>
      </c>
    </row>
    <row r="40" spans="1:2" x14ac:dyDescent="0.25">
      <c r="A40">
        <v>104</v>
      </c>
      <c r="B40">
        <v>124</v>
      </c>
    </row>
    <row r="41" spans="1:2" x14ac:dyDescent="0.25">
      <c r="A41">
        <v>78</v>
      </c>
      <c r="B41">
        <v>88</v>
      </c>
    </row>
    <row r="42" spans="1:2" x14ac:dyDescent="0.25">
      <c r="A42">
        <v>63</v>
      </c>
      <c r="B42">
        <v>90</v>
      </c>
    </row>
    <row r="43" spans="1:2" x14ac:dyDescent="0.25">
      <c r="A43">
        <v>91</v>
      </c>
      <c r="B43">
        <v>103</v>
      </c>
    </row>
    <row r="44" spans="1:2" x14ac:dyDescent="0.25">
      <c r="A44">
        <v>78</v>
      </c>
      <c r="B44">
        <v>110</v>
      </c>
    </row>
    <row r="45" spans="1:2" x14ac:dyDescent="0.25">
      <c r="A45">
        <v>100</v>
      </c>
      <c r="B45">
        <v>121</v>
      </c>
    </row>
    <row r="46" spans="1:2" x14ac:dyDescent="0.25">
      <c r="A46">
        <v>79</v>
      </c>
      <c r="B46">
        <v>120</v>
      </c>
    </row>
    <row r="47" spans="1:2" x14ac:dyDescent="0.25">
      <c r="A47">
        <v>90</v>
      </c>
      <c r="B47">
        <v>119</v>
      </c>
    </row>
    <row r="48" spans="1:2" x14ac:dyDescent="0.25">
      <c r="A48">
        <v>76</v>
      </c>
      <c r="B48">
        <v>82</v>
      </c>
    </row>
    <row r="49" spans="1:2" x14ac:dyDescent="0.25">
      <c r="A49">
        <v>102</v>
      </c>
      <c r="B49">
        <v>109</v>
      </c>
    </row>
    <row r="50" spans="1:2" x14ac:dyDescent="0.25">
      <c r="A50">
        <v>81</v>
      </c>
      <c r="B50">
        <v>125</v>
      </c>
    </row>
    <row r="51" spans="1:2" x14ac:dyDescent="0.25">
      <c r="A51">
        <v>98</v>
      </c>
      <c r="B51">
        <v>101</v>
      </c>
    </row>
    <row r="52" spans="1:2" x14ac:dyDescent="0.25">
      <c r="A52">
        <v>82</v>
      </c>
      <c r="B52">
        <v>106</v>
      </c>
    </row>
    <row r="53" spans="1:2" x14ac:dyDescent="0.25">
      <c r="A53">
        <v>92</v>
      </c>
      <c r="B53">
        <v>105</v>
      </c>
    </row>
    <row r="54" spans="1:2" x14ac:dyDescent="0.25">
      <c r="A54">
        <v>101</v>
      </c>
      <c r="B54">
        <v>94</v>
      </c>
    </row>
    <row r="55" spans="1:2" x14ac:dyDescent="0.25">
      <c r="A55">
        <v>80</v>
      </c>
      <c r="B55">
        <v>90</v>
      </c>
    </row>
    <row r="56" spans="1:2" x14ac:dyDescent="0.25">
      <c r="A56">
        <v>102</v>
      </c>
      <c r="B56">
        <v>77</v>
      </c>
    </row>
    <row r="57" spans="1:2" x14ac:dyDescent="0.25">
      <c r="A57">
        <v>107</v>
      </c>
      <c r="B57">
        <v>95</v>
      </c>
    </row>
    <row r="58" spans="1:2" x14ac:dyDescent="0.25">
      <c r="A58">
        <v>104</v>
      </c>
      <c r="B58">
        <v>106</v>
      </c>
    </row>
    <row r="59" spans="1:2" x14ac:dyDescent="0.25">
      <c r="A59">
        <v>91</v>
      </c>
      <c r="B59">
        <v>75</v>
      </c>
    </row>
    <row r="60" spans="1:2" x14ac:dyDescent="0.25">
      <c r="A60">
        <v>130</v>
      </c>
      <c r="B60">
        <v>115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</vt:lpstr>
      <vt:lpstr>Lösung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yhagmay</dc:creator>
  <cp:lastModifiedBy>Simon Stephan</cp:lastModifiedBy>
  <dcterms:created xsi:type="dcterms:W3CDTF">2015-12-04T08:45:36Z</dcterms:created>
  <dcterms:modified xsi:type="dcterms:W3CDTF">2020-11-25T12:58:26Z</dcterms:modified>
</cp:coreProperties>
</file>