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engelmann6\Desktop\Quanti Demo\"/>
    </mc:Choice>
  </mc:AlternateContent>
  <xr:revisionPtr revIDLastSave="0" documentId="13_ncr:1_{4DD18E8A-412C-4A68-9481-538D7A6FD5BA}" xr6:coauthVersionLast="36" xr6:coauthVersionMax="36" xr10:uidLastSave="{00000000-0000-0000-0000-000000000000}"/>
  <bookViews>
    <workbookView xWindow="0" yWindow="0" windowWidth="28800" windowHeight="11730" xr2:uid="{00000000-000D-0000-FFFF-FFFF00000000}"/>
  </bookViews>
  <sheets>
    <sheet name="Histogramme" sheetId="1" r:id="rId1"/>
  </sheets>
  <externalReferences>
    <externalReference r:id="rId2"/>
    <externalReference r:id="rId3"/>
    <externalReference r:id="rId4"/>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74" i="1" l="1"/>
  <c r="P73" i="1"/>
  <c r="P35" i="1"/>
  <c r="P34" i="1"/>
  <c r="P27" i="1" l="1" a="1"/>
  <c r="P28" i="1" s="1"/>
  <c r="P15" i="1"/>
  <c r="P14" i="1"/>
  <c r="P11" i="1"/>
  <c r="P10" i="1"/>
  <c r="P9" i="1"/>
  <c r="P8" i="1"/>
  <c r="P7" i="1"/>
  <c r="P30" i="1" l="1"/>
  <c r="P31" i="1"/>
  <c r="P27" i="1"/>
  <c r="P29" i="1"/>
  <c r="K76" i="1" l="1"/>
  <c r="G76" i="1"/>
  <c r="D76" i="1"/>
  <c r="M76" i="1" s="1"/>
  <c r="K75" i="1"/>
  <c r="G75" i="1"/>
  <c r="D75" i="1"/>
  <c r="M75" i="1" s="1"/>
  <c r="K74" i="1"/>
  <c r="G74" i="1"/>
  <c r="D74" i="1"/>
  <c r="K73" i="1"/>
  <c r="G73" i="1"/>
  <c r="D73" i="1"/>
  <c r="K72" i="1"/>
  <c r="G72" i="1"/>
  <c r="D72" i="1"/>
  <c r="M72" i="1" s="1"/>
  <c r="K71" i="1"/>
  <c r="G71" i="1"/>
  <c r="D71" i="1"/>
  <c r="M71" i="1" s="1"/>
  <c r="K70" i="1"/>
  <c r="G70" i="1"/>
  <c r="D70" i="1"/>
  <c r="K69" i="1"/>
  <c r="G69" i="1"/>
  <c r="D69" i="1"/>
  <c r="K68" i="1"/>
  <c r="G68" i="1"/>
  <c r="D68" i="1"/>
  <c r="M68" i="1" s="1"/>
  <c r="K67" i="1"/>
  <c r="G67" i="1"/>
  <c r="D67" i="1"/>
  <c r="M67" i="1" s="1"/>
  <c r="K66" i="1"/>
  <c r="G66" i="1"/>
  <c r="D66" i="1"/>
  <c r="K65" i="1"/>
  <c r="G65" i="1"/>
  <c r="D65" i="1"/>
  <c r="K64" i="1"/>
  <c r="G64" i="1"/>
  <c r="D64" i="1"/>
  <c r="M64" i="1" s="1"/>
  <c r="K63" i="1"/>
  <c r="G63" i="1"/>
  <c r="D63" i="1"/>
  <c r="M63" i="1" s="1"/>
  <c r="K62" i="1"/>
  <c r="G62" i="1"/>
  <c r="D62" i="1"/>
  <c r="K61" i="1"/>
  <c r="G61" i="1"/>
  <c r="D61" i="1"/>
  <c r="K60" i="1"/>
  <c r="G60" i="1"/>
  <c r="D60" i="1"/>
  <c r="M60" i="1" s="1"/>
  <c r="K59" i="1"/>
  <c r="G59" i="1"/>
  <c r="D59" i="1"/>
  <c r="M59" i="1" s="1"/>
  <c r="K58" i="1"/>
  <c r="G58" i="1"/>
  <c r="D58" i="1"/>
  <c r="K57" i="1"/>
  <c r="G57" i="1"/>
  <c r="D57" i="1"/>
  <c r="K56" i="1"/>
  <c r="G56" i="1"/>
  <c r="D56" i="1"/>
  <c r="M56" i="1" s="1"/>
  <c r="K55" i="1"/>
  <c r="G55" i="1"/>
  <c r="D55" i="1"/>
  <c r="M55" i="1" s="1"/>
  <c r="K54" i="1"/>
  <c r="G54" i="1"/>
  <c r="D54" i="1"/>
  <c r="K53" i="1"/>
  <c r="G53" i="1"/>
  <c r="D53" i="1"/>
  <c r="K52" i="1"/>
  <c r="G52" i="1"/>
  <c r="D52" i="1"/>
  <c r="M52" i="1" s="1"/>
  <c r="K51" i="1"/>
  <c r="G51" i="1"/>
  <c r="D51" i="1"/>
  <c r="M51" i="1" s="1"/>
  <c r="K50" i="1"/>
  <c r="G50" i="1"/>
  <c r="D50" i="1"/>
  <c r="K49" i="1"/>
  <c r="G49" i="1"/>
  <c r="D49" i="1"/>
  <c r="K48" i="1"/>
  <c r="G48" i="1"/>
  <c r="D48" i="1"/>
  <c r="M48" i="1" s="1"/>
  <c r="K47" i="1"/>
  <c r="G47" i="1"/>
  <c r="D47" i="1"/>
  <c r="M47" i="1" s="1"/>
  <c r="K46" i="1"/>
  <c r="G46" i="1"/>
  <c r="D46" i="1"/>
  <c r="K45" i="1"/>
  <c r="G45" i="1"/>
  <c r="D45" i="1"/>
  <c r="K44" i="1"/>
  <c r="G44" i="1"/>
  <c r="D44" i="1"/>
  <c r="M44" i="1" s="1"/>
  <c r="K43" i="1"/>
  <c r="G43" i="1"/>
  <c r="D43" i="1"/>
  <c r="M43" i="1" s="1"/>
  <c r="K42" i="1"/>
  <c r="G42" i="1"/>
  <c r="D42" i="1"/>
  <c r="K41" i="1"/>
  <c r="G41" i="1"/>
  <c r="D41" i="1"/>
  <c r="K40" i="1"/>
  <c r="G40" i="1"/>
  <c r="D40" i="1"/>
  <c r="M40" i="1" s="1"/>
  <c r="K39" i="1"/>
  <c r="G39" i="1"/>
  <c r="D39" i="1"/>
  <c r="M39" i="1" s="1"/>
  <c r="K38" i="1"/>
  <c r="G38" i="1"/>
  <c r="D38" i="1"/>
  <c r="K37" i="1"/>
  <c r="G37" i="1"/>
  <c r="D37" i="1"/>
  <c r="K36" i="1"/>
  <c r="G36" i="1"/>
  <c r="D36" i="1"/>
  <c r="M36" i="1" s="1"/>
  <c r="K35" i="1"/>
  <c r="G35" i="1"/>
  <c r="D35" i="1"/>
  <c r="M35" i="1" s="1"/>
  <c r="K34" i="1"/>
  <c r="G34" i="1"/>
  <c r="D34" i="1"/>
  <c r="K33" i="1"/>
  <c r="G33" i="1"/>
  <c r="D33" i="1"/>
  <c r="K32" i="1"/>
  <c r="G32" i="1"/>
  <c r="D32" i="1"/>
  <c r="M32" i="1" s="1"/>
  <c r="K31" i="1"/>
  <c r="G31" i="1"/>
  <c r="D31" i="1"/>
  <c r="M31" i="1" s="1"/>
  <c r="K30" i="1"/>
  <c r="G30" i="1"/>
  <c r="D30" i="1"/>
  <c r="K29" i="1"/>
  <c r="G29" i="1"/>
  <c r="D29" i="1"/>
  <c r="K28" i="1"/>
  <c r="G28" i="1"/>
  <c r="D28" i="1"/>
  <c r="M28" i="1" s="1"/>
  <c r="K27" i="1"/>
  <c r="G27" i="1"/>
  <c r="D27" i="1"/>
  <c r="M27" i="1" s="1"/>
  <c r="K26" i="1"/>
  <c r="G26" i="1"/>
  <c r="D26" i="1"/>
  <c r="K25" i="1"/>
  <c r="G25" i="1"/>
  <c r="D25" i="1"/>
  <c r="K24" i="1"/>
  <c r="G24" i="1"/>
  <c r="D24" i="1"/>
  <c r="M24" i="1" s="1"/>
  <c r="K23" i="1"/>
  <c r="G23" i="1"/>
  <c r="D23" i="1"/>
  <c r="M23" i="1" s="1"/>
  <c r="K22" i="1"/>
  <c r="G22" i="1"/>
  <c r="D22" i="1"/>
  <c r="K21" i="1"/>
  <c r="G21" i="1"/>
  <c r="D21" i="1"/>
  <c r="K20" i="1"/>
  <c r="G20" i="1"/>
  <c r="D20" i="1"/>
  <c r="M20" i="1" s="1"/>
  <c r="K19" i="1"/>
  <c r="G19" i="1"/>
  <c r="D19" i="1"/>
  <c r="M19" i="1" s="1"/>
  <c r="K18" i="1"/>
  <c r="G18" i="1"/>
  <c r="D18" i="1"/>
  <c r="K17" i="1"/>
  <c r="G17" i="1"/>
  <c r="D17" i="1"/>
  <c r="K16" i="1"/>
  <c r="G16" i="1"/>
  <c r="D16" i="1"/>
  <c r="M16" i="1" s="1"/>
  <c r="K15" i="1"/>
  <c r="G15" i="1"/>
  <c r="D15" i="1"/>
  <c r="M15" i="1" s="1"/>
  <c r="K14" i="1"/>
  <c r="G14" i="1"/>
  <c r="D14" i="1"/>
  <c r="K13" i="1"/>
  <c r="G13" i="1"/>
  <c r="D13" i="1"/>
  <c r="K12" i="1"/>
  <c r="G12" i="1"/>
  <c r="D12" i="1"/>
  <c r="M12" i="1" s="1"/>
  <c r="K11" i="1"/>
  <c r="G11" i="1"/>
  <c r="D11" i="1"/>
  <c r="M11" i="1" s="1"/>
  <c r="K10" i="1"/>
  <c r="G10" i="1"/>
  <c r="D10" i="1"/>
  <c r="K9" i="1"/>
  <c r="G9" i="1"/>
  <c r="D9" i="1"/>
  <c r="K8" i="1"/>
  <c r="G8" i="1"/>
  <c r="D8" i="1"/>
  <c r="M8" i="1" s="1"/>
  <c r="K7" i="1"/>
  <c r="G7" i="1"/>
  <c r="D7" i="1"/>
  <c r="M7" i="1" s="1"/>
  <c r="K6" i="1"/>
  <c r="G6" i="1"/>
  <c r="D6" i="1"/>
  <c r="K5" i="1"/>
  <c r="G5" i="1"/>
  <c r="D5" i="1"/>
  <c r="M6" i="1" l="1"/>
  <c r="M10" i="1"/>
  <c r="M14" i="1"/>
  <c r="M18" i="1"/>
  <c r="M22" i="1"/>
  <c r="M26" i="1"/>
  <c r="M30" i="1"/>
  <c r="M34" i="1"/>
  <c r="M38" i="1"/>
  <c r="M42" i="1"/>
  <c r="M46" i="1"/>
  <c r="M50" i="1"/>
  <c r="M54" i="1"/>
  <c r="M58" i="1"/>
  <c r="M62" i="1"/>
  <c r="M66" i="1"/>
  <c r="M70" i="1"/>
  <c r="M74" i="1"/>
  <c r="M5" i="1"/>
  <c r="M9" i="1"/>
  <c r="M13" i="1"/>
  <c r="M17" i="1"/>
  <c r="M21" i="1"/>
  <c r="M25" i="1"/>
  <c r="M29" i="1"/>
  <c r="M33" i="1"/>
  <c r="M37" i="1"/>
  <c r="M41" i="1"/>
  <c r="M45" i="1"/>
  <c r="M49" i="1"/>
  <c r="M53" i="1"/>
  <c r="M57" i="1"/>
  <c r="M61" i="1"/>
  <c r="M65" i="1"/>
  <c r="M69" i="1"/>
  <c r="M73" i="1"/>
</calcChain>
</file>

<file path=xl/sharedStrings.xml><?xml version="1.0" encoding="utf-8"?>
<sst xmlns="http://schemas.openxmlformats.org/spreadsheetml/2006/main" count="37" uniqueCount="30">
  <si>
    <t>sID</t>
  </si>
  <si>
    <t>P1</t>
  </si>
  <si>
    <t>P2</t>
  </si>
  <si>
    <t>P2_r</t>
  </si>
  <si>
    <t>P3</t>
  </si>
  <si>
    <t>P5</t>
  </si>
  <si>
    <t>P5_r</t>
  </si>
  <si>
    <t>P6</t>
  </si>
  <si>
    <t>P7</t>
  </si>
  <si>
    <t>P8</t>
  </si>
  <si>
    <t>P8_r</t>
  </si>
  <si>
    <t>P9</t>
  </si>
  <si>
    <t>Summe</t>
  </si>
  <si>
    <t>Score</t>
  </si>
  <si>
    <t>&lt;= 19</t>
  </si>
  <si>
    <t>20 - 23</t>
  </si>
  <si>
    <t>24 - 31</t>
  </si>
  <si>
    <t>32 - 36</t>
  </si>
  <si>
    <t>&gt; 36</t>
  </si>
  <si>
    <t>Anzahl</t>
  </si>
  <si>
    <t>Obergrenze Kategorie</t>
  </si>
  <si>
    <t>Zählen wenn</t>
  </si>
  <si>
    <t>Check</t>
  </si>
  <si>
    <t>Summe über Kategorien hinweg</t>
  </si>
  <si>
    <t>Anzahl Summenscores Datentabelle</t>
  </si>
  <si>
    <t>Häufigkeit-Befehl</t>
  </si>
  <si>
    <t>Über Datenanalyse-Funktion</t>
  </si>
  <si>
    <t>Klasse</t>
  </si>
  <si>
    <t>und größer</t>
  </si>
  <si>
    <t>Häufigkeit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</si>
</sst>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xf numFmtId="0" fontId="1" fillId="0" borderId="0" xfId="0" applyFont="1"/>
    <xf numFmtId="0" fontId="0" fillId="0" borderId="0" xfId="0"/>
    <xf numFmtId="0" fontId="1" fillId="0" borderId="0" xfId="0" applyFont="1"/>
    <xf numFmtId="0" fontId="1" fillId="4" borderId="0" xfId="0" applyFont="1" applyFill="1"/>
    <xf numFmtId="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a:t>Histogramm</a:t>
            </a:r>
          </a:p>
        </c:rich>
      </c:tx>
      <c:overlay val="0"/>
    </c:title>
    <c:autoTitleDeleted val="0"/>
    <c:plotArea>
      <c:layout/>
      <c:barChart>
        <c:barDir val="col"/>
        <c:grouping val="clustered"/>
        <c:varyColors val="0"/>
        <c:ser>
          <c:idx val="0"/>
          <c:order val="0"/>
          <c:tx>
            <c:v>Häufigkeit</c:v>
          </c:tx>
          <c:invertIfNegative val="0"/>
          <c:cat>
            <c:strRef>
              <c:f>Histogramme!$O$65:$O$69</c:f>
              <c:strCache>
                <c:ptCount val="5"/>
                <c:pt idx="0">
                  <c:v>19</c:v>
                </c:pt>
                <c:pt idx="1">
                  <c:v>23</c:v>
                </c:pt>
                <c:pt idx="2">
                  <c:v>31</c:v>
                </c:pt>
                <c:pt idx="3">
                  <c:v>36</c:v>
                </c:pt>
                <c:pt idx="4">
                  <c:v>und größer</c:v>
                </c:pt>
              </c:strCache>
            </c:strRef>
          </c:cat>
          <c:val>
            <c:numRef>
              <c:f>Histogramme!$P$65:$P$69</c:f>
              <c:numCache>
                <c:formatCode>General</c:formatCode>
                <c:ptCount val="5"/>
                <c:pt idx="0">
                  <c:v>26</c:v>
                </c:pt>
                <c:pt idx="1">
                  <c:v>15</c:v>
                </c:pt>
                <c:pt idx="2">
                  <c:v>28</c:v>
                </c:pt>
                <c:pt idx="3">
                  <c:v>3</c:v>
                </c:pt>
                <c:pt idx="4">
                  <c:v>0</c:v>
                </c:pt>
              </c:numCache>
            </c:numRef>
          </c:val>
          <c:extLst>
            <c:ext xmlns:c16="http://schemas.microsoft.com/office/drawing/2014/chart" uri="{C3380CC4-5D6E-409C-BE32-E72D297353CC}">
              <c16:uniqueId val="{00000001-38E3-433F-AAD0-6C886A2264C1}"/>
            </c:ext>
          </c:extLst>
        </c:ser>
        <c:dLbls>
          <c:showLegendKey val="0"/>
          <c:showVal val="0"/>
          <c:showCatName val="0"/>
          <c:showSerName val="0"/>
          <c:showPercent val="0"/>
          <c:showBubbleSize val="0"/>
        </c:dLbls>
        <c:gapWidth val="150"/>
        <c:axId val="497655823"/>
        <c:axId val="415667279"/>
      </c:barChart>
      <c:catAx>
        <c:axId val="497655823"/>
        <c:scaling>
          <c:orientation val="minMax"/>
        </c:scaling>
        <c:delete val="0"/>
        <c:axPos val="b"/>
        <c:title>
          <c:tx>
            <c:rich>
              <a:bodyPr/>
              <a:lstStyle/>
              <a:p>
                <a:pPr>
                  <a:defRPr/>
                </a:pPr>
                <a:r>
                  <a:rPr lang="de-DE"/>
                  <a:t>Klasse</a:t>
                </a:r>
              </a:p>
            </c:rich>
          </c:tx>
          <c:overlay val="0"/>
        </c:title>
        <c:numFmt formatCode="General" sourceLinked="1"/>
        <c:majorTickMark val="out"/>
        <c:minorTickMark val="none"/>
        <c:tickLblPos val="nextTo"/>
        <c:crossAx val="415667279"/>
        <c:crosses val="autoZero"/>
        <c:auto val="1"/>
        <c:lblAlgn val="ctr"/>
        <c:lblOffset val="100"/>
        <c:noMultiLvlLbl val="0"/>
      </c:catAx>
      <c:valAx>
        <c:axId val="415667279"/>
        <c:scaling>
          <c:orientation val="minMax"/>
        </c:scaling>
        <c:delete val="0"/>
        <c:axPos val="l"/>
        <c:title>
          <c:tx>
            <c:rich>
              <a:bodyPr/>
              <a:lstStyle/>
              <a:p>
                <a:pPr>
                  <a:defRPr/>
                </a:pPr>
                <a:r>
                  <a:rPr lang="de-DE"/>
                  <a:t>Häufigkeit</a:t>
                </a:r>
              </a:p>
            </c:rich>
          </c:tx>
          <c:overlay val="0"/>
        </c:title>
        <c:numFmt formatCode="General" sourceLinked="1"/>
        <c:majorTickMark val="out"/>
        <c:minorTickMark val="none"/>
        <c:tickLblPos val="nextTo"/>
        <c:crossAx val="497655823"/>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Histogramm Summenscores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Histogramme!$P$6</c:f>
              <c:strCache>
                <c:ptCount val="1"/>
                <c:pt idx="0">
                  <c:v>Anzahl</c:v>
                </c:pt>
              </c:strCache>
            </c:strRef>
          </c:tx>
          <c:spPr>
            <a:solidFill>
              <a:schemeClr val="accent1"/>
            </a:solidFill>
            <a:ln>
              <a:noFill/>
            </a:ln>
            <a:effectLst/>
          </c:spPr>
          <c:invertIfNegative val="0"/>
          <c:cat>
            <c:strRef>
              <c:f>Histogramme!$O$7:$O$11</c:f>
              <c:strCache>
                <c:ptCount val="5"/>
                <c:pt idx="0">
                  <c:v>&lt;= 19</c:v>
                </c:pt>
                <c:pt idx="1">
                  <c:v>20 - 23</c:v>
                </c:pt>
                <c:pt idx="2">
                  <c:v>24 - 31</c:v>
                </c:pt>
                <c:pt idx="3">
                  <c:v>32 - 36</c:v>
                </c:pt>
                <c:pt idx="4">
                  <c:v>&gt; 36</c:v>
                </c:pt>
              </c:strCache>
            </c:strRef>
          </c:cat>
          <c:val>
            <c:numRef>
              <c:f>Histogramme!$P$7:$P$11</c:f>
              <c:numCache>
                <c:formatCode>General</c:formatCode>
                <c:ptCount val="5"/>
                <c:pt idx="0">
                  <c:v>26</c:v>
                </c:pt>
                <c:pt idx="1">
                  <c:v>15</c:v>
                </c:pt>
                <c:pt idx="2">
                  <c:v>28</c:v>
                </c:pt>
                <c:pt idx="3">
                  <c:v>3</c:v>
                </c:pt>
                <c:pt idx="4">
                  <c:v>0</c:v>
                </c:pt>
              </c:numCache>
            </c:numRef>
          </c:val>
          <c:extLst>
            <c:ext xmlns:c16="http://schemas.microsoft.com/office/drawing/2014/chart" uri="{C3380CC4-5D6E-409C-BE32-E72D297353CC}">
              <c16:uniqueId val="{00000000-D17C-4BBF-9478-CC663749B782}"/>
            </c:ext>
          </c:extLst>
        </c:ser>
        <c:dLbls>
          <c:showLegendKey val="0"/>
          <c:showVal val="0"/>
          <c:showCatName val="0"/>
          <c:showSerName val="0"/>
          <c:showPercent val="0"/>
          <c:showBubbleSize val="0"/>
        </c:dLbls>
        <c:gapWidth val="219"/>
        <c:overlap val="-27"/>
        <c:axId val="495502479"/>
        <c:axId val="739832895"/>
      </c:barChart>
      <c:catAx>
        <c:axId val="495502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Bereiche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39832895"/>
        <c:crosses val="autoZero"/>
        <c:auto val="1"/>
        <c:lblAlgn val="ctr"/>
        <c:lblOffset val="100"/>
        <c:noMultiLvlLbl val="0"/>
      </c:catAx>
      <c:valAx>
        <c:axId val="739832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Häufigkeit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95502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Verteilung Summenscores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cat>
            <c:numRef>
              <c:f>Histogramme!$O$27:$O$31</c:f>
              <c:numCache>
                <c:formatCode>General</c:formatCode>
                <c:ptCount val="5"/>
                <c:pt idx="0">
                  <c:v>19</c:v>
                </c:pt>
                <c:pt idx="1">
                  <c:v>23</c:v>
                </c:pt>
                <c:pt idx="2">
                  <c:v>31</c:v>
                </c:pt>
                <c:pt idx="3">
                  <c:v>36</c:v>
                </c:pt>
                <c:pt idx="4">
                  <c:v>100</c:v>
                </c:pt>
              </c:numCache>
            </c:numRef>
          </c:cat>
          <c:val>
            <c:numRef>
              <c:f>Histogramme!$P$27:$P$31</c:f>
              <c:numCache>
                <c:formatCode>General</c:formatCode>
                <c:ptCount val="5"/>
                <c:pt idx="0">
                  <c:v>26</c:v>
                </c:pt>
                <c:pt idx="1">
                  <c:v>15</c:v>
                </c:pt>
                <c:pt idx="2">
                  <c:v>28</c:v>
                </c:pt>
                <c:pt idx="3">
                  <c:v>3</c:v>
                </c:pt>
                <c:pt idx="4">
                  <c:v>0</c:v>
                </c:pt>
              </c:numCache>
            </c:numRef>
          </c:val>
          <c:extLst>
            <c:ext xmlns:c16="http://schemas.microsoft.com/office/drawing/2014/chart" uri="{C3380CC4-5D6E-409C-BE32-E72D297353CC}">
              <c16:uniqueId val="{00000000-E698-45E8-A746-2E6D34AA02F1}"/>
            </c:ext>
          </c:extLst>
        </c:ser>
        <c:dLbls>
          <c:showLegendKey val="0"/>
          <c:showVal val="0"/>
          <c:showCatName val="0"/>
          <c:showSerName val="0"/>
          <c:showPercent val="0"/>
          <c:showBubbleSize val="0"/>
        </c:dLbls>
        <c:gapWidth val="219"/>
        <c:overlap val="-27"/>
        <c:axId val="480751983"/>
        <c:axId val="469399407"/>
      </c:barChart>
      <c:catAx>
        <c:axId val="480751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Obergrenze Kategorie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9399407"/>
        <c:crosses val="autoZero"/>
        <c:auto val="1"/>
        <c:lblAlgn val="ctr"/>
        <c:lblOffset val="100"/>
        <c:noMultiLvlLbl val="0"/>
      </c:catAx>
      <c:valAx>
        <c:axId val="469399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Häufigkeit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807519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16</xdr:col>
      <xdr:colOff>752475</xdr:colOff>
      <xdr:row>3</xdr:row>
      <xdr:rowOff>38099</xdr:rowOff>
    </xdr:from>
    <xdr:to>
      <xdr:col>26</xdr:col>
      <xdr:colOff>104775</xdr:colOff>
      <xdr:row>18</xdr:row>
      <xdr:rowOff>57150</xdr:rowOff>
    </xdr:to>
    <xdr:sp macro="" textlink="">
      <xdr:nvSpPr>
        <xdr:cNvPr id="2" name="Textfeld 1">
          <a:extLst>
            <a:ext uri="{FF2B5EF4-FFF2-40B4-BE49-F238E27FC236}">
              <a16:creationId xmlns:a16="http://schemas.microsoft.com/office/drawing/2014/main" id="{B3576384-D0FD-47CE-AC3E-ADF094B29F19}"/>
            </a:ext>
          </a:extLst>
        </xdr:cNvPr>
        <xdr:cNvSpPr txBox="1"/>
      </xdr:nvSpPr>
      <xdr:spPr>
        <a:xfrm>
          <a:off x="14506575" y="609599"/>
          <a:ext cx="6972300" cy="2876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Eine(!) Möglichkeit zur schrittweisen Auszählung</a:t>
          </a:r>
          <a:r>
            <a:rPr lang="de-DE" sz="1100" b="1" baseline="0"/>
            <a:t> </a:t>
          </a:r>
          <a:r>
            <a:rPr lang="de-DE" sz="1100" b="1"/>
            <a:t>mit zählenwenn:</a:t>
          </a:r>
        </a:p>
        <a:p>
          <a:endParaRPr lang="de-DE" sz="1100"/>
        </a:p>
        <a:p>
          <a:r>
            <a:rPr lang="de-DE" sz="1100" b="1"/>
            <a:t>Schritt 1</a:t>
          </a:r>
          <a:r>
            <a:rPr lang="de-DE" sz="1100"/>
            <a:t>: In erster Zelle: =zählenwenn(Datenbereich;</a:t>
          </a:r>
          <a:r>
            <a:rPr lang="de-DE" sz="1100" baseline="0"/>
            <a:t> "&lt;=Obergrenze erste Kategorie")</a:t>
          </a:r>
        </a:p>
        <a:p>
          <a:r>
            <a:rPr lang="de-DE" sz="1100" b="1" baseline="0"/>
            <a:t>Schritt 2</a:t>
          </a:r>
          <a:r>
            <a:rPr lang="de-DE" sz="1100" baseline="0"/>
            <a:t>: Bezug Datenbereich fixieren (mindestens Zeilen), Formel auf alle Zellen übertragen</a:t>
          </a:r>
        </a:p>
        <a:p>
          <a:r>
            <a:rPr lang="de-DE" sz="1100" b="1" baseline="0"/>
            <a:t>Schritt 3</a:t>
          </a:r>
          <a:r>
            <a:rPr lang="de-DE" sz="1100" baseline="0"/>
            <a:t>: </a:t>
          </a:r>
          <a:r>
            <a:rPr lang="de-DE" sz="1100"/>
            <a:t> In jeder Zelle: Obergrenze Kategorie anpassen</a:t>
          </a:r>
          <a:r>
            <a:rPr lang="de-DE" sz="1100" baseline="0"/>
            <a:t> und</a:t>
          </a:r>
          <a:r>
            <a:rPr lang="de-DE" sz="1100"/>
            <a:t> Summe aus vorherigen Zellen abziehen</a:t>
          </a:r>
        </a:p>
        <a:p>
          <a:r>
            <a:rPr lang="de-DE" sz="1100" b="1"/>
            <a:t>Schritt</a:t>
          </a:r>
          <a:r>
            <a:rPr lang="de-DE" sz="1100" b="1" baseline="0"/>
            <a:t> 4</a:t>
          </a:r>
          <a:r>
            <a:rPr lang="de-DE" sz="1100" baseline="0"/>
            <a:t>: In letzter Kategorie (hier: &gt; 36) Formel ändern zu: </a:t>
          </a:r>
          <a:r>
            <a:rPr lang="de-DE" sz="1100">
              <a:solidFill>
                <a:schemeClr val="dk1"/>
              </a:solidFill>
              <a:effectLst/>
              <a:latin typeface="+mn-lt"/>
              <a:ea typeface="+mn-ea"/>
              <a:cs typeface="+mn-cs"/>
            </a:rPr>
            <a:t>=zählenwenn(Datenbereich;</a:t>
          </a:r>
          <a:r>
            <a:rPr lang="de-DE" sz="1100" baseline="0">
              <a:solidFill>
                <a:schemeClr val="dk1"/>
              </a:solidFill>
              <a:effectLst/>
              <a:latin typeface="+mn-lt"/>
              <a:ea typeface="+mn-ea"/>
              <a:cs typeface="+mn-cs"/>
            </a:rPr>
            <a:t> "&gt;Obergrenze vorletzte Kategorie"). Hier dann nichts mehr abziehen (es sollen ja nur noch die Werte gezählt werden, die hier z.B. größer als 36 sind)</a:t>
          </a:r>
        </a:p>
        <a:p>
          <a:endParaRPr lang="de-DE" sz="1100" baseline="0">
            <a:solidFill>
              <a:schemeClr val="dk1"/>
            </a:solidFill>
            <a:effectLst/>
            <a:latin typeface="+mn-lt"/>
            <a:ea typeface="+mn-ea"/>
            <a:cs typeface="+mn-cs"/>
          </a:endParaRPr>
        </a:p>
        <a:p>
          <a:r>
            <a:rPr lang="de-DE" sz="1100" b="1" baseline="0">
              <a:solidFill>
                <a:schemeClr val="dk1"/>
              </a:solidFill>
              <a:effectLst/>
              <a:latin typeface="+mn-lt"/>
              <a:ea typeface="+mn-ea"/>
              <a:cs typeface="+mn-cs"/>
            </a:rPr>
            <a:t>Immer</a:t>
          </a:r>
          <a:r>
            <a:rPr lang="de-DE" sz="1100" baseline="0">
              <a:solidFill>
                <a:schemeClr val="dk1"/>
              </a:solidFill>
              <a:effectLst/>
              <a:latin typeface="+mn-lt"/>
              <a:ea typeface="+mn-ea"/>
              <a:cs typeface="+mn-cs"/>
            </a:rPr>
            <a:t>: Am Ende prüfen: Stimmt die Summe der Beobachtungen in der Tabelle fürs Histogramm (über alle Kategorien hinweg) mit der Anzahl an Beobachtungen in der Original-Datentabelle (Anzahl Zeilen bzw. Versuchspersonen) überein? Wenn ja, dann wurde niemand ausgelassen oder doppelt gezählt. Wenn nicht, dann wurde irgendwo ein Fehler gemacht</a:t>
          </a:r>
        </a:p>
        <a:p>
          <a:endParaRPr lang="de-DE" sz="1100"/>
        </a:p>
        <a:p>
          <a:r>
            <a:rPr lang="de-DE" sz="1100" b="1"/>
            <a:t>Wenn Tabelle fertig</a:t>
          </a:r>
          <a:r>
            <a:rPr lang="de-DE" sz="1100"/>
            <a:t>: Kategorien</a:t>
          </a:r>
          <a:r>
            <a:rPr lang="de-DE" sz="1100" baseline="0"/>
            <a:t> und Anzahlen markieren, Säulendiagramm einfügen, beschriften</a:t>
          </a:r>
          <a:endParaRPr lang="de-DE" sz="1100"/>
        </a:p>
      </xdr:txBody>
    </xdr:sp>
    <xdr:clientData/>
  </xdr:twoCellAnchor>
  <xdr:twoCellAnchor>
    <xdr:from>
      <xdr:col>17</xdr:col>
      <xdr:colOff>0</xdr:colOff>
      <xdr:row>21</xdr:row>
      <xdr:rowOff>161925</xdr:rowOff>
    </xdr:from>
    <xdr:to>
      <xdr:col>25</xdr:col>
      <xdr:colOff>314325</xdr:colOff>
      <xdr:row>44</xdr:row>
      <xdr:rowOff>66675</xdr:rowOff>
    </xdr:to>
    <xdr:sp macro="" textlink="">
      <xdr:nvSpPr>
        <xdr:cNvPr id="3" name="Textfeld 2">
          <a:extLst>
            <a:ext uri="{FF2B5EF4-FFF2-40B4-BE49-F238E27FC236}">
              <a16:creationId xmlns:a16="http://schemas.microsoft.com/office/drawing/2014/main" id="{38AA3F75-BF8C-4E0E-86C3-5BCB06A91BF3}"/>
            </a:ext>
          </a:extLst>
        </xdr:cNvPr>
        <xdr:cNvSpPr txBox="1"/>
      </xdr:nvSpPr>
      <xdr:spPr>
        <a:xfrm>
          <a:off x="14516100" y="4162425"/>
          <a:ext cx="6410325" cy="428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Etwas komplizierte Version, die aber</a:t>
          </a:r>
          <a:r>
            <a:rPr lang="de-DE" sz="1100" b="1" baseline="0"/>
            <a:t> bei allen Excel-Versionen gehen sollte:</a:t>
          </a:r>
        </a:p>
        <a:p>
          <a:endParaRPr lang="de-DE" sz="1100" b="1" baseline="0"/>
        </a:p>
        <a:p>
          <a:r>
            <a:rPr lang="de-DE" sz="1100" b="1" baseline="0"/>
            <a:t>Schritt 1: </a:t>
          </a:r>
          <a:r>
            <a:rPr lang="de-DE" sz="1100" baseline="0"/>
            <a:t>Nur die Obergrenzen (keine Bereiche!) der Kategorien in eine separate Spalte schreiben. Bei der letzten Kategorie (hier: &gt;36) beachten: der Befehl kann nur mit Obergrenzen arbeiten. Daher gibt man hier am besten einfach einen sehr hohen Wert an (zb das Maximum der Skala, oder wenn man das nicht kennt, kann man auch das Maximum der beobachteten Messwerte ermitteln). Hier ist der höchste beobachtete Messwert 32, daher braucht man die letzte Kategorie nicht unbedingt. Zur Demo wurde aber einfach ein sehr hoher Wert (100) eingetragen. Wichtig ist, dass kein Messwert höher als dieser letzte Wert ist, zählt man an Ende nicht alle Werte</a:t>
          </a:r>
        </a:p>
        <a:p>
          <a:endParaRPr lang="de-DE" sz="1100" baseline="0"/>
        </a:p>
        <a:p>
          <a:r>
            <a:rPr lang="de-DE" sz="1100" b="1" baseline="0"/>
            <a:t>Schritt 2</a:t>
          </a:r>
          <a:r>
            <a:rPr lang="de-DE" sz="1100" baseline="0"/>
            <a:t>: Alle (!) Zellen in der Ausgabespalte gleichzeitig markieren und dann, während sie alle markiert sind, anfangen, die folgende Formel zu tippen: =HÄUFIGKEIT(Daten;Klassen). Noch </a:t>
          </a:r>
          <a:r>
            <a:rPr lang="de-DE" sz="1100" b="1" baseline="0"/>
            <a:t>nicht</a:t>
          </a:r>
          <a:r>
            <a:rPr lang="de-DE" sz="1100" baseline="0"/>
            <a:t> direkt auf Enter drücken! Daten sind die Messwerte, Klassen sind die eben festgelegten Obergrenzen</a:t>
          </a:r>
        </a:p>
        <a:p>
          <a:endParaRPr lang="de-DE" sz="1100" baseline="0"/>
        </a:p>
        <a:p>
          <a:r>
            <a:rPr lang="de-DE" sz="1100" b="1" baseline="0"/>
            <a:t>Schritt 3: </a:t>
          </a:r>
          <a:r>
            <a:rPr lang="de-DE" sz="1100" baseline="0"/>
            <a:t>Klammer schließen und dann </a:t>
          </a:r>
          <a:r>
            <a:rPr lang="de-DE" sz="1100" b="1" baseline="0"/>
            <a:t>Strg+Shift+Enter</a:t>
          </a:r>
          <a:r>
            <a:rPr lang="de-DE" sz="1100" baseline="0"/>
            <a:t> drücken (Windows) bzw. </a:t>
          </a:r>
          <a:r>
            <a:rPr lang="de-DE" sz="1100" b="1" baseline="0"/>
            <a:t>CMD+Enter </a:t>
          </a:r>
          <a:r>
            <a:rPr lang="de-DE" sz="1100" baseline="0"/>
            <a:t>(Mac). Jetzt sollten die Werte in allen Zellen gleichzeitig ausgezählt werden. Um den Befehl werden zudem automatisch geschweifte Klammern gesetzt, davon nicht irritieren lassen.</a:t>
          </a:r>
        </a:p>
        <a:p>
          <a:endParaRPr lang="de-DE" sz="1100" baseline="0"/>
        </a:p>
        <a:p>
          <a:r>
            <a:rPr lang="de-DE" sz="1100" b="1" baseline="0">
              <a:solidFill>
                <a:schemeClr val="dk1"/>
              </a:solidFill>
              <a:effectLst/>
              <a:latin typeface="+mn-lt"/>
              <a:ea typeface="+mn-ea"/>
              <a:cs typeface="+mn-cs"/>
            </a:rPr>
            <a:t>Immer</a:t>
          </a:r>
          <a:r>
            <a:rPr lang="de-DE" sz="1100" baseline="0">
              <a:solidFill>
                <a:schemeClr val="dk1"/>
              </a:solidFill>
              <a:effectLst/>
              <a:latin typeface="+mn-lt"/>
              <a:ea typeface="+mn-ea"/>
              <a:cs typeface="+mn-cs"/>
            </a:rPr>
            <a:t>: Am Ende prüfen: Stimmt die Summe der Beobachtungen in der Tabelle fürs Histogramm (über alle Kategorien hinweg) mit der Anzahl an Beobachtungen in der Original-Datentabelle (Anzahl Zeilen bzw. Versuchspersonen) überein? Wenn ja, dann wurde niemand ausgelassen oder doppelt gezählt. Wenn nicht, dann wurde irgendwo ein Fehler gemacht</a:t>
          </a:r>
        </a:p>
        <a:p>
          <a:endParaRPr lang="de-DE">
            <a:effectLst/>
          </a:endParaRPr>
        </a:p>
        <a:p>
          <a:r>
            <a:rPr lang="de-DE" sz="1100" b="1">
              <a:solidFill>
                <a:schemeClr val="dk1"/>
              </a:solidFill>
              <a:effectLst/>
              <a:latin typeface="+mn-lt"/>
              <a:ea typeface="+mn-ea"/>
              <a:cs typeface="+mn-cs"/>
            </a:rPr>
            <a:t>Wenn Tabelle fertig</a:t>
          </a:r>
          <a:r>
            <a:rPr lang="de-DE" sz="1100">
              <a:solidFill>
                <a:schemeClr val="dk1"/>
              </a:solidFill>
              <a:effectLst/>
              <a:latin typeface="+mn-lt"/>
              <a:ea typeface="+mn-ea"/>
              <a:cs typeface="+mn-cs"/>
            </a:rPr>
            <a:t>: Kategorien</a:t>
          </a:r>
          <a:r>
            <a:rPr lang="de-DE" sz="1100" baseline="0">
              <a:solidFill>
                <a:schemeClr val="dk1"/>
              </a:solidFill>
              <a:effectLst/>
              <a:latin typeface="+mn-lt"/>
              <a:ea typeface="+mn-ea"/>
              <a:cs typeface="+mn-cs"/>
            </a:rPr>
            <a:t> und Anzahlen markieren, Säulendiagramm einfügen</a:t>
          </a:r>
          <a:endParaRPr lang="de-DE">
            <a:effectLst/>
          </a:endParaRPr>
        </a:p>
        <a:p>
          <a:endParaRPr lang="de-DE" sz="1100" baseline="0"/>
        </a:p>
        <a:p>
          <a:endParaRPr lang="de-DE" sz="1100" baseline="0"/>
        </a:p>
        <a:p>
          <a:endParaRPr lang="de-DE" sz="1100"/>
        </a:p>
      </xdr:txBody>
    </xdr:sp>
    <xdr:clientData/>
  </xdr:twoCellAnchor>
  <xdr:twoCellAnchor editAs="oneCell">
    <xdr:from>
      <xdr:col>26</xdr:col>
      <xdr:colOff>171450</xdr:colOff>
      <xdr:row>25</xdr:row>
      <xdr:rowOff>38100</xdr:rowOff>
    </xdr:from>
    <xdr:to>
      <xdr:col>30</xdr:col>
      <xdr:colOff>562455</xdr:colOff>
      <xdr:row>32</xdr:row>
      <xdr:rowOff>162128</xdr:rowOff>
    </xdr:to>
    <xdr:pic>
      <xdr:nvPicPr>
        <xdr:cNvPr id="4" name="Grafik 3">
          <a:extLst>
            <a:ext uri="{FF2B5EF4-FFF2-40B4-BE49-F238E27FC236}">
              <a16:creationId xmlns:a16="http://schemas.microsoft.com/office/drawing/2014/main" id="{8569AB60-5DBF-4156-8107-0BA4B0777AC3}"/>
            </a:ext>
          </a:extLst>
        </xdr:cNvPr>
        <xdr:cNvPicPr>
          <a:picLocks noChangeAspect="1"/>
        </xdr:cNvPicPr>
      </xdr:nvPicPr>
      <xdr:blipFill>
        <a:blip xmlns:r="http://schemas.openxmlformats.org/officeDocument/2006/relationships" r:embed="rId1"/>
        <a:stretch>
          <a:fillRect/>
        </a:stretch>
      </xdr:blipFill>
      <xdr:spPr>
        <a:xfrm>
          <a:off x="21545550" y="4800600"/>
          <a:ext cx="3439005" cy="145752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26</xdr:col>
      <xdr:colOff>219075</xdr:colOff>
      <xdr:row>34</xdr:row>
      <xdr:rowOff>104775</xdr:rowOff>
    </xdr:from>
    <xdr:to>
      <xdr:col>32</xdr:col>
      <xdr:colOff>553135</xdr:colOff>
      <xdr:row>43</xdr:row>
      <xdr:rowOff>76435</xdr:rowOff>
    </xdr:to>
    <xdr:pic>
      <xdr:nvPicPr>
        <xdr:cNvPr id="5" name="Grafik 4">
          <a:extLst>
            <a:ext uri="{FF2B5EF4-FFF2-40B4-BE49-F238E27FC236}">
              <a16:creationId xmlns:a16="http://schemas.microsoft.com/office/drawing/2014/main" id="{42C30554-3A5C-4CE1-9276-B1EBC3D92817}"/>
            </a:ext>
          </a:extLst>
        </xdr:cNvPr>
        <xdr:cNvPicPr>
          <a:picLocks noChangeAspect="1"/>
        </xdr:cNvPicPr>
      </xdr:nvPicPr>
      <xdr:blipFill>
        <a:blip xmlns:r="http://schemas.openxmlformats.org/officeDocument/2006/relationships" r:embed="rId2"/>
        <a:stretch>
          <a:fillRect/>
        </a:stretch>
      </xdr:blipFill>
      <xdr:spPr>
        <a:xfrm>
          <a:off x="21593175" y="6581775"/>
          <a:ext cx="4906060" cy="168616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25</xdr:col>
      <xdr:colOff>238125</xdr:colOff>
      <xdr:row>31</xdr:row>
      <xdr:rowOff>104775</xdr:rowOff>
    </xdr:from>
    <xdr:to>
      <xdr:col>26</xdr:col>
      <xdr:colOff>323850</xdr:colOff>
      <xdr:row>31</xdr:row>
      <xdr:rowOff>104775</xdr:rowOff>
    </xdr:to>
    <xdr:cxnSp macro="">
      <xdr:nvCxnSpPr>
        <xdr:cNvPr id="7" name="Gerade Verbindung mit Pfeil 6">
          <a:extLst>
            <a:ext uri="{FF2B5EF4-FFF2-40B4-BE49-F238E27FC236}">
              <a16:creationId xmlns:a16="http://schemas.microsoft.com/office/drawing/2014/main" id="{CBBEAFCB-73BD-48FF-B646-A365CDEB90A9}"/>
            </a:ext>
          </a:extLst>
        </xdr:cNvPr>
        <xdr:cNvCxnSpPr/>
      </xdr:nvCxnSpPr>
      <xdr:spPr>
        <a:xfrm>
          <a:off x="20850225" y="6010275"/>
          <a:ext cx="847725" cy="0"/>
        </a:xfrm>
        <a:prstGeom prst="straightConnector1">
          <a:avLst/>
        </a:prstGeom>
        <a:ln w="5715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25</xdr:col>
      <xdr:colOff>276225</xdr:colOff>
      <xdr:row>32</xdr:row>
      <xdr:rowOff>123825</xdr:rowOff>
    </xdr:from>
    <xdr:to>
      <xdr:col>26</xdr:col>
      <xdr:colOff>314325</xdr:colOff>
      <xdr:row>35</xdr:row>
      <xdr:rowOff>76200</xdr:rowOff>
    </xdr:to>
    <xdr:cxnSp macro="">
      <xdr:nvCxnSpPr>
        <xdr:cNvPr id="8" name="Gerade Verbindung mit Pfeil 7">
          <a:extLst>
            <a:ext uri="{FF2B5EF4-FFF2-40B4-BE49-F238E27FC236}">
              <a16:creationId xmlns:a16="http://schemas.microsoft.com/office/drawing/2014/main" id="{877EF45B-8DFD-41DA-9BC7-520267400BA6}"/>
            </a:ext>
          </a:extLst>
        </xdr:cNvPr>
        <xdr:cNvCxnSpPr/>
      </xdr:nvCxnSpPr>
      <xdr:spPr>
        <a:xfrm>
          <a:off x="20888325" y="6219825"/>
          <a:ext cx="800100" cy="523875"/>
        </a:xfrm>
        <a:prstGeom prst="straightConnector1">
          <a:avLst/>
        </a:prstGeom>
        <a:ln w="5715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66675</xdr:colOff>
      <xdr:row>21</xdr:row>
      <xdr:rowOff>180975</xdr:rowOff>
    </xdr:from>
    <xdr:to>
      <xdr:col>41</xdr:col>
      <xdr:colOff>381000</xdr:colOff>
      <xdr:row>38</xdr:row>
      <xdr:rowOff>114300</xdr:rowOff>
    </xdr:to>
    <xdr:sp macro="" textlink="">
      <xdr:nvSpPr>
        <xdr:cNvPr id="10" name="Textfeld 9">
          <a:extLst>
            <a:ext uri="{FF2B5EF4-FFF2-40B4-BE49-F238E27FC236}">
              <a16:creationId xmlns:a16="http://schemas.microsoft.com/office/drawing/2014/main" id="{09FDDF06-8C48-483E-97F1-C090F35472E5}"/>
            </a:ext>
          </a:extLst>
        </xdr:cNvPr>
        <xdr:cNvSpPr txBox="1"/>
      </xdr:nvSpPr>
      <xdr:spPr>
        <a:xfrm>
          <a:off x="26774775" y="4181475"/>
          <a:ext cx="6410325"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Vereinfachte Version, die leider nur bei sehr aktuellen Versionen geht (im Zweifel einfach ausprobieren, ob es bei euch geht)</a:t>
          </a:r>
          <a:endParaRPr lang="de-DE" sz="1100" b="1" baseline="0"/>
        </a:p>
        <a:p>
          <a:endParaRPr lang="de-DE" sz="1100" b="1" baseline="0"/>
        </a:p>
        <a:p>
          <a:r>
            <a:rPr lang="de-DE" sz="1100" b="1" baseline="0"/>
            <a:t>Schritt 1: </a:t>
          </a:r>
          <a:r>
            <a:rPr lang="de-DE" sz="1100" b="0" baseline="0"/>
            <a:t>Obergrenzen-Spalte anlegen wie in der ersten Version beschrieben</a:t>
          </a:r>
          <a:endParaRPr lang="de-DE" sz="1100" b="1" baseline="0"/>
        </a:p>
        <a:p>
          <a:endParaRPr lang="de-DE" sz="1100" baseline="0"/>
        </a:p>
        <a:p>
          <a:r>
            <a:rPr lang="de-DE" sz="1100" b="1" baseline="0"/>
            <a:t>Schritt 2</a:t>
          </a:r>
          <a:r>
            <a:rPr lang="de-DE" sz="1100" baseline="0"/>
            <a:t>: Ganz normal in die erste Zelle schreiben: =Häufigkeit(Daten;Klassen). Daten = die Messwerte, Klassen = die ganze Spalte mit den Obergrenzen. Dann ganz normal Enter drücken. Entweder wird dann bereits die ganze Tabelle ausgefüllt, oder wenn nicht: Formel auf die restlichen Zellen anwenden (habe leider keine so aktuelle Excelversion um es auzuprobieren, youtube hilft auf die Schnelle auch nicht weiter...)</a:t>
          </a:r>
        </a:p>
        <a:p>
          <a:endParaRPr lang="de-DE" sz="1100" baseline="0"/>
        </a:p>
        <a:p>
          <a:r>
            <a:rPr lang="de-DE" sz="1100" b="1" baseline="0">
              <a:solidFill>
                <a:schemeClr val="dk1"/>
              </a:solidFill>
              <a:effectLst/>
              <a:latin typeface="+mn-lt"/>
              <a:ea typeface="+mn-ea"/>
              <a:cs typeface="+mn-cs"/>
            </a:rPr>
            <a:t>Immer</a:t>
          </a:r>
          <a:r>
            <a:rPr lang="de-DE" sz="1100" baseline="0">
              <a:solidFill>
                <a:schemeClr val="dk1"/>
              </a:solidFill>
              <a:effectLst/>
              <a:latin typeface="+mn-lt"/>
              <a:ea typeface="+mn-ea"/>
              <a:cs typeface="+mn-cs"/>
            </a:rPr>
            <a:t>: Am Ende prüfen: Stimmt die Summe der Beobachtungen in der Tabelle fürs Histogramm (über alle Kategorien hinweg) mit der Anzahl an Beobachtungen in der Original-Datentabelle (Anzahl Zeilen bzw. Versuchspersonen) überein? Wenn ja, dann wurde niemand ausgelassen oder doppelt gezählt. Wenn nicht, dann wurde irgendwo ein Fehler gemacht</a:t>
          </a:r>
        </a:p>
        <a:p>
          <a:endParaRPr lang="de-DE">
            <a:effectLst/>
          </a:endParaRPr>
        </a:p>
        <a:p>
          <a:r>
            <a:rPr lang="de-DE" sz="1100" b="1">
              <a:solidFill>
                <a:schemeClr val="dk1"/>
              </a:solidFill>
              <a:effectLst/>
              <a:latin typeface="+mn-lt"/>
              <a:ea typeface="+mn-ea"/>
              <a:cs typeface="+mn-cs"/>
            </a:rPr>
            <a:t>Wenn Tabelle fertig</a:t>
          </a:r>
          <a:r>
            <a:rPr lang="de-DE" sz="1100">
              <a:solidFill>
                <a:schemeClr val="dk1"/>
              </a:solidFill>
              <a:effectLst/>
              <a:latin typeface="+mn-lt"/>
              <a:ea typeface="+mn-ea"/>
              <a:cs typeface="+mn-cs"/>
            </a:rPr>
            <a:t>: Kategorien</a:t>
          </a:r>
          <a:r>
            <a:rPr lang="de-DE" sz="1100" baseline="0">
              <a:solidFill>
                <a:schemeClr val="dk1"/>
              </a:solidFill>
              <a:effectLst/>
              <a:latin typeface="+mn-lt"/>
              <a:ea typeface="+mn-ea"/>
              <a:cs typeface="+mn-cs"/>
            </a:rPr>
            <a:t> und Anzahlen markieren, Säulendiagramm einfügen, beschriften</a:t>
          </a:r>
          <a:endParaRPr lang="de-DE">
            <a:effectLst/>
          </a:endParaRPr>
        </a:p>
        <a:p>
          <a:endParaRPr lang="de-DE" sz="1100" baseline="0"/>
        </a:p>
        <a:p>
          <a:endParaRPr lang="de-DE" sz="1100" baseline="0"/>
        </a:p>
        <a:p>
          <a:endParaRPr lang="de-DE" sz="1100"/>
        </a:p>
      </xdr:txBody>
    </xdr:sp>
    <xdr:clientData/>
  </xdr:twoCellAnchor>
  <xdr:twoCellAnchor>
    <xdr:from>
      <xdr:col>16</xdr:col>
      <xdr:colOff>742950</xdr:colOff>
      <xdr:row>49</xdr:row>
      <xdr:rowOff>19050</xdr:rowOff>
    </xdr:from>
    <xdr:to>
      <xdr:col>24</xdr:col>
      <xdr:colOff>295275</xdr:colOff>
      <xdr:row>64</xdr:row>
      <xdr:rowOff>57150</xdr:rowOff>
    </xdr:to>
    <xdr:sp macro="" textlink="">
      <xdr:nvSpPr>
        <xdr:cNvPr id="11" name="Textfeld 10">
          <a:extLst>
            <a:ext uri="{FF2B5EF4-FFF2-40B4-BE49-F238E27FC236}">
              <a16:creationId xmlns:a16="http://schemas.microsoft.com/office/drawing/2014/main" id="{0F271C76-3419-44E0-A4A4-7264FBEFF0C2}"/>
            </a:ext>
          </a:extLst>
        </xdr:cNvPr>
        <xdr:cNvSpPr txBox="1"/>
      </xdr:nvSpPr>
      <xdr:spPr>
        <a:xfrm>
          <a:off x="14497050" y="9353550"/>
          <a:ext cx="5648325"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Schritt 1: </a:t>
          </a:r>
          <a:r>
            <a:rPr lang="de-DE" sz="1100" b="0"/>
            <a:t>Spalte</a:t>
          </a:r>
          <a:r>
            <a:rPr lang="de-DE" sz="1100" b="0" baseline="0"/>
            <a:t> mit Obergrenzen der Kategorien anlegen</a:t>
          </a:r>
          <a:endParaRPr lang="de-DE" sz="1100" b="0"/>
        </a:p>
        <a:p>
          <a:endParaRPr lang="de-DE" sz="1100" b="1"/>
        </a:p>
        <a:p>
          <a:r>
            <a:rPr lang="de-DE" sz="1100" b="1"/>
            <a:t>Schritt 2</a:t>
          </a:r>
          <a:r>
            <a:rPr lang="de-DE" sz="1100"/>
            <a:t>: Oben Menü "Daten" anklicken,</a:t>
          </a:r>
          <a:r>
            <a:rPr lang="de-DE" sz="1100" baseline="0"/>
            <a:t> dann ganz rechts auf "Datenanalyse. Aus der Liste "Histogramm" auswählen</a:t>
          </a:r>
        </a:p>
        <a:p>
          <a:endParaRPr lang="de-DE" sz="1100" baseline="0"/>
        </a:p>
        <a:p>
          <a:r>
            <a:rPr lang="de-DE" sz="1100" b="1" baseline="0"/>
            <a:t>Schritt 3</a:t>
          </a:r>
          <a:r>
            <a:rPr lang="de-DE" sz="1100" baseline="0"/>
            <a:t>: Eingabebereich = Messwerte, Klassenbereich = Spalte mit Obergrenzen. Häkchen bei "Ausgabebereich" setzen und irgendeine Zelle in der aktuellen Tabelle auswählen (dort wird die Tabelle fürs Histogramm dann hingetan). Ganz unten noch Häkchen bei "Diagrammerstellung" setzen, damit es auch eine grafische Abbildung gibt. Dann "ok". Histogramm-Abbildung suchen und an gewünschte Stelle in der Arbeitsmappe ziehen.</a:t>
          </a:r>
        </a:p>
        <a:p>
          <a:endParaRPr lang="de-DE" sz="1100" baseline="0"/>
        </a:p>
        <a:p>
          <a:r>
            <a:rPr lang="de-DE" sz="1100" b="1" baseline="0">
              <a:solidFill>
                <a:schemeClr val="dk1"/>
              </a:solidFill>
              <a:effectLst/>
              <a:latin typeface="+mn-lt"/>
              <a:ea typeface="+mn-ea"/>
              <a:cs typeface="+mn-cs"/>
            </a:rPr>
            <a:t>Immer</a:t>
          </a:r>
          <a:r>
            <a:rPr lang="de-DE" sz="1100" baseline="0">
              <a:solidFill>
                <a:schemeClr val="dk1"/>
              </a:solidFill>
              <a:effectLst/>
              <a:latin typeface="+mn-lt"/>
              <a:ea typeface="+mn-ea"/>
              <a:cs typeface="+mn-cs"/>
            </a:rPr>
            <a:t>: Am Ende prüfen: Stimmt die Summe der Beobachtungen in der Tabelle fürs Histogramm (über alle Kategorien hinweg) mit der Anzahl an Beobachtungen in der Original-Datentabelle (Anzahl Zeilen bzw. Versuchspersonen) überein? Wenn ja, dann wurde niemand ausgelassen oder doppelt gezählt. Wenn nicht, dann wurde irgendwo ein Fehler gemacht</a:t>
          </a:r>
          <a:endParaRPr lang="de-DE">
            <a:effectLst/>
          </a:endParaRPr>
        </a:p>
      </xdr:txBody>
    </xdr:sp>
    <xdr:clientData/>
  </xdr:twoCellAnchor>
  <xdr:twoCellAnchor>
    <xdr:from>
      <xdr:col>17</xdr:col>
      <xdr:colOff>285750</xdr:colOff>
      <xdr:row>66</xdr:row>
      <xdr:rowOff>133350</xdr:rowOff>
    </xdr:from>
    <xdr:to>
      <xdr:col>23</xdr:col>
      <xdr:colOff>285750</xdr:colOff>
      <xdr:row>76</xdr:row>
      <xdr:rowOff>133350</xdr:rowOff>
    </xdr:to>
    <xdr:graphicFrame macro="">
      <xdr:nvGraphicFramePr>
        <xdr:cNvPr id="12" name="Diagramm 11">
          <a:extLst>
            <a:ext uri="{FF2B5EF4-FFF2-40B4-BE49-F238E27FC236}">
              <a16:creationId xmlns:a16="http://schemas.microsoft.com/office/drawing/2014/main" id="{DB928D8C-21EA-41EE-8C85-BDFEE550F7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26</xdr:col>
      <xdr:colOff>114300</xdr:colOff>
      <xdr:row>49</xdr:row>
      <xdr:rowOff>9525</xdr:rowOff>
    </xdr:from>
    <xdr:to>
      <xdr:col>31</xdr:col>
      <xdr:colOff>448253</xdr:colOff>
      <xdr:row>66</xdr:row>
      <xdr:rowOff>48082</xdr:rowOff>
    </xdr:to>
    <xdr:pic>
      <xdr:nvPicPr>
        <xdr:cNvPr id="13" name="Grafik 12">
          <a:extLst>
            <a:ext uri="{FF2B5EF4-FFF2-40B4-BE49-F238E27FC236}">
              <a16:creationId xmlns:a16="http://schemas.microsoft.com/office/drawing/2014/main" id="{5B61360F-F1EE-416B-8D97-CC8DAECCF305}"/>
            </a:ext>
          </a:extLst>
        </xdr:cNvPr>
        <xdr:cNvPicPr>
          <a:picLocks noChangeAspect="1"/>
        </xdr:cNvPicPr>
      </xdr:nvPicPr>
      <xdr:blipFill>
        <a:blip xmlns:r="http://schemas.openxmlformats.org/officeDocument/2006/relationships" r:embed="rId4"/>
        <a:stretch>
          <a:fillRect/>
        </a:stretch>
      </xdr:blipFill>
      <xdr:spPr>
        <a:xfrm>
          <a:off x="21488400" y="9344025"/>
          <a:ext cx="4143953" cy="327705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24</xdr:col>
      <xdr:colOff>333375</xdr:colOff>
      <xdr:row>54</xdr:row>
      <xdr:rowOff>171450</xdr:rowOff>
    </xdr:from>
    <xdr:to>
      <xdr:col>26</xdr:col>
      <xdr:colOff>95250</xdr:colOff>
      <xdr:row>55</xdr:row>
      <xdr:rowOff>0</xdr:rowOff>
    </xdr:to>
    <xdr:cxnSp macro="">
      <xdr:nvCxnSpPr>
        <xdr:cNvPr id="14" name="Gerade Verbindung mit Pfeil 13">
          <a:extLst>
            <a:ext uri="{FF2B5EF4-FFF2-40B4-BE49-F238E27FC236}">
              <a16:creationId xmlns:a16="http://schemas.microsoft.com/office/drawing/2014/main" id="{2C7C8127-8337-410E-9EA8-E12B3D1AF34E}"/>
            </a:ext>
          </a:extLst>
        </xdr:cNvPr>
        <xdr:cNvCxnSpPr/>
      </xdr:nvCxnSpPr>
      <xdr:spPr>
        <a:xfrm>
          <a:off x="20183475" y="10458450"/>
          <a:ext cx="1285875" cy="19050"/>
        </a:xfrm>
        <a:prstGeom prst="straightConnector1">
          <a:avLst/>
        </a:prstGeom>
        <a:ln w="5715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533400</xdr:colOff>
      <xdr:row>3</xdr:row>
      <xdr:rowOff>52387</xdr:rowOff>
    </xdr:from>
    <xdr:to>
      <xdr:col>31</xdr:col>
      <xdr:colOff>419100</xdr:colOff>
      <xdr:row>15</xdr:row>
      <xdr:rowOff>28575</xdr:rowOff>
    </xdr:to>
    <xdr:graphicFrame macro="">
      <xdr:nvGraphicFramePr>
        <xdr:cNvPr id="16" name="Diagramm 15">
          <a:extLst>
            <a:ext uri="{FF2B5EF4-FFF2-40B4-BE49-F238E27FC236}">
              <a16:creationId xmlns:a16="http://schemas.microsoft.com/office/drawing/2014/main" id="{12CF1649-8B23-4660-A3FA-CF6110DE1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19050</xdr:colOff>
      <xdr:row>23</xdr:row>
      <xdr:rowOff>176212</xdr:rowOff>
    </xdr:from>
    <xdr:to>
      <xdr:col>48</xdr:col>
      <xdr:colOff>19050</xdr:colOff>
      <xdr:row>38</xdr:row>
      <xdr:rowOff>61912</xdr:rowOff>
    </xdr:to>
    <xdr:graphicFrame macro="">
      <xdr:nvGraphicFramePr>
        <xdr:cNvPr id="17" name="Diagramm 16">
          <a:extLst>
            <a:ext uri="{FF2B5EF4-FFF2-40B4-BE49-F238E27FC236}">
              <a16:creationId xmlns:a16="http://schemas.microsoft.com/office/drawing/2014/main" id="{F325AB38-5477-43F6-ABF1-26D341DB4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ag/Google%20Drive/Uni/Quanti/UebungWiSe_2020/02_Deskriptive_Statistik_Umfragen_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inag/Google%20Drive/Uni/Quanti/UebungWiSe_2020/03_Experimente_und_deskriptive_Statistik_Zusatzaufgabe_HoernchenFitnes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inag/Google%20Drive/Uni/Quanti/UebungWiSe_2020/06_Signifikanzte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krastination_Aufgabe"/>
      <sheetName val="Prokrastination_Lösung"/>
      <sheetName val="Umwelt_Aufgabe"/>
      <sheetName val="Umwelt_Lösung"/>
    </sheetNames>
    <sheetDataSet>
      <sheetData sheetId="0" refreshError="1"/>
      <sheetData sheetId="1">
        <row r="25">
          <cell r="R25" t="str">
            <v>Anzahl</v>
          </cell>
        </row>
        <row r="26">
          <cell r="Q26" t="str">
            <v>&lt;= 19</v>
          </cell>
          <cell r="R26">
            <v>26</v>
          </cell>
        </row>
        <row r="27">
          <cell r="Q27" t="str">
            <v>20 - 23</v>
          </cell>
          <cell r="R27">
            <v>15</v>
          </cell>
        </row>
        <row r="28">
          <cell r="Q28" t="str">
            <v>24 - 31</v>
          </cell>
          <cell r="R28">
            <v>28</v>
          </cell>
        </row>
        <row r="29">
          <cell r="Q29" t="str">
            <v>32 - 36</v>
          </cell>
          <cell r="R29">
            <v>3</v>
          </cell>
        </row>
        <row r="30">
          <cell r="Q30" t="str">
            <v>&gt; 36</v>
          </cell>
          <cell r="R30">
            <v>0</v>
          </cell>
        </row>
      </sheetData>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n und Aufgaben"/>
      <sheetName val="Lösung"/>
    </sheetNames>
    <sheetDataSet>
      <sheetData sheetId="0" refreshError="1"/>
      <sheetData sheetId="1">
        <row r="13">
          <cell r="G13" t="str">
            <v>Walnuss</v>
          </cell>
          <cell r="H13" t="str">
            <v>Haselnuss</v>
          </cell>
        </row>
        <row r="14">
          <cell r="G14">
            <v>6.125</v>
          </cell>
          <cell r="H14">
            <v>8</v>
          </cell>
        </row>
        <row r="20">
          <cell r="G20">
            <v>6</v>
          </cell>
          <cell r="H20">
            <v>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instichproben-t-Test Aufgabe"/>
      <sheetName val="Einstichproben-t-Test Lösung"/>
      <sheetName val="Zweistichproben-t-Test Aufgabe"/>
      <sheetName val="Zweistichproben-t-Test Lösung"/>
      <sheetName val="Paardifferenzen-Test Aufgabe"/>
      <sheetName val="Paardifferenzen-Test Lösung"/>
    </sheetNames>
    <sheetDataSet>
      <sheetData sheetId="0" refreshError="1"/>
      <sheetData sheetId="1" refreshError="1"/>
      <sheetData sheetId="2" refreshError="1"/>
      <sheetData sheetId="3" refreshError="1"/>
      <sheetData sheetId="4" refreshError="1"/>
      <sheetData sheetId="5">
        <row r="9">
          <cell r="G9" t="str">
            <v xml:space="preserve">Wechsel zu vegan </v>
          </cell>
          <cell r="I9" t="str">
            <v>Reguläre Ernährung</v>
          </cell>
        </row>
        <row r="10">
          <cell r="G10" t="str">
            <v>Baseline</v>
          </cell>
          <cell r="H10" t="str">
            <v>Follow-up</v>
          </cell>
          <cell r="I10" t="str">
            <v>Baseline</v>
          </cell>
          <cell r="J10" t="str">
            <v>Follow-up</v>
          </cell>
        </row>
        <row r="11">
          <cell r="G11">
            <v>253.61623634544827</v>
          </cell>
          <cell r="H11">
            <v>219.45921439916984</v>
          </cell>
          <cell r="I11">
            <v>254.82299260996487</v>
          </cell>
          <cell r="J11">
            <v>251.05738476906504</v>
          </cell>
        </row>
        <row r="14">
          <cell r="G14">
            <v>7.2448989685610155</v>
          </cell>
          <cell r="H14">
            <v>7.2805522169172203</v>
          </cell>
          <cell r="I14">
            <v>7.9492674216216868</v>
          </cell>
          <cell r="J14">
            <v>7.8002137920915349</v>
          </cell>
        </row>
        <row r="17">
          <cell r="G17" t="str">
            <v>Veränderung</v>
          </cell>
        </row>
        <row r="18">
          <cell r="G18" t="str">
            <v xml:space="preserve">Wechsel zu vegan </v>
          </cell>
          <cell r="H18" t="str">
            <v>Reguläre Ernährung</v>
          </cell>
        </row>
        <row r="19">
          <cell r="G19">
            <v>-34.157021946278512</v>
          </cell>
          <cell r="H19">
            <v>-3.7656078408998916</v>
          </cell>
        </row>
        <row r="22">
          <cell r="G22">
            <v>5.9953934653793075</v>
          </cell>
          <cell r="H22">
            <v>4.9175760817640386</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P76"/>
  <sheetViews>
    <sheetView tabSelected="1" topLeftCell="P7" workbookViewId="0"/>
  </sheetViews>
  <sheetFormatPr baseColWidth="10" defaultRowHeight="15" x14ac:dyDescent="0.25"/>
  <cols>
    <col min="15" max="15" width="34.85546875" customWidth="1"/>
  </cols>
  <sheetData>
    <row r="4" spans="1:16" x14ac:dyDescent="0.25">
      <c r="A4" s="1" t="s">
        <v>0</v>
      </c>
      <c r="B4" s="1" t="s">
        <v>1</v>
      </c>
      <c r="C4" s="2" t="s">
        <v>2</v>
      </c>
      <c r="D4" s="2" t="s">
        <v>3</v>
      </c>
      <c r="E4" s="1" t="s">
        <v>4</v>
      </c>
      <c r="F4" s="2" t="s">
        <v>5</v>
      </c>
      <c r="G4" s="2" t="s">
        <v>6</v>
      </c>
      <c r="H4" s="1" t="s">
        <v>7</v>
      </c>
      <c r="I4" s="1" t="s">
        <v>8</v>
      </c>
      <c r="J4" s="2" t="s">
        <v>9</v>
      </c>
      <c r="K4" s="2" t="s">
        <v>10</v>
      </c>
      <c r="L4" s="1" t="s">
        <v>11</v>
      </c>
      <c r="M4" s="6" t="s">
        <v>12</v>
      </c>
      <c r="O4" s="6" t="s">
        <v>21</v>
      </c>
    </row>
    <row r="5" spans="1:16" x14ac:dyDescent="0.25">
      <c r="A5">
        <v>3</v>
      </c>
      <c r="B5">
        <v>3</v>
      </c>
      <c r="C5">
        <v>4</v>
      </c>
      <c r="D5">
        <f>6-C5</f>
        <v>2</v>
      </c>
      <c r="E5">
        <v>2</v>
      </c>
      <c r="F5">
        <v>4</v>
      </c>
      <c r="G5">
        <f>6-F5</f>
        <v>2</v>
      </c>
      <c r="H5">
        <v>2</v>
      </c>
      <c r="I5">
        <v>3</v>
      </c>
      <c r="J5">
        <v>4</v>
      </c>
      <c r="K5">
        <f>6-J5</f>
        <v>2</v>
      </c>
      <c r="L5">
        <v>1</v>
      </c>
      <c r="M5">
        <f>SUM(B5,D5:E5,G5:I5,K5:L5)</f>
        <v>17</v>
      </c>
    </row>
    <row r="6" spans="1:16" x14ac:dyDescent="0.25">
      <c r="A6">
        <v>4</v>
      </c>
      <c r="B6">
        <v>2</v>
      </c>
      <c r="C6">
        <v>4</v>
      </c>
      <c r="D6">
        <f t="shared" ref="D6:D69" si="0">6-C6</f>
        <v>2</v>
      </c>
      <c r="E6">
        <v>3</v>
      </c>
      <c r="F6">
        <v>3</v>
      </c>
      <c r="G6">
        <f t="shared" ref="G6:G69" si="1">6-F6</f>
        <v>3</v>
      </c>
      <c r="H6">
        <v>2</v>
      </c>
      <c r="I6">
        <v>3</v>
      </c>
      <c r="J6">
        <v>4</v>
      </c>
      <c r="K6">
        <f t="shared" ref="K6:K69" si="2">6-J6</f>
        <v>2</v>
      </c>
      <c r="L6">
        <v>3</v>
      </c>
      <c r="M6">
        <f t="shared" ref="M6:M69" si="3">SUM(B6,D6:E6,G6:I6,K6:L6)</f>
        <v>20</v>
      </c>
      <c r="O6" s="3" t="s">
        <v>13</v>
      </c>
      <c r="P6" s="3" t="s">
        <v>19</v>
      </c>
    </row>
    <row r="7" spans="1:16" x14ac:dyDescent="0.25">
      <c r="A7">
        <v>5</v>
      </c>
      <c r="B7">
        <v>3</v>
      </c>
      <c r="C7">
        <v>3</v>
      </c>
      <c r="D7">
        <f t="shared" si="0"/>
        <v>3</v>
      </c>
      <c r="E7">
        <v>4</v>
      </c>
      <c r="F7">
        <v>4</v>
      </c>
      <c r="G7">
        <f t="shared" si="1"/>
        <v>2</v>
      </c>
      <c r="H7">
        <v>4</v>
      </c>
      <c r="I7">
        <v>4</v>
      </c>
      <c r="J7">
        <v>2</v>
      </c>
      <c r="K7">
        <f t="shared" si="2"/>
        <v>4</v>
      </c>
      <c r="L7">
        <v>4</v>
      </c>
      <c r="M7">
        <f t="shared" si="3"/>
        <v>28</v>
      </c>
      <c r="O7" t="s">
        <v>14</v>
      </c>
      <c r="P7">
        <f>COUNTIF($M$5:$M$76,"&lt;=19")</f>
        <v>26</v>
      </c>
    </row>
    <row r="8" spans="1:16" x14ac:dyDescent="0.25">
      <c r="A8">
        <v>6</v>
      </c>
      <c r="B8">
        <v>3</v>
      </c>
      <c r="C8">
        <v>4</v>
      </c>
      <c r="D8">
        <f t="shared" si="0"/>
        <v>2</v>
      </c>
      <c r="E8">
        <v>3</v>
      </c>
      <c r="F8">
        <v>3</v>
      </c>
      <c r="G8">
        <f t="shared" si="1"/>
        <v>3</v>
      </c>
      <c r="H8">
        <v>3</v>
      </c>
      <c r="I8">
        <v>3</v>
      </c>
      <c r="J8">
        <v>3</v>
      </c>
      <c r="K8">
        <f t="shared" si="2"/>
        <v>3</v>
      </c>
      <c r="L8">
        <v>3</v>
      </c>
      <c r="M8">
        <f t="shared" si="3"/>
        <v>23</v>
      </c>
      <c r="O8" t="s">
        <v>15</v>
      </c>
      <c r="P8" s="4">
        <f>COUNTIF($M$5:$M$76,"&lt;=23")-P7</f>
        <v>15</v>
      </c>
    </row>
    <row r="9" spans="1:16" x14ac:dyDescent="0.25">
      <c r="A9">
        <v>7</v>
      </c>
      <c r="B9">
        <v>2</v>
      </c>
      <c r="C9">
        <v>5</v>
      </c>
      <c r="D9">
        <f t="shared" si="0"/>
        <v>1</v>
      </c>
      <c r="E9">
        <v>2</v>
      </c>
      <c r="F9">
        <v>5</v>
      </c>
      <c r="G9">
        <f t="shared" si="1"/>
        <v>1</v>
      </c>
      <c r="H9">
        <v>1</v>
      </c>
      <c r="I9">
        <v>1</v>
      </c>
      <c r="J9">
        <v>5</v>
      </c>
      <c r="K9">
        <f t="shared" si="2"/>
        <v>1</v>
      </c>
      <c r="L9">
        <v>2</v>
      </c>
      <c r="M9">
        <f t="shared" si="3"/>
        <v>11</v>
      </c>
      <c r="O9" t="s">
        <v>16</v>
      </c>
      <c r="P9" s="4">
        <f>COUNTIF($M$5:$M$76,"&lt;=31")-SUM(P7:P8)</f>
        <v>28</v>
      </c>
    </row>
    <row r="10" spans="1:16" x14ac:dyDescent="0.25">
      <c r="A10">
        <v>8</v>
      </c>
      <c r="B10">
        <v>1</v>
      </c>
      <c r="C10">
        <v>5</v>
      </c>
      <c r="D10">
        <f t="shared" si="0"/>
        <v>1</v>
      </c>
      <c r="E10">
        <v>1</v>
      </c>
      <c r="F10">
        <v>5</v>
      </c>
      <c r="G10">
        <f t="shared" si="1"/>
        <v>1</v>
      </c>
      <c r="H10">
        <v>1</v>
      </c>
      <c r="I10">
        <v>1</v>
      </c>
      <c r="J10">
        <v>5</v>
      </c>
      <c r="K10">
        <f t="shared" si="2"/>
        <v>1</v>
      </c>
      <c r="L10">
        <v>2</v>
      </c>
      <c r="M10">
        <f t="shared" si="3"/>
        <v>9</v>
      </c>
      <c r="O10" t="s">
        <v>17</v>
      </c>
      <c r="P10" s="4">
        <f>COUNTIF($M$5:$M$76,"&lt;=36")-SUM(P7:P9)</f>
        <v>3</v>
      </c>
    </row>
    <row r="11" spans="1:16" x14ac:dyDescent="0.25">
      <c r="A11">
        <v>9</v>
      </c>
      <c r="B11">
        <v>3</v>
      </c>
      <c r="C11">
        <v>5</v>
      </c>
      <c r="D11">
        <f t="shared" si="0"/>
        <v>1</v>
      </c>
      <c r="E11">
        <v>1</v>
      </c>
      <c r="F11">
        <v>5</v>
      </c>
      <c r="G11">
        <f t="shared" si="1"/>
        <v>1</v>
      </c>
      <c r="H11">
        <v>1</v>
      </c>
      <c r="I11">
        <v>3</v>
      </c>
      <c r="J11">
        <v>4</v>
      </c>
      <c r="K11">
        <f t="shared" si="2"/>
        <v>2</v>
      </c>
      <c r="L11">
        <v>1</v>
      </c>
      <c r="M11">
        <f t="shared" si="3"/>
        <v>13</v>
      </c>
      <c r="O11" t="s">
        <v>18</v>
      </c>
      <c r="P11" s="4">
        <f>COUNTIF($M$5:$M$76,"&gt;36")</f>
        <v>0</v>
      </c>
    </row>
    <row r="12" spans="1:16" x14ac:dyDescent="0.25">
      <c r="A12">
        <v>10</v>
      </c>
      <c r="B12">
        <v>3</v>
      </c>
      <c r="C12">
        <v>2</v>
      </c>
      <c r="D12">
        <f t="shared" si="0"/>
        <v>4</v>
      </c>
      <c r="E12">
        <v>4</v>
      </c>
      <c r="F12">
        <v>5</v>
      </c>
      <c r="G12">
        <f t="shared" si="1"/>
        <v>1</v>
      </c>
      <c r="H12">
        <v>4</v>
      </c>
      <c r="I12">
        <v>4</v>
      </c>
      <c r="J12">
        <v>3</v>
      </c>
      <c r="K12">
        <f t="shared" si="2"/>
        <v>3</v>
      </c>
      <c r="L12">
        <v>3</v>
      </c>
      <c r="M12">
        <f t="shared" si="3"/>
        <v>26</v>
      </c>
    </row>
    <row r="13" spans="1:16" x14ac:dyDescent="0.25">
      <c r="A13">
        <v>11</v>
      </c>
      <c r="B13">
        <v>3</v>
      </c>
      <c r="C13">
        <v>5</v>
      </c>
      <c r="D13">
        <f t="shared" si="0"/>
        <v>1</v>
      </c>
      <c r="E13">
        <v>3</v>
      </c>
      <c r="F13">
        <v>4</v>
      </c>
      <c r="G13">
        <f t="shared" si="1"/>
        <v>2</v>
      </c>
      <c r="H13">
        <v>3</v>
      </c>
      <c r="I13">
        <v>4</v>
      </c>
      <c r="J13">
        <v>4</v>
      </c>
      <c r="K13">
        <f t="shared" si="2"/>
        <v>2</v>
      </c>
      <c r="L13">
        <v>3</v>
      </c>
      <c r="M13">
        <f t="shared" si="3"/>
        <v>21</v>
      </c>
      <c r="O13" s="5" t="s">
        <v>22</v>
      </c>
    </row>
    <row r="14" spans="1:16" x14ac:dyDescent="0.25">
      <c r="A14">
        <v>12</v>
      </c>
      <c r="B14">
        <v>4</v>
      </c>
      <c r="C14">
        <v>2</v>
      </c>
      <c r="D14">
        <f t="shared" si="0"/>
        <v>4</v>
      </c>
      <c r="E14">
        <v>4</v>
      </c>
      <c r="F14">
        <v>5</v>
      </c>
      <c r="G14">
        <f t="shared" si="1"/>
        <v>1</v>
      </c>
      <c r="H14">
        <v>4</v>
      </c>
      <c r="I14">
        <v>3</v>
      </c>
      <c r="J14">
        <v>3</v>
      </c>
      <c r="K14">
        <f t="shared" si="2"/>
        <v>3</v>
      </c>
      <c r="L14">
        <v>3</v>
      </c>
      <c r="M14">
        <f t="shared" si="3"/>
        <v>26</v>
      </c>
      <c r="O14" t="s">
        <v>23</v>
      </c>
      <c r="P14">
        <f>SUM(P7:P11)</f>
        <v>72</v>
      </c>
    </row>
    <row r="15" spans="1:16" x14ac:dyDescent="0.25">
      <c r="A15">
        <v>13</v>
      </c>
      <c r="B15">
        <v>2</v>
      </c>
      <c r="C15">
        <v>5</v>
      </c>
      <c r="D15">
        <f t="shared" si="0"/>
        <v>1</v>
      </c>
      <c r="E15">
        <v>2</v>
      </c>
      <c r="F15">
        <v>5</v>
      </c>
      <c r="G15">
        <f t="shared" si="1"/>
        <v>1</v>
      </c>
      <c r="H15">
        <v>2</v>
      </c>
      <c r="I15">
        <v>1</v>
      </c>
      <c r="J15">
        <v>5</v>
      </c>
      <c r="K15">
        <f t="shared" si="2"/>
        <v>1</v>
      </c>
      <c r="L15">
        <v>2</v>
      </c>
      <c r="M15">
        <f t="shared" si="3"/>
        <v>12</v>
      </c>
      <c r="O15" t="s">
        <v>24</v>
      </c>
      <c r="P15">
        <f>COUNT(M5:M76)</f>
        <v>72</v>
      </c>
    </row>
    <row r="16" spans="1:16" x14ac:dyDescent="0.25">
      <c r="A16">
        <v>14</v>
      </c>
      <c r="B16">
        <v>1</v>
      </c>
      <c r="C16">
        <v>4</v>
      </c>
      <c r="D16">
        <f t="shared" si="0"/>
        <v>2</v>
      </c>
      <c r="E16">
        <v>1</v>
      </c>
      <c r="F16">
        <v>4</v>
      </c>
      <c r="G16">
        <f t="shared" si="1"/>
        <v>2</v>
      </c>
      <c r="H16">
        <v>1</v>
      </c>
      <c r="I16">
        <v>3</v>
      </c>
      <c r="J16">
        <v>4</v>
      </c>
      <c r="K16">
        <f t="shared" si="2"/>
        <v>2</v>
      </c>
      <c r="L16">
        <v>2</v>
      </c>
      <c r="M16">
        <f t="shared" si="3"/>
        <v>14</v>
      </c>
    </row>
    <row r="17" spans="1:16" x14ac:dyDescent="0.25">
      <c r="A17">
        <v>15</v>
      </c>
      <c r="B17">
        <v>3</v>
      </c>
      <c r="C17">
        <v>3</v>
      </c>
      <c r="D17">
        <f t="shared" si="0"/>
        <v>3</v>
      </c>
      <c r="E17">
        <v>3</v>
      </c>
      <c r="F17">
        <v>3</v>
      </c>
      <c r="G17">
        <f t="shared" si="1"/>
        <v>3</v>
      </c>
      <c r="H17">
        <v>2</v>
      </c>
      <c r="I17">
        <v>4</v>
      </c>
      <c r="J17">
        <v>4</v>
      </c>
      <c r="K17">
        <f t="shared" si="2"/>
        <v>2</v>
      </c>
      <c r="L17">
        <v>4</v>
      </c>
      <c r="M17">
        <f t="shared" si="3"/>
        <v>24</v>
      </c>
    </row>
    <row r="18" spans="1:16" x14ac:dyDescent="0.25">
      <c r="A18">
        <v>16</v>
      </c>
      <c r="B18">
        <v>3</v>
      </c>
      <c r="C18">
        <v>3</v>
      </c>
      <c r="D18">
        <f t="shared" si="0"/>
        <v>3</v>
      </c>
      <c r="E18">
        <v>3</v>
      </c>
      <c r="F18">
        <v>5</v>
      </c>
      <c r="G18">
        <f t="shared" si="1"/>
        <v>1</v>
      </c>
      <c r="H18">
        <v>3</v>
      </c>
      <c r="I18">
        <v>4</v>
      </c>
      <c r="J18">
        <v>4</v>
      </c>
      <c r="K18">
        <f t="shared" si="2"/>
        <v>2</v>
      </c>
      <c r="L18">
        <v>3</v>
      </c>
      <c r="M18">
        <f t="shared" si="3"/>
        <v>22</v>
      </c>
    </row>
    <row r="19" spans="1:16" x14ac:dyDescent="0.25">
      <c r="A19">
        <v>17</v>
      </c>
      <c r="B19">
        <v>4</v>
      </c>
      <c r="C19">
        <v>3</v>
      </c>
      <c r="D19">
        <f t="shared" si="0"/>
        <v>3</v>
      </c>
      <c r="E19">
        <v>5</v>
      </c>
      <c r="F19">
        <v>4</v>
      </c>
      <c r="G19">
        <f t="shared" si="1"/>
        <v>2</v>
      </c>
      <c r="H19">
        <v>4</v>
      </c>
      <c r="I19">
        <v>2</v>
      </c>
      <c r="J19">
        <v>3</v>
      </c>
      <c r="K19">
        <f t="shared" si="2"/>
        <v>3</v>
      </c>
      <c r="L19">
        <v>3</v>
      </c>
      <c r="M19">
        <f t="shared" si="3"/>
        <v>26</v>
      </c>
    </row>
    <row r="20" spans="1:16" x14ac:dyDescent="0.25">
      <c r="A20">
        <v>18</v>
      </c>
      <c r="B20">
        <v>2</v>
      </c>
      <c r="C20">
        <v>4</v>
      </c>
      <c r="D20">
        <f t="shared" si="0"/>
        <v>2</v>
      </c>
      <c r="E20">
        <v>3</v>
      </c>
      <c r="F20">
        <v>4</v>
      </c>
      <c r="G20">
        <f t="shared" si="1"/>
        <v>2</v>
      </c>
      <c r="H20">
        <v>2</v>
      </c>
      <c r="I20">
        <v>2</v>
      </c>
      <c r="J20">
        <v>4</v>
      </c>
      <c r="K20">
        <f t="shared" si="2"/>
        <v>2</v>
      </c>
      <c r="L20">
        <v>2</v>
      </c>
      <c r="M20">
        <f t="shared" si="3"/>
        <v>17</v>
      </c>
    </row>
    <row r="21" spans="1:16" x14ac:dyDescent="0.25">
      <c r="A21">
        <v>19</v>
      </c>
      <c r="B21">
        <v>1</v>
      </c>
      <c r="C21">
        <v>5</v>
      </c>
      <c r="D21">
        <f t="shared" si="0"/>
        <v>1</v>
      </c>
      <c r="E21">
        <v>1</v>
      </c>
      <c r="F21">
        <v>4</v>
      </c>
      <c r="G21">
        <f t="shared" si="1"/>
        <v>2</v>
      </c>
      <c r="H21">
        <v>1</v>
      </c>
      <c r="I21">
        <v>2</v>
      </c>
      <c r="J21">
        <v>4</v>
      </c>
      <c r="K21">
        <f t="shared" si="2"/>
        <v>2</v>
      </c>
      <c r="L21">
        <v>1</v>
      </c>
      <c r="M21">
        <f t="shared" si="3"/>
        <v>11</v>
      </c>
    </row>
    <row r="22" spans="1:16" x14ac:dyDescent="0.25">
      <c r="A22">
        <v>20</v>
      </c>
      <c r="B22">
        <v>3</v>
      </c>
      <c r="C22">
        <v>4</v>
      </c>
      <c r="D22">
        <f t="shared" si="0"/>
        <v>2</v>
      </c>
      <c r="E22">
        <v>3</v>
      </c>
      <c r="F22">
        <v>4</v>
      </c>
      <c r="G22">
        <f t="shared" si="1"/>
        <v>2</v>
      </c>
      <c r="H22">
        <v>3</v>
      </c>
      <c r="I22">
        <v>4</v>
      </c>
      <c r="J22">
        <v>3</v>
      </c>
      <c r="K22">
        <f t="shared" si="2"/>
        <v>3</v>
      </c>
      <c r="L22">
        <v>4</v>
      </c>
      <c r="M22">
        <f t="shared" si="3"/>
        <v>24</v>
      </c>
    </row>
    <row r="23" spans="1:16" x14ac:dyDescent="0.25">
      <c r="A23">
        <v>21</v>
      </c>
      <c r="B23">
        <v>1</v>
      </c>
      <c r="C23">
        <v>5</v>
      </c>
      <c r="D23">
        <f t="shared" si="0"/>
        <v>1</v>
      </c>
      <c r="E23">
        <v>1</v>
      </c>
      <c r="F23">
        <v>4</v>
      </c>
      <c r="G23">
        <f t="shared" si="1"/>
        <v>2</v>
      </c>
      <c r="H23">
        <v>2</v>
      </c>
      <c r="I23">
        <v>1</v>
      </c>
      <c r="J23">
        <v>5</v>
      </c>
      <c r="K23">
        <f t="shared" si="2"/>
        <v>1</v>
      </c>
      <c r="L23">
        <v>2</v>
      </c>
      <c r="M23">
        <f t="shared" si="3"/>
        <v>11</v>
      </c>
      <c r="O23" s="6" t="s">
        <v>25</v>
      </c>
    </row>
    <row r="24" spans="1:16" x14ac:dyDescent="0.25">
      <c r="A24">
        <v>22</v>
      </c>
      <c r="B24">
        <v>2</v>
      </c>
      <c r="C24">
        <v>2</v>
      </c>
      <c r="D24">
        <f t="shared" si="0"/>
        <v>4</v>
      </c>
      <c r="E24">
        <v>2</v>
      </c>
      <c r="F24">
        <v>2</v>
      </c>
      <c r="G24">
        <f t="shared" si="1"/>
        <v>4</v>
      </c>
      <c r="H24">
        <v>3</v>
      </c>
      <c r="I24">
        <v>5</v>
      </c>
      <c r="J24">
        <v>4</v>
      </c>
      <c r="K24">
        <f t="shared" si="2"/>
        <v>2</v>
      </c>
      <c r="L24">
        <v>3</v>
      </c>
      <c r="M24">
        <f t="shared" si="3"/>
        <v>25</v>
      </c>
    </row>
    <row r="25" spans="1:16" x14ac:dyDescent="0.25">
      <c r="A25">
        <v>23</v>
      </c>
      <c r="B25">
        <v>3</v>
      </c>
      <c r="C25">
        <v>4</v>
      </c>
      <c r="D25">
        <f t="shared" si="0"/>
        <v>2</v>
      </c>
      <c r="E25">
        <v>3</v>
      </c>
      <c r="F25">
        <v>4</v>
      </c>
      <c r="G25">
        <f t="shared" si="1"/>
        <v>2</v>
      </c>
      <c r="H25">
        <v>3</v>
      </c>
      <c r="I25">
        <v>3</v>
      </c>
      <c r="J25">
        <v>4</v>
      </c>
      <c r="K25">
        <f t="shared" si="2"/>
        <v>2</v>
      </c>
      <c r="L25">
        <v>3</v>
      </c>
      <c r="M25">
        <f t="shared" si="3"/>
        <v>21</v>
      </c>
    </row>
    <row r="26" spans="1:16" x14ac:dyDescent="0.25">
      <c r="A26">
        <v>24</v>
      </c>
      <c r="B26">
        <v>1</v>
      </c>
      <c r="C26">
        <v>5</v>
      </c>
      <c r="D26">
        <f t="shared" si="0"/>
        <v>1</v>
      </c>
      <c r="E26">
        <v>4</v>
      </c>
      <c r="F26">
        <v>4</v>
      </c>
      <c r="G26">
        <f t="shared" si="1"/>
        <v>2</v>
      </c>
      <c r="H26">
        <v>3</v>
      </c>
      <c r="I26">
        <v>3</v>
      </c>
      <c r="J26">
        <v>4</v>
      </c>
      <c r="K26">
        <f t="shared" si="2"/>
        <v>2</v>
      </c>
      <c r="L26">
        <v>2</v>
      </c>
      <c r="M26">
        <f t="shared" si="3"/>
        <v>18</v>
      </c>
      <c r="O26" s="5" t="s">
        <v>20</v>
      </c>
    </row>
    <row r="27" spans="1:16" x14ac:dyDescent="0.25">
      <c r="A27">
        <v>25</v>
      </c>
      <c r="B27">
        <v>4</v>
      </c>
      <c r="C27">
        <v>5</v>
      </c>
      <c r="D27">
        <f t="shared" si="0"/>
        <v>1</v>
      </c>
      <c r="E27">
        <v>3</v>
      </c>
      <c r="F27">
        <v>4</v>
      </c>
      <c r="G27">
        <f t="shared" si="1"/>
        <v>2</v>
      </c>
      <c r="H27">
        <v>4</v>
      </c>
      <c r="I27">
        <v>4</v>
      </c>
      <c r="J27">
        <v>3</v>
      </c>
      <c r="K27">
        <f t="shared" si="2"/>
        <v>3</v>
      </c>
      <c r="L27">
        <v>3</v>
      </c>
      <c r="M27">
        <f t="shared" si="3"/>
        <v>24</v>
      </c>
      <c r="O27">
        <v>19</v>
      </c>
      <c r="P27">
        <f t="array" ref="P27:P31">FREQUENCY(M5:M76,O27:O31)</f>
        <v>26</v>
      </c>
    </row>
    <row r="28" spans="1:16" x14ac:dyDescent="0.25">
      <c r="A28">
        <v>26</v>
      </c>
      <c r="B28">
        <v>2</v>
      </c>
      <c r="C28">
        <v>3</v>
      </c>
      <c r="D28">
        <f t="shared" si="0"/>
        <v>3</v>
      </c>
      <c r="E28">
        <v>4</v>
      </c>
      <c r="F28">
        <v>5</v>
      </c>
      <c r="G28">
        <f t="shared" si="1"/>
        <v>1</v>
      </c>
      <c r="H28">
        <v>2</v>
      </c>
      <c r="I28">
        <v>3</v>
      </c>
      <c r="J28">
        <v>4</v>
      </c>
      <c r="K28">
        <f t="shared" si="2"/>
        <v>2</v>
      </c>
      <c r="L28">
        <v>3</v>
      </c>
      <c r="M28">
        <f t="shared" si="3"/>
        <v>20</v>
      </c>
      <c r="O28">
        <v>23</v>
      </c>
      <c r="P28" s="4">
        <v>15</v>
      </c>
    </row>
    <row r="29" spans="1:16" x14ac:dyDescent="0.25">
      <c r="A29">
        <v>27</v>
      </c>
      <c r="B29">
        <v>2</v>
      </c>
      <c r="C29">
        <v>4</v>
      </c>
      <c r="D29">
        <f t="shared" si="0"/>
        <v>2</v>
      </c>
      <c r="E29">
        <v>1</v>
      </c>
      <c r="F29">
        <v>5</v>
      </c>
      <c r="G29">
        <f t="shared" si="1"/>
        <v>1</v>
      </c>
      <c r="H29">
        <v>2</v>
      </c>
      <c r="I29">
        <v>3</v>
      </c>
      <c r="J29">
        <v>5</v>
      </c>
      <c r="K29">
        <f t="shared" si="2"/>
        <v>1</v>
      </c>
      <c r="L29">
        <v>1</v>
      </c>
      <c r="M29">
        <f t="shared" si="3"/>
        <v>13</v>
      </c>
      <c r="O29">
        <v>31</v>
      </c>
      <c r="P29" s="4">
        <v>28</v>
      </c>
    </row>
    <row r="30" spans="1:16" x14ac:dyDescent="0.25">
      <c r="A30">
        <v>28</v>
      </c>
      <c r="B30">
        <v>1</v>
      </c>
      <c r="C30">
        <v>5</v>
      </c>
      <c r="D30">
        <f t="shared" si="0"/>
        <v>1</v>
      </c>
      <c r="E30">
        <v>3</v>
      </c>
      <c r="F30">
        <v>4</v>
      </c>
      <c r="G30">
        <f t="shared" si="1"/>
        <v>2</v>
      </c>
      <c r="H30">
        <v>1</v>
      </c>
      <c r="I30">
        <v>2</v>
      </c>
      <c r="J30">
        <v>5</v>
      </c>
      <c r="K30">
        <f t="shared" si="2"/>
        <v>1</v>
      </c>
      <c r="L30">
        <v>3</v>
      </c>
      <c r="M30">
        <f t="shared" si="3"/>
        <v>14</v>
      </c>
      <c r="O30">
        <v>36</v>
      </c>
      <c r="P30" s="4">
        <v>3</v>
      </c>
    </row>
    <row r="31" spans="1:16" x14ac:dyDescent="0.25">
      <c r="A31">
        <v>29</v>
      </c>
      <c r="B31">
        <v>3</v>
      </c>
      <c r="C31">
        <v>4</v>
      </c>
      <c r="D31">
        <f t="shared" si="0"/>
        <v>2</v>
      </c>
      <c r="E31">
        <v>2</v>
      </c>
      <c r="F31">
        <v>4</v>
      </c>
      <c r="G31">
        <f t="shared" si="1"/>
        <v>2</v>
      </c>
      <c r="H31">
        <v>4</v>
      </c>
      <c r="I31">
        <v>2</v>
      </c>
      <c r="J31">
        <v>5</v>
      </c>
      <c r="K31">
        <f t="shared" si="2"/>
        <v>1</v>
      </c>
      <c r="L31">
        <v>2</v>
      </c>
      <c r="M31">
        <f t="shared" si="3"/>
        <v>18</v>
      </c>
      <c r="O31">
        <v>100</v>
      </c>
      <c r="P31">
        <v>0</v>
      </c>
    </row>
    <row r="32" spans="1:16" x14ac:dyDescent="0.25">
      <c r="A32">
        <v>30</v>
      </c>
      <c r="B32">
        <v>4</v>
      </c>
      <c r="C32">
        <v>3</v>
      </c>
      <c r="D32">
        <f t="shared" si="0"/>
        <v>3</v>
      </c>
      <c r="E32">
        <v>5</v>
      </c>
      <c r="F32">
        <v>3</v>
      </c>
      <c r="G32">
        <f t="shared" si="1"/>
        <v>3</v>
      </c>
      <c r="H32">
        <v>4</v>
      </c>
      <c r="I32">
        <v>4</v>
      </c>
      <c r="J32">
        <v>3</v>
      </c>
      <c r="K32">
        <f t="shared" si="2"/>
        <v>3</v>
      </c>
      <c r="L32">
        <v>5</v>
      </c>
      <c r="M32">
        <f t="shared" si="3"/>
        <v>31</v>
      </c>
    </row>
    <row r="33" spans="1:16" x14ac:dyDescent="0.25">
      <c r="A33">
        <v>31</v>
      </c>
      <c r="B33">
        <v>2</v>
      </c>
      <c r="C33">
        <v>5</v>
      </c>
      <c r="D33">
        <f t="shared" si="0"/>
        <v>1</v>
      </c>
      <c r="E33">
        <v>3</v>
      </c>
      <c r="F33">
        <v>5</v>
      </c>
      <c r="G33">
        <f t="shared" si="1"/>
        <v>1</v>
      </c>
      <c r="H33">
        <v>2</v>
      </c>
      <c r="I33">
        <v>4</v>
      </c>
      <c r="J33">
        <v>4</v>
      </c>
      <c r="K33">
        <f t="shared" si="2"/>
        <v>2</v>
      </c>
      <c r="L33">
        <v>2</v>
      </c>
      <c r="M33">
        <f t="shared" si="3"/>
        <v>17</v>
      </c>
      <c r="O33" s="5" t="s">
        <v>22</v>
      </c>
    </row>
    <row r="34" spans="1:16" x14ac:dyDescent="0.25">
      <c r="A34">
        <v>32</v>
      </c>
      <c r="B34">
        <v>2</v>
      </c>
      <c r="C34">
        <v>4</v>
      </c>
      <c r="D34">
        <f t="shared" si="0"/>
        <v>2</v>
      </c>
      <c r="E34">
        <v>3</v>
      </c>
      <c r="F34">
        <v>4</v>
      </c>
      <c r="G34">
        <f t="shared" si="1"/>
        <v>2</v>
      </c>
      <c r="H34">
        <v>3</v>
      </c>
      <c r="I34">
        <v>3</v>
      </c>
      <c r="J34">
        <v>4</v>
      </c>
      <c r="K34">
        <f t="shared" si="2"/>
        <v>2</v>
      </c>
      <c r="L34">
        <v>3</v>
      </c>
      <c r="M34">
        <f t="shared" si="3"/>
        <v>20</v>
      </c>
      <c r="O34" s="4" t="s">
        <v>23</v>
      </c>
      <c r="P34">
        <f>SUM(P27:P31)</f>
        <v>72</v>
      </c>
    </row>
    <row r="35" spans="1:16" x14ac:dyDescent="0.25">
      <c r="A35">
        <v>33</v>
      </c>
      <c r="B35">
        <v>4</v>
      </c>
      <c r="C35">
        <v>4</v>
      </c>
      <c r="D35">
        <f t="shared" si="0"/>
        <v>2</v>
      </c>
      <c r="E35">
        <v>3</v>
      </c>
      <c r="F35">
        <v>3</v>
      </c>
      <c r="G35">
        <f t="shared" si="1"/>
        <v>3</v>
      </c>
      <c r="H35">
        <v>2</v>
      </c>
      <c r="I35">
        <v>5</v>
      </c>
      <c r="J35">
        <v>3</v>
      </c>
      <c r="K35">
        <f t="shared" si="2"/>
        <v>3</v>
      </c>
      <c r="L35">
        <v>4</v>
      </c>
      <c r="M35">
        <f t="shared" si="3"/>
        <v>26</v>
      </c>
      <c r="O35" s="4" t="s">
        <v>24</v>
      </c>
      <c r="P35">
        <f>COUNT(M5:M76)</f>
        <v>72</v>
      </c>
    </row>
    <row r="36" spans="1:16" x14ac:dyDescent="0.25">
      <c r="A36">
        <v>34</v>
      </c>
      <c r="B36">
        <v>4</v>
      </c>
      <c r="C36">
        <v>2</v>
      </c>
      <c r="D36">
        <f t="shared" si="0"/>
        <v>4</v>
      </c>
      <c r="E36">
        <v>4</v>
      </c>
      <c r="F36">
        <v>2</v>
      </c>
      <c r="G36">
        <f t="shared" si="1"/>
        <v>4</v>
      </c>
      <c r="H36">
        <v>4</v>
      </c>
      <c r="I36">
        <v>4</v>
      </c>
      <c r="J36">
        <v>2</v>
      </c>
      <c r="K36">
        <f t="shared" si="2"/>
        <v>4</v>
      </c>
      <c r="L36">
        <v>4</v>
      </c>
      <c r="M36">
        <f t="shared" si="3"/>
        <v>32</v>
      </c>
    </row>
    <row r="37" spans="1:16" x14ac:dyDescent="0.25">
      <c r="A37">
        <v>35</v>
      </c>
      <c r="B37">
        <v>5</v>
      </c>
      <c r="C37">
        <v>3</v>
      </c>
      <c r="D37">
        <f t="shared" si="0"/>
        <v>3</v>
      </c>
      <c r="E37">
        <v>5</v>
      </c>
      <c r="F37">
        <v>3</v>
      </c>
      <c r="G37">
        <f t="shared" si="1"/>
        <v>3</v>
      </c>
      <c r="H37">
        <v>3</v>
      </c>
      <c r="I37">
        <v>5</v>
      </c>
      <c r="J37">
        <v>2</v>
      </c>
      <c r="K37">
        <f t="shared" si="2"/>
        <v>4</v>
      </c>
      <c r="L37">
        <v>4</v>
      </c>
      <c r="M37">
        <f t="shared" si="3"/>
        <v>32</v>
      </c>
    </row>
    <row r="38" spans="1:16" x14ac:dyDescent="0.25">
      <c r="A38">
        <v>36</v>
      </c>
      <c r="B38">
        <v>2</v>
      </c>
      <c r="C38">
        <v>3</v>
      </c>
      <c r="D38">
        <f t="shared" si="0"/>
        <v>3</v>
      </c>
      <c r="E38">
        <v>3</v>
      </c>
      <c r="F38">
        <v>3</v>
      </c>
      <c r="G38">
        <f t="shared" si="1"/>
        <v>3</v>
      </c>
      <c r="H38">
        <v>3</v>
      </c>
      <c r="I38">
        <v>2</v>
      </c>
      <c r="J38">
        <v>5</v>
      </c>
      <c r="K38">
        <f t="shared" si="2"/>
        <v>1</v>
      </c>
      <c r="L38">
        <v>2</v>
      </c>
      <c r="M38">
        <f t="shared" si="3"/>
        <v>19</v>
      </c>
    </row>
    <row r="39" spans="1:16" x14ac:dyDescent="0.25">
      <c r="A39">
        <v>37</v>
      </c>
      <c r="B39">
        <v>4</v>
      </c>
      <c r="C39">
        <v>2</v>
      </c>
      <c r="D39">
        <f t="shared" si="0"/>
        <v>4</v>
      </c>
      <c r="E39">
        <v>4</v>
      </c>
      <c r="F39">
        <v>4</v>
      </c>
      <c r="G39">
        <f t="shared" si="1"/>
        <v>2</v>
      </c>
      <c r="H39">
        <v>4</v>
      </c>
      <c r="I39">
        <v>4</v>
      </c>
      <c r="J39">
        <v>3</v>
      </c>
      <c r="K39">
        <f t="shared" si="2"/>
        <v>3</v>
      </c>
      <c r="L39">
        <v>3</v>
      </c>
      <c r="M39">
        <f t="shared" si="3"/>
        <v>28</v>
      </c>
    </row>
    <row r="40" spans="1:16" x14ac:dyDescent="0.25">
      <c r="A40">
        <v>38</v>
      </c>
      <c r="B40">
        <v>1</v>
      </c>
      <c r="C40">
        <v>2</v>
      </c>
      <c r="D40">
        <f t="shared" si="0"/>
        <v>4</v>
      </c>
      <c r="E40">
        <v>4</v>
      </c>
      <c r="F40">
        <v>4</v>
      </c>
      <c r="G40">
        <f t="shared" si="1"/>
        <v>2</v>
      </c>
      <c r="H40">
        <v>2</v>
      </c>
      <c r="I40">
        <v>3</v>
      </c>
      <c r="J40">
        <v>4</v>
      </c>
      <c r="K40">
        <f t="shared" si="2"/>
        <v>2</v>
      </c>
      <c r="L40">
        <v>3</v>
      </c>
      <c r="M40">
        <f t="shared" si="3"/>
        <v>21</v>
      </c>
    </row>
    <row r="41" spans="1:16" x14ac:dyDescent="0.25">
      <c r="A41">
        <v>39</v>
      </c>
      <c r="B41">
        <v>3</v>
      </c>
      <c r="C41">
        <v>2</v>
      </c>
      <c r="D41">
        <f t="shared" si="0"/>
        <v>4</v>
      </c>
      <c r="E41">
        <v>4</v>
      </c>
      <c r="F41">
        <v>2</v>
      </c>
      <c r="G41">
        <f t="shared" si="1"/>
        <v>4</v>
      </c>
      <c r="H41">
        <v>4</v>
      </c>
      <c r="I41">
        <v>4</v>
      </c>
      <c r="J41">
        <v>2</v>
      </c>
      <c r="K41">
        <f t="shared" si="2"/>
        <v>4</v>
      </c>
      <c r="L41">
        <v>4</v>
      </c>
      <c r="M41">
        <f t="shared" si="3"/>
        <v>31</v>
      </c>
    </row>
    <row r="42" spans="1:16" x14ac:dyDescent="0.25">
      <c r="A42">
        <v>40</v>
      </c>
      <c r="B42">
        <v>2</v>
      </c>
      <c r="C42">
        <v>4</v>
      </c>
      <c r="D42">
        <f t="shared" si="0"/>
        <v>2</v>
      </c>
      <c r="E42">
        <v>2</v>
      </c>
      <c r="F42">
        <v>3</v>
      </c>
      <c r="G42">
        <f t="shared" si="1"/>
        <v>3</v>
      </c>
      <c r="H42">
        <v>3</v>
      </c>
      <c r="I42">
        <v>4</v>
      </c>
      <c r="J42">
        <v>4</v>
      </c>
      <c r="K42">
        <f t="shared" si="2"/>
        <v>2</v>
      </c>
      <c r="L42">
        <v>3</v>
      </c>
      <c r="M42">
        <f t="shared" si="3"/>
        <v>21</v>
      </c>
    </row>
    <row r="43" spans="1:16" x14ac:dyDescent="0.25">
      <c r="A43">
        <v>41</v>
      </c>
      <c r="B43">
        <v>4</v>
      </c>
      <c r="C43">
        <v>2</v>
      </c>
      <c r="D43">
        <f t="shared" si="0"/>
        <v>4</v>
      </c>
      <c r="E43">
        <v>4</v>
      </c>
      <c r="F43">
        <v>3</v>
      </c>
      <c r="G43">
        <f t="shared" si="1"/>
        <v>3</v>
      </c>
      <c r="H43">
        <v>3</v>
      </c>
      <c r="I43">
        <v>3</v>
      </c>
      <c r="J43">
        <v>4</v>
      </c>
      <c r="K43">
        <f t="shared" si="2"/>
        <v>2</v>
      </c>
      <c r="L43">
        <v>4</v>
      </c>
      <c r="M43">
        <f t="shared" si="3"/>
        <v>27</v>
      </c>
    </row>
    <row r="44" spans="1:16" x14ac:dyDescent="0.25">
      <c r="A44">
        <v>42</v>
      </c>
      <c r="B44">
        <v>4</v>
      </c>
      <c r="C44">
        <v>2</v>
      </c>
      <c r="D44">
        <f t="shared" si="0"/>
        <v>4</v>
      </c>
      <c r="E44">
        <v>2</v>
      </c>
      <c r="F44">
        <v>3</v>
      </c>
      <c r="G44">
        <f t="shared" si="1"/>
        <v>3</v>
      </c>
      <c r="H44">
        <v>3</v>
      </c>
      <c r="I44">
        <v>4</v>
      </c>
      <c r="J44">
        <v>1</v>
      </c>
      <c r="K44">
        <f t="shared" si="2"/>
        <v>5</v>
      </c>
      <c r="L44">
        <v>4</v>
      </c>
      <c r="M44">
        <f t="shared" si="3"/>
        <v>29</v>
      </c>
    </row>
    <row r="45" spans="1:16" x14ac:dyDescent="0.25">
      <c r="A45">
        <v>43</v>
      </c>
      <c r="B45">
        <v>3</v>
      </c>
      <c r="C45">
        <v>4</v>
      </c>
      <c r="D45">
        <f t="shared" si="0"/>
        <v>2</v>
      </c>
      <c r="E45">
        <v>3</v>
      </c>
      <c r="F45">
        <v>4</v>
      </c>
      <c r="G45">
        <f t="shared" si="1"/>
        <v>2</v>
      </c>
      <c r="H45">
        <v>3</v>
      </c>
      <c r="I45">
        <v>4</v>
      </c>
      <c r="J45">
        <v>2</v>
      </c>
      <c r="K45">
        <f t="shared" si="2"/>
        <v>4</v>
      </c>
      <c r="L45">
        <v>3</v>
      </c>
      <c r="M45">
        <f t="shared" si="3"/>
        <v>24</v>
      </c>
    </row>
    <row r="46" spans="1:16" x14ac:dyDescent="0.25">
      <c r="A46">
        <v>44</v>
      </c>
      <c r="B46">
        <v>2</v>
      </c>
      <c r="C46">
        <v>4</v>
      </c>
      <c r="D46">
        <f t="shared" si="0"/>
        <v>2</v>
      </c>
      <c r="E46">
        <v>3</v>
      </c>
      <c r="F46">
        <v>4</v>
      </c>
      <c r="G46">
        <f t="shared" si="1"/>
        <v>2</v>
      </c>
      <c r="H46">
        <v>2</v>
      </c>
      <c r="I46">
        <v>2</v>
      </c>
      <c r="J46">
        <v>4</v>
      </c>
      <c r="K46">
        <f t="shared" si="2"/>
        <v>2</v>
      </c>
      <c r="L46">
        <v>3</v>
      </c>
      <c r="M46">
        <f t="shared" si="3"/>
        <v>18</v>
      </c>
    </row>
    <row r="47" spans="1:16" x14ac:dyDescent="0.25">
      <c r="A47">
        <v>45</v>
      </c>
      <c r="B47">
        <v>4</v>
      </c>
      <c r="C47">
        <v>2</v>
      </c>
      <c r="D47">
        <f t="shared" si="0"/>
        <v>4</v>
      </c>
      <c r="E47">
        <v>4</v>
      </c>
      <c r="F47">
        <v>2</v>
      </c>
      <c r="G47">
        <f t="shared" si="1"/>
        <v>4</v>
      </c>
      <c r="H47">
        <v>4</v>
      </c>
      <c r="I47">
        <v>4</v>
      </c>
      <c r="J47">
        <v>3</v>
      </c>
      <c r="K47">
        <f t="shared" si="2"/>
        <v>3</v>
      </c>
      <c r="L47">
        <v>4</v>
      </c>
      <c r="M47">
        <f t="shared" si="3"/>
        <v>31</v>
      </c>
    </row>
    <row r="48" spans="1:16" x14ac:dyDescent="0.25">
      <c r="A48">
        <v>49</v>
      </c>
      <c r="B48">
        <v>1</v>
      </c>
      <c r="C48">
        <v>4</v>
      </c>
      <c r="D48">
        <f t="shared" si="0"/>
        <v>2</v>
      </c>
      <c r="E48">
        <v>2</v>
      </c>
      <c r="F48">
        <v>4</v>
      </c>
      <c r="G48">
        <f t="shared" si="1"/>
        <v>2</v>
      </c>
      <c r="H48">
        <v>1</v>
      </c>
      <c r="I48">
        <v>2</v>
      </c>
      <c r="J48">
        <v>4</v>
      </c>
      <c r="K48">
        <f t="shared" si="2"/>
        <v>2</v>
      </c>
      <c r="L48">
        <v>3</v>
      </c>
      <c r="M48">
        <f t="shared" si="3"/>
        <v>15</v>
      </c>
    </row>
    <row r="49" spans="1:16" x14ac:dyDescent="0.25">
      <c r="A49">
        <v>50</v>
      </c>
      <c r="B49">
        <v>3</v>
      </c>
      <c r="C49">
        <v>4</v>
      </c>
      <c r="D49">
        <f t="shared" si="0"/>
        <v>2</v>
      </c>
      <c r="E49">
        <v>5</v>
      </c>
      <c r="F49">
        <v>3</v>
      </c>
      <c r="G49">
        <f t="shared" si="1"/>
        <v>3</v>
      </c>
      <c r="H49">
        <v>4</v>
      </c>
      <c r="I49">
        <v>5</v>
      </c>
      <c r="J49">
        <v>4</v>
      </c>
      <c r="K49">
        <f t="shared" si="2"/>
        <v>2</v>
      </c>
      <c r="L49">
        <v>4</v>
      </c>
      <c r="M49">
        <f t="shared" si="3"/>
        <v>28</v>
      </c>
    </row>
    <row r="50" spans="1:16" x14ac:dyDescent="0.25">
      <c r="A50">
        <v>51</v>
      </c>
      <c r="B50">
        <v>3</v>
      </c>
      <c r="C50">
        <v>3</v>
      </c>
      <c r="D50">
        <f t="shared" si="0"/>
        <v>3</v>
      </c>
      <c r="E50">
        <v>4</v>
      </c>
      <c r="F50">
        <v>4</v>
      </c>
      <c r="G50">
        <f t="shared" si="1"/>
        <v>2</v>
      </c>
      <c r="H50">
        <v>4</v>
      </c>
      <c r="I50">
        <v>5</v>
      </c>
      <c r="J50">
        <v>3</v>
      </c>
      <c r="K50">
        <f t="shared" si="2"/>
        <v>3</v>
      </c>
      <c r="L50">
        <v>4</v>
      </c>
      <c r="M50">
        <f t="shared" si="3"/>
        <v>28</v>
      </c>
      <c r="O50" s="6" t="s">
        <v>26</v>
      </c>
    </row>
    <row r="51" spans="1:16" x14ac:dyDescent="0.25">
      <c r="A51">
        <v>52</v>
      </c>
      <c r="B51">
        <v>4</v>
      </c>
      <c r="C51">
        <v>3</v>
      </c>
      <c r="D51">
        <f t="shared" si="0"/>
        <v>3</v>
      </c>
      <c r="E51">
        <v>4</v>
      </c>
      <c r="F51">
        <v>3</v>
      </c>
      <c r="G51">
        <f t="shared" si="1"/>
        <v>3</v>
      </c>
      <c r="H51">
        <v>4</v>
      </c>
      <c r="I51">
        <v>5</v>
      </c>
      <c r="J51">
        <v>3</v>
      </c>
      <c r="K51">
        <f t="shared" si="2"/>
        <v>3</v>
      </c>
      <c r="L51">
        <v>4</v>
      </c>
      <c r="M51">
        <f t="shared" si="3"/>
        <v>30</v>
      </c>
    </row>
    <row r="52" spans="1:16" x14ac:dyDescent="0.25">
      <c r="A52">
        <v>53</v>
      </c>
      <c r="B52">
        <v>2</v>
      </c>
      <c r="C52">
        <v>3</v>
      </c>
      <c r="D52">
        <f t="shared" si="0"/>
        <v>3</v>
      </c>
      <c r="E52">
        <v>2</v>
      </c>
      <c r="F52">
        <v>5</v>
      </c>
      <c r="G52">
        <f t="shared" si="1"/>
        <v>1</v>
      </c>
      <c r="H52">
        <v>2</v>
      </c>
      <c r="I52">
        <v>3</v>
      </c>
      <c r="J52">
        <v>4</v>
      </c>
      <c r="K52">
        <f t="shared" si="2"/>
        <v>2</v>
      </c>
      <c r="L52">
        <v>2</v>
      </c>
      <c r="M52">
        <f t="shared" si="3"/>
        <v>17</v>
      </c>
    </row>
    <row r="53" spans="1:16" x14ac:dyDescent="0.25">
      <c r="A53">
        <v>54</v>
      </c>
      <c r="B53">
        <v>4</v>
      </c>
      <c r="C53">
        <v>3</v>
      </c>
      <c r="D53">
        <f t="shared" si="0"/>
        <v>3</v>
      </c>
      <c r="E53">
        <v>4</v>
      </c>
      <c r="F53">
        <v>3</v>
      </c>
      <c r="G53">
        <f t="shared" si="1"/>
        <v>3</v>
      </c>
      <c r="H53">
        <v>4</v>
      </c>
      <c r="I53">
        <v>4</v>
      </c>
      <c r="J53">
        <v>3</v>
      </c>
      <c r="K53">
        <f t="shared" si="2"/>
        <v>3</v>
      </c>
      <c r="L53">
        <v>4</v>
      </c>
      <c r="M53">
        <f t="shared" si="3"/>
        <v>29</v>
      </c>
    </row>
    <row r="54" spans="1:16" x14ac:dyDescent="0.25">
      <c r="A54">
        <v>55</v>
      </c>
      <c r="B54">
        <v>2</v>
      </c>
      <c r="C54">
        <v>3</v>
      </c>
      <c r="D54">
        <f t="shared" si="0"/>
        <v>3</v>
      </c>
      <c r="E54">
        <v>4</v>
      </c>
      <c r="F54">
        <v>3</v>
      </c>
      <c r="G54">
        <f t="shared" si="1"/>
        <v>3</v>
      </c>
      <c r="H54">
        <v>3</v>
      </c>
      <c r="I54">
        <v>4</v>
      </c>
      <c r="J54">
        <v>4</v>
      </c>
      <c r="K54">
        <f t="shared" si="2"/>
        <v>2</v>
      </c>
      <c r="L54">
        <v>3</v>
      </c>
      <c r="M54">
        <f t="shared" si="3"/>
        <v>24</v>
      </c>
      <c r="O54" s="5" t="s">
        <v>20</v>
      </c>
    </row>
    <row r="55" spans="1:16" x14ac:dyDescent="0.25">
      <c r="A55">
        <v>56</v>
      </c>
      <c r="B55">
        <v>5</v>
      </c>
      <c r="C55">
        <v>2</v>
      </c>
      <c r="D55">
        <f t="shared" si="0"/>
        <v>4</v>
      </c>
      <c r="E55">
        <v>4</v>
      </c>
      <c r="F55">
        <v>3</v>
      </c>
      <c r="G55">
        <f t="shared" si="1"/>
        <v>3</v>
      </c>
      <c r="H55">
        <v>4</v>
      </c>
      <c r="I55">
        <v>4</v>
      </c>
      <c r="J55">
        <v>3</v>
      </c>
      <c r="K55">
        <f t="shared" si="2"/>
        <v>3</v>
      </c>
      <c r="L55">
        <v>4</v>
      </c>
      <c r="M55">
        <f t="shared" si="3"/>
        <v>31</v>
      </c>
      <c r="O55" s="4">
        <v>19</v>
      </c>
    </row>
    <row r="56" spans="1:16" x14ac:dyDescent="0.25">
      <c r="A56">
        <v>57</v>
      </c>
      <c r="B56">
        <v>3</v>
      </c>
      <c r="C56">
        <v>5</v>
      </c>
      <c r="D56">
        <f t="shared" si="0"/>
        <v>1</v>
      </c>
      <c r="E56">
        <v>2</v>
      </c>
      <c r="F56">
        <v>5</v>
      </c>
      <c r="G56">
        <f t="shared" si="1"/>
        <v>1</v>
      </c>
      <c r="H56">
        <v>1</v>
      </c>
      <c r="I56">
        <v>3</v>
      </c>
      <c r="J56">
        <v>4</v>
      </c>
      <c r="K56">
        <f t="shared" si="2"/>
        <v>2</v>
      </c>
      <c r="L56">
        <v>2</v>
      </c>
      <c r="M56">
        <f t="shared" si="3"/>
        <v>15</v>
      </c>
      <c r="O56" s="4">
        <v>23</v>
      </c>
    </row>
    <row r="57" spans="1:16" x14ac:dyDescent="0.25">
      <c r="A57">
        <v>58</v>
      </c>
      <c r="B57">
        <v>3</v>
      </c>
      <c r="C57">
        <v>2</v>
      </c>
      <c r="D57">
        <f t="shared" si="0"/>
        <v>4</v>
      </c>
      <c r="E57">
        <v>1</v>
      </c>
      <c r="F57">
        <v>5</v>
      </c>
      <c r="G57">
        <f t="shared" si="1"/>
        <v>1</v>
      </c>
      <c r="H57">
        <v>1</v>
      </c>
      <c r="I57">
        <v>1</v>
      </c>
      <c r="J57">
        <v>3</v>
      </c>
      <c r="K57">
        <f t="shared" si="2"/>
        <v>3</v>
      </c>
      <c r="L57">
        <v>2</v>
      </c>
      <c r="M57">
        <f t="shared" si="3"/>
        <v>16</v>
      </c>
      <c r="O57" s="4">
        <v>31</v>
      </c>
    </row>
    <row r="58" spans="1:16" x14ac:dyDescent="0.25">
      <c r="A58">
        <v>59</v>
      </c>
      <c r="B58">
        <v>3</v>
      </c>
      <c r="C58">
        <v>3</v>
      </c>
      <c r="D58">
        <f t="shared" si="0"/>
        <v>3</v>
      </c>
      <c r="E58">
        <v>4</v>
      </c>
      <c r="F58">
        <v>3</v>
      </c>
      <c r="G58">
        <f t="shared" si="1"/>
        <v>3</v>
      </c>
      <c r="H58">
        <v>4</v>
      </c>
      <c r="I58">
        <v>5</v>
      </c>
      <c r="J58">
        <v>2</v>
      </c>
      <c r="K58">
        <f t="shared" si="2"/>
        <v>4</v>
      </c>
      <c r="L58">
        <v>3</v>
      </c>
      <c r="M58">
        <f t="shared" si="3"/>
        <v>29</v>
      </c>
      <c r="O58" s="4">
        <v>36</v>
      </c>
    </row>
    <row r="59" spans="1:16" x14ac:dyDescent="0.25">
      <c r="A59">
        <v>60</v>
      </c>
      <c r="B59">
        <v>3</v>
      </c>
      <c r="C59">
        <v>4</v>
      </c>
      <c r="D59">
        <f t="shared" si="0"/>
        <v>2</v>
      </c>
      <c r="E59">
        <v>2</v>
      </c>
      <c r="F59">
        <v>5</v>
      </c>
      <c r="G59">
        <f t="shared" si="1"/>
        <v>1</v>
      </c>
      <c r="H59">
        <v>3</v>
      </c>
      <c r="I59">
        <v>3</v>
      </c>
      <c r="J59">
        <v>4</v>
      </c>
      <c r="K59">
        <f t="shared" si="2"/>
        <v>2</v>
      </c>
      <c r="L59">
        <v>3</v>
      </c>
      <c r="M59">
        <f t="shared" si="3"/>
        <v>19</v>
      </c>
    </row>
    <row r="60" spans="1:16" x14ac:dyDescent="0.25">
      <c r="A60">
        <v>61</v>
      </c>
      <c r="B60">
        <v>2</v>
      </c>
      <c r="C60">
        <v>3</v>
      </c>
      <c r="D60">
        <f t="shared" si="0"/>
        <v>3</v>
      </c>
      <c r="E60">
        <v>4</v>
      </c>
      <c r="F60">
        <v>3</v>
      </c>
      <c r="G60">
        <f t="shared" si="1"/>
        <v>3</v>
      </c>
      <c r="H60">
        <v>1</v>
      </c>
      <c r="I60">
        <v>4</v>
      </c>
      <c r="J60">
        <v>3</v>
      </c>
      <c r="K60">
        <f t="shared" si="2"/>
        <v>3</v>
      </c>
      <c r="L60">
        <v>2</v>
      </c>
      <c r="M60">
        <f t="shared" si="3"/>
        <v>22</v>
      </c>
    </row>
    <row r="61" spans="1:16" x14ac:dyDescent="0.25">
      <c r="A61">
        <v>63</v>
      </c>
      <c r="B61">
        <v>2</v>
      </c>
      <c r="C61">
        <v>3</v>
      </c>
      <c r="D61">
        <f t="shared" si="0"/>
        <v>3</v>
      </c>
      <c r="E61">
        <v>2</v>
      </c>
      <c r="F61">
        <v>4</v>
      </c>
      <c r="G61">
        <f t="shared" si="1"/>
        <v>2</v>
      </c>
      <c r="H61">
        <v>3</v>
      </c>
      <c r="I61">
        <v>4</v>
      </c>
      <c r="J61">
        <v>4</v>
      </c>
      <c r="K61">
        <f t="shared" si="2"/>
        <v>2</v>
      </c>
      <c r="L61">
        <v>2</v>
      </c>
      <c r="M61">
        <f t="shared" si="3"/>
        <v>20</v>
      </c>
    </row>
    <row r="62" spans="1:16" x14ac:dyDescent="0.25">
      <c r="A62">
        <v>65</v>
      </c>
      <c r="B62">
        <v>4</v>
      </c>
      <c r="C62">
        <v>2</v>
      </c>
      <c r="D62">
        <f t="shared" si="0"/>
        <v>4</v>
      </c>
      <c r="E62">
        <v>4</v>
      </c>
      <c r="F62">
        <v>2</v>
      </c>
      <c r="G62">
        <f t="shared" si="1"/>
        <v>4</v>
      </c>
      <c r="H62">
        <v>4</v>
      </c>
      <c r="I62">
        <v>4</v>
      </c>
      <c r="J62">
        <v>2</v>
      </c>
      <c r="K62">
        <f t="shared" si="2"/>
        <v>4</v>
      </c>
      <c r="L62">
        <v>4</v>
      </c>
      <c r="M62">
        <f t="shared" si="3"/>
        <v>32</v>
      </c>
    </row>
    <row r="63" spans="1:16" x14ac:dyDescent="0.25">
      <c r="A63">
        <v>66</v>
      </c>
      <c r="B63">
        <v>3</v>
      </c>
      <c r="C63">
        <v>3</v>
      </c>
      <c r="D63">
        <f t="shared" si="0"/>
        <v>3</v>
      </c>
      <c r="E63">
        <v>5</v>
      </c>
      <c r="F63">
        <v>3</v>
      </c>
      <c r="G63">
        <f t="shared" si="1"/>
        <v>3</v>
      </c>
      <c r="H63">
        <v>4</v>
      </c>
      <c r="I63">
        <v>3</v>
      </c>
      <c r="J63">
        <v>4</v>
      </c>
      <c r="K63">
        <f t="shared" si="2"/>
        <v>2</v>
      </c>
      <c r="L63">
        <v>4</v>
      </c>
      <c r="M63">
        <f t="shared" si="3"/>
        <v>27</v>
      </c>
    </row>
    <row r="64" spans="1:16" x14ac:dyDescent="0.25">
      <c r="A64">
        <v>67</v>
      </c>
      <c r="B64">
        <v>4</v>
      </c>
      <c r="C64">
        <v>3</v>
      </c>
      <c r="D64">
        <f t="shared" si="0"/>
        <v>3</v>
      </c>
      <c r="E64">
        <v>5</v>
      </c>
      <c r="F64">
        <v>2</v>
      </c>
      <c r="G64">
        <f t="shared" si="1"/>
        <v>4</v>
      </c>
      <c r="H64">
        <v>3</v>
      </c>
      <c r="I64">
        <v>4</v>
      </c>
      <c r="J64">
        <v>3</v>
      </c>
      <c r="K64">
        <f t="shared" si="2"/>
        <v>3</v>
      </c>
      <c r="L64">
        <v>4</v>
      </c>
      <c r="M64">
        <f t="shared" si="3"/>
        <v>30</v>
      </c>
      <c r="O64" t="s">
        <v>27</v>
      </c>
      <c r="P64" t="s">
        <v>29</v>
      </c>
    </row>
    <row r="65" spans="1:16" x14ac:dyDescent="0.25">
      <c r="A65">
        <v>69</v>
      </c>
      <c r="B65">
        <v>2</v>
      </c>
      <c r="C65">
        <v>5</v>
      </c>
      <c r="D65">
        <f t="shared" si="0"/>
        <v>1</v>
      </c>
      <c r="E65">
        <v>2</v>
      </c>
      <c r="F65">
        <v>5</v>
      </c>
      <c r="G65">
        <f t="shared" si="1"/>
        <v>1</v>
      </c>
      <c r="H65">
        <v>2</v>
      </c>
      <c r="I65">
        <v>3</v>
      </c>
      <c r="J65">
        <v>5</v>
      </c>
      <c r="K65">
        <f t="shared" si="2"/>
        <v>1</v>
      </c>
      <c r="L65">
        <v>2</v>
      </c>
      <c r="M65">
        <f t="shared" si="3"/>
        <v>14</v>
      </c>
      <c r="O65" s="7">
        <v>19</v>
      </c>
      <c r="P65">
        <v>26</v>
      </c>
    </row>
    <row r="66" spans="1:16" x14ac:dyDescent="0.25">
      <c r="A66">
        <v>70</v>
      </c>
      <c r="B66">
        <v>3</v>
      </c>
      <c r="C66">
        <v>2</v>
      </c>
      <c r="D66">
        <f t="shared" si="0"/>
        <v>4</v>
      </c>
      <c r="E66">
        <v>4</v>
      </c>
      <c r="F66">
        <v>4</v>
      </c>
      <c r="G66">
        <f t="shared" si="1"/>
        <v>2</v>
      </c>
      <c r="H66">
        <v>3</v>
      </c>
      <c r="I66">
        <v>3</v>
      </c>
      <c r="J66">
        <v>3</v>
      </c>
      <c r="K66">
        <f t="shared" si="2"/>
        <v>3</v>
      </c>
      <c r="L66">
        <v>3</v>
      </c>
      <c r="M66">
        <f t="shared" si="3"/>
        <v>25</v>
      </c>
      <c r="O66" s="7">
        <v>23</v>
      </c>
      <c r="P66">
        <v>15</v>
      </c>
    </row>
    <row r="67" spans="1:16" x14ac:dyDescent="0.25">
      <c r="A67">
        <v>71</v>
      </c>
      <c r="B67">
        <v>3</v>
      </c>
      <c r="C67">
        <v>4</v>
      </c>
      <c r="D67">
        <f t="shared" si="0"/>
        <v>2</v>
      </c>
      <c r="E67">
        <v>3</v>
      </c>
      <c r="F67">
        <v>4</v>
      </c>
      <c r="G67">
        <f t="shared" si="1"/>
        <v>2</v>
      </c>
      <c r="H67">
        <v>2</v>
      </c>
      <c r="I67">
        <v>4</v>
      </c>
      <c r="J67">
        <v>3</v>
      </c>
      <c r="K67">
        <f t="shared" si="2"/>
        <v>3</v>
      </c>
      <c r="L67">
        <v>3</v>
      </c>
      <c r="M67">
        <f t="shared" si="3"/>
        <v>22</v>
      </c>
      <c r="O67" s="7">
        <v>31</v>
      </c>
      <c r="P67">
        <v>28</v>
      </c>
    </row>
    <row r="68" spans="1:16" x14ac:dyDescent="0.25">
      <c r="A68">
        <v>73</v>
      </c>
      <c r="B68">
        <v>2</v>
      </c>
      <c r="C68">
        <v>5</v>
      </c>
      <c r="D68">
        <f t="shared" si="0"/>
        <v>1</v>
      </c>
      <c r="E68">
        <v>3</v>
      </c>
      <c r="F68">
        <v>5</v>
      </c>
      <c r="G68">
        <f t="shared" si="1"/>
        <v>1</v>
      </c>
      <c r="H68">
        <v>3</v>
      </c>
      <c r="I68">
        <v>3</v>
      </c>
      <c r="J68">
        <v>4</v>
      </c>
      <c r="K68">
        <f t="shared" si="2"/>
        <v>2</v>
      </c>
      <c r="L68">
        <v>2</v>
      </c>
      <c r="M68">
        <f t="shared" si="3"/>
        <v>17</v>
      </c>
      <c r="O68" s="7">
        <v>36</v>
      </c>
      <c r="P68">
        <v>3</v>
      </c>
    </row>
    <row r="69" spans="1:16" x14ac:dyDescent="0.25">
      <c r="A69">
        <v>74</v>
      </c>
      <c r="B69">
        <v>3</v>
      </c>
      <c r="C69">
        <v>4</v>
      </c>
      <c r="D69">
        <f t="shared" si="0"/>
        <v>2</v>
      </c>
      <c r="E69">
        <v>4</v>
      </c>
      <c r="F69">
        <v>4</v>
      </c>
      <c r="G69">
        <f t="shared" si="1"/>
        <v>2</v>
      </c>
      <c r="H69">
        <v>4</v>
      </c>
      <c r="I69">
        <v>4</v>
      </c>
      <c r="J69">
        <v>2</v>
      </c>
      <c r="K69">
        <f t="shared" si="2"/>
        <v>4</v>
      </c>
      <c r="L69">
        <v>3</v>
      </c>
      <c r="M69">
        <f t="shared" si="3"/>
        <v>26</v>
      </c>
      <c r="O69" t="s">
        <v>28</v>
      </c>
      <c r="P69">
        <v>0</v>
      </c>
    </row>
    <row r="70" spans="1:16" x14ac:dyDescent="0.25">
      <c r="A70">
        <v>76</v>
      </c>
      <c r="B70">
        <v>2</v>
      </c>
      <c r="C70">
        <v>4</v>
      </c>
      <c r="D70">
        <f t="shared" ref="D70:D76" si="4">6-C70</f>
        <v>2</v>
      </c>
      <c r="E70">
        <v>3</v>
      </c>
      <c r="F70">
        <v>4</v>
      </c>
      <c r="G70">
        <f t="shared" ref="G70:G76" si="5">6-F70</f>
        <v>2</v>
      </c>
      <c r="H70">
        <v>1</v>
      </c>
      <c r="I70">
        <v>3</v>
      </c>
      <c r="J70">
        <v>5</v>
      </c>
      <c r="K70">
        <f t="shared" ref="K70:K76" si="6">6-J70</f>
        <v>1</v>
      </c>
      <c r="L70">
        <v>1</v>
      </c>
      <c r="M70">
        <f t="shared" ref="M70:M76" si="7">SUM(B70,D70:E70,G70:I70,K70:L70)</f>
        <v>15</v>
      </c>
    </row>
    <row r="71" spans="1:16" x14ac:dyDescent="0.25">
      <c r="A71">
        <v>78</v>
      </c>
      <c r="B71">
        <v>2</v>
      </c>
      <c r="C71">
        <v>3</v>
      </c>
      <c r="D71">
        <f t="shared" si="4"/>
        <v>3</v>
      </c>
      <c r="E71">
        <v>3</v>
      </c>
      <c r="F71">
        <v>4</v>
      </c>
      <c r="G71">
        <f t="shared" si="5"/>
        <v>2</v>
      </c>
      <c r="H71">
        <v>3</v>
      </c>
      <c r="I71">
        <v>3</v>
      </c>
      <c r="J71">
        <v>4</v>
      </c>
      <c r="K71">
        <f t="shared" si="6"/>
        <v>2</v>
      </c>
      <c r="L71">
        <v>3</v>
      </c>
      <c r="M71">
        <f t="shared" si="7"/>
        <v>21</v>
      </c>
    </row>
    <row r="72" spans="1:16" x14ac:dyDescent="0.25">
      <c r="A72">
        <v>79</v>
      </c>
      <c r="B72">
        <v>3</v>
      </c>
      <c r="C72">
        <v>3</v>
      </c>
      <c r="D72">
        <f t="shared" si="4"/>
        <v>3</v>
      </c>
      <c r="E72">
        <v>5</v>
      </c>
      <c r="F72">
        <v>3</v>
      </c>
      <c r="G72">
        <f t="shared" si="5"/>
        <v>3</v>
      </c>
      <c r="H72">
        <v>4</v>
      </c>
      <c r="I72">
        <v>4</v>
      </c>
      <c r="J72">
        <v>2</v>
      </c>
      <c r="K72">
        <f t="shared" si="6"/>
        <v>4</v>
      </c>
      <c r="L72">
        <v>5</v>
      </c>
      <c r="M72">
        <f t="shared" si="7"/>
        <v>31</v>
      </c>
      <c r="O72" s="5" t="s">
        <v>22</v>
      </c>
    </row>
    <row r="73" spans="1:16" x14ac:dyDescent="0.25">
      <c r="A73">
        <v>80</v>
      </c>
      <c r="B73">
        <v>3</v>
      </c>
      <c r="C73">
        <v>4</v>
      </c>
      <c r="D73">
        <f t="shared" si="4"/>
        <v>2</v>
      </c>
      <c r="E73">
        <v>2</v>
      </c>
      <c r="F73">
        <v>4</v>
      </c>
      <c r="G73">
        <f t="shared" si="5"/>
        <v>2</v>
      </c>
      <c r="H73">
        <v>2</v>
      </c>
      <c r="I73">
        <v>3</v>
      </c>
      <c r="J73">
        <v>4</v>
      </c>
      <c r="K73">
        <f t="shared" si="6"/>
        <v>2</v>
      </c>
      <c r="L73">
        <v>3</v>
      </c>
      <c r="M73">
        <f t="shared" si="7"/>
        <v>19</v>
      </c>
      <c r="O73" s="4" t="s">
        <v>23</v>
      </c>
      <c r="P73">
        <f>SUM(P65:P69)</f>
        <v>72</v>
      </c>
    </row>
    <row r="74" spans="1:16" x14ac:dyDescent="0.25">
      <c r="A74">
        <v>81</v>
      </c>
      <c r="B74">
        <v>2</v>
      </c>
      <c r="C74">
        <v>3</v>
      </c>
      <c r="D74">
        <f t="shared" si="4"/>
        <v>3</v>
      </c>
      <c r="E74">
        <v>2</v>
      </c>
      <c r="F74">
        <v>5</v>
      </c>
      <c r="G74">
        <f t="shared" si="5"/>
        <v>1</v>
      </c>
      <c r="H74">
        <v>2</v>
      </c>
      <c r="I74">
        <v>4</v>
      </c>
      <c r="J74">
        <v>3</v>
      </c>
      <c r="K74">
        <f t="shared" si="6"/>
        <v>3</v>
      </c>
      <c r="L74">
        <v>4</v>
      </c>
      <c r="M74">
        <f t="shared" si="7"/>
        <v>21</v>
      </c>
      <c r="O74" s="4" t="s">
        <v>24</v>
      </c>
      <c r="P74">
        <f>COUNT(M5:M76)</f>
        <v>72</v>
      </c>
    </row>
    <row r="75" spans="1:16" x14ac:dyDescent="0.25">
      <c r="A75">
        <v>82</v>
      </c>
      <c r="B75">
        <v>3</v>
      </c>
      <c r="C75">
        <v>3</v>
      </c>
      <c r="D75">
        <f t="shared" si="4"/>
        <v>3</v>
      </c>
      <c r="E75">
        <v>4</v>
      </c>
      <c r="F75">
        <v>4</v>
      </c>
      <c r="G75">
        <f t="shared" si="5"/>
        <v>2</v>
      </c>
      <c r="H75">
        <v>3</v>
      </c>
      <c r="I75">
        <v>3</v>
      </c>
      <c r="J75">
        <v>4</v>
      </c>
      <c r="K75">
        <f t="shared" si="6"/>
        <v>2</v>
      </c>
      <c r="L75">
        <v>3</v>
      </c>
      <c r="M75">
        <f t="shared" si="7"/>
        <v>23</v>
      </c>
    </row>
    <row r="76" spans="1:16" x14ac:dyDescent="0.25">
      <c r="A76">
        <v>83</v>
      </c>
      <c r="B76">
        <v>2</v>
      </c>
      <c r="C76">
        <v>4</v>
      </c>
      <c r="D76">
        <f t="shared" si="4"/>
        <v>2</v>
      </c>
      <c r="E76">
        <v>3</v>
      </c>
      <c r="F76">
        <v>5</v>
      </c>
      <c r="G76">
        <f t="shared" si="5"/>
        <v>1</v>
      </c>
      <c r="H76">
        <v>2</v>
      </c>
      <c r="I76">
        <v>4</v>
      </c>
      <c r="J76">
        <v>4</v>
      </c>
      <c r="K76">
        <f t="shared" si="6"/>
        <v>2</v>
      </c>
      <c r="L76">
        <v>2</v>
      </c>
      <c r="M76">
        <f t="shared" si="7"/>
        <v>18</v>
      </c>
    </row>
  </sheetData>
  <sortState ref="O65:O68">
    <sortCondition ref="O65"/>
  </sortState>
  <pageMargins left="0.7" right="0.7" top="0.78740157499999996" bottom="0.78740157499999996" header="0.3" footer="0.3"/>
  <pageSetup paperSize="9" orientation="portrait" horizontalDpi="4294967293"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Histogramme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gravemeyer</dc:creator>
  <cp:lastModifiedBy>Engelmann, Neele</cp:lastModifiedBy>
  <dcterms:created xsi:type="dcterms:W3CDTF">2021-01-27T11:07:12Z</dcterms:created>
  <dcterms:modified xsi:type="dcterms:W3CDTF">2022-02-07T14:38:30Z</dcterms:modified>
</cp:coreProperties>
</file>