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  <sheet name="Runtime Warnings" sheetId="2" state="hidden" r:id="rId2"/>
    <sheet name="Plot Summary" sheetId="3" r:id="rId3"/>
    <sheet name="price_BT" sheetId="4" r:id="rId4"/>
    <sheet name="price_DE" sheetId="5" r:id="rId5"/>
    <sheet name="price_DK1" sheetId="6" r:id="rId6"/>
    <sheet name="price_DK2" sheetId="7" r:id="rId7"/>
    <sheet name="price_ES" sheetId="8" r:id="rId8"/>
    <sheet name="price_FI" sheetId="9" r:id="rId9"/>
    <sheet name="price_FR" sheetId="10" r:id="rId10"/>
    <sheet name="price_NL" sheetId="11" r:id="rId11"/>
    <sheet name="price_NO125" sheetId="12" r:id="rId12"/>
    <sheet name="price_NO3" sheetId="13" r:id="rId13"/>
    <sheet name="price_NO4" sheetId="14" r:id="rId14"/>
    <sheet name="price_PL" sheetId="15" r:id="rId15"/>
    <sheet name="price_SE1" sheetId="16" r:id="rId16"/>
    <sheet name="price_SE2" sheetId="17" r:id="rId17"/>
    <sheet name="price_SE3" sheetId="18" r:id="rId18"/>
    <sheet name="price_SE4" sheetId="19" r:id="rId19"/>
    <sheet name="price_UK" sheetId="20" r:id="rId20"/>
    <sheet name="cap_rate_wind_onshore_BT" sheetId="21" r:id="rId21"/>
    <sheet name="cap_rate_wind_onshore_DE" sheetId="22" r:id="rId22"/>
    <sheet name="cap_rate_wind_onshore_DK1" sheetId="23" r:id="rId23"/>
    <sheet name="cap_rate_wind_onshore_DK2" sheetId="24" r:id="rId24"/>
    <sheet name="cap_rate_wind_onshore_ES" sheetId="25" r:id="rId25"/>
    <sheet name="cap_rate_wind_onshore_FI" sheetId="26" r:id="rId26"/>
    <sheet name="cap_rate_wind_onshore_FR" sheetId="27" r:id="rId27"/>
    <sheet name="cap_rate_wind_onshore_NL" sheetId="28" r:id="rId28"/>
    <sheet name="cap_rate_wind_onshore_NO3" sheetId="29" r:id="rId29"/>
    <sheet name="cap_rate_wind_onshore_NO4" sheetId="30" r:id="rId30"/>
    <sheet name="cap_rate_wind_onshore_PL" sheetId="31" r:id="rId31"/>
    <sheet name="cap_rate_wind_onshore_SE1" sheetId="32" r:id="rId32"/>
    <sheet name="cap_rate_wind_onshore_SE2" sheetId="33" r:id="rId33"/>
    <sheet name="cap_rate_wind_onshore_SE3" sheetId="34" r:id="rId34"/>
    <sheet name="cap_rate_wind_onshore_SE4" sheetId="35" r:id="rId35"/>
    <sheet name="cap_rate_wind_onshore_UK" sheetId="36" r:id="rId36"/>
    <sheet name="cap_rate_wind_offshore_BT" sheetId="37" r:id="rId37"/>
    <sheet name="cap_rate_wind_offshore_DE" sheetId="38" r:id="rId38"/>
    <sheet name="cap_rate_wind_offshore_DK1" sheetId="39" r:id="rId39"/>
    <sheet name="cap_rate_wind_offshore_DK2" sheetId="40" r:id="rId40"/>
    <sheet name="cap_rate_wind_offshore_ES" sheetId="41" r:id="rId41"/>
    <sheet name="cap_rate_wind_offshore_FR" sheetId="42" r:id="rId42"/>
    <sheet name="cap_rate_wind_offshore_NL" sheetId="43" r:id="rId43"/>
    <sheet name="cap_rate_wind_offshore_NO125" sheetId="44" r:id="rId44"/>
    <sheet name="cap_rate_wind_offshore_PL" sheetId="45" r:id="rId45"/>
    <sheet name="cap_rate_wind_offshore_SE3" sheetId="46" r:id="rId46"/>
    <sheet name="cap_rate_wind_offshore_SE4" sheetId="47" r:id="rId47"/>
    <sheet name="cap_rate_wind_offshore_UK" sheetId="48" r:id="rId48"/>
    <sheet name="cap_rate_solar_BT" sheetId="49" r:id="rId49"/>
    <sheet name="cap_rate_solar_DK1" sheetId="50" r:id="rId50"/>
    <sheet name="cap_rate_solar_DK2" sheetId="51" r:id="rId51"/>
    <sheet name="cap_rate_solar_ES" sheetId="52" r:id="rId52"/>
    <sheet name="cap_rate_solar_FI" sheetId="53" r:id="rId53"/>
    <sheet name="cap_rate_solar_FR" sheetId="54" r:id="rId54"/>
    <sheet name="cap_rate_solar_NL" sheetId="55" r:id="rId55"/>
    <sheet name="cap_rate_solar_NO125" sheetId="56" r:id="rId56"/>
    <sheet name="cap_rate_solar_NO3" sheetId="57" r:id="rId57"/>
    <sheet name="cap_rate_solar_PL" sheetId="58" r:id="rId58"/>
    <sheet name="cap_rate_solar_SE1" sheetId="59" r:id="rId59"/>
    <sheet name="cap_rate_solar_SE2" sheetId="60" r:id="rId60"/>
    <sheet name="cap_rate_solar_SE3" sheetId="61" r:id="rId61"/>
    <sheet name="cap_rate_solar_SE4" sheetId="62" r:id="rId62"/>
    <sheet name="cap_rate_solar_UK" sheetId="63" r:id="rId63"/>
  </sheets>
  <calcPr calcId="124519" fullCalcOnLoad="1"/>
</workbook>
</file>

<file path=xl/sharedStrings.xml><?xml version="1.0" encoding="utf-8"?>
<sst xmlns="http://schemas.openxmlformats.org/spreadsheetml/2006/main" count="486" uniqueCount="14">
  <si>
    <t>Report generated by Quantified Carbon</t>
  </si>
  <si>
    <t>2025-05-12 13:08:36</t>
  </si>
  <si>
    <t>QCPlots version:</t>
  </si>
  <si>
    <t>1.0.7</t>
  </si>
  <si>
    <t>QCcolours version:</t>
  </si>
  <si>
    <t>1.1.4</t>
  </si>
  <si>
    <t>mean</t>
  </si>
  <si>
    <t>p10</t>
  </si>
  <si>
    <t>p50</t>
  </si>
  <si>
    <t>p90</t>
  </si>
  <si>
    <t>Mean</t>
  </si>
  <si>
    <t>P10</t>
  </si>
  <si>
    <t>P50</t>
  </si>
  <si>
    <t>P90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</si>
</sst>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0">
    <fill>
      <patternFill patternType="none"/>
    </fill>
    <fill>
      <patternFill patternType="gray125"/>
    </fill>
    <fill>
      <patternFill patternType="solid">
        <fgColor rgb="FF1F1332"/>
        <bgColor indexed="64"/>
      </patternFill>
    </fill>
    <fill>
      <patternFill patternType="solid">
        <fgColor rgb="FFCCFC82"/>
        <bgColor indexed="64"/>
      </patternFill>
    </fill>
    <fill>
      <patternFill patternType="solid">
        <fgColor rgb="FFCBFB81"/>
        <bgColor indexed="64"/>
      </patternFill>
    </fill>
    <fill>
      <patternFill patternType="solid">
        <fgColor rgb="FFCCFB81"/>
        <bgColor indexed="64"/>
      </patternFill>
    </fill>
    <fill>
      <patternFill patternType="solid">
        <fgColor rgb="FFC7F580"/>
        <bgColor indexed="64"/>
      </patternFill>
    </fill>
    <fill>
      <patternFill patternType="solid">
        <fgColor rgb="FF81A868"/>
        <bgColor indexed="64"/>
      </patternFill>
    </fill>
    <fill>
      <patternFill patternType="solid">
        <fgColor rgb="FF314D4B"/>
        <bgColor indexed="64"/>
      </patternFill>
    </fill>
    <fill>
      <patternFill patternType="solid">
        <fgColor rgb="FF1D3243"/>
        <bgColor indexed="64"/>
      </patternFill>
    </fill>
    <fill>
      <patternFill patternType="solid">
        <fgColor rgb="FF263E47"/>
        <bgColor indexed="64"/>
      </patternFill>
    </fill>
    <fill>
      <patternFill patternType="solid">
        <fgColor rgb="FF1F3544"/>
        <bgColor indexed="64"/>
      </patternFill>
    </fill>
    <fill>
      <patternFill patternType="solid">
        <fgColor rgb="FF6F9361"/>
        <bgColor indexed="64"/>
      </patternFill>
    </fill>
    <fill>
      <patternFill patternType="solid">
        <fgColor rgb="FFD3FC84"/>
        <bgColor indexed="64"/>
      </patternFill>
    </fill>
    <fill>
      <patternFill patternType="solid">
        <fgColor rgb="FFCAF980"/>
        <bgColor indexed="64"/>
      </patternFill>
    </fill>
    <fill>
      <patternFill patternType="solid">
        <fgColor rgb="FFB7E17B"/>
        <bgColor indexed="64"/>
      </patternFill>
    </fill>
    <fill>
      <patternFill patternType="solid">
        <fgColor rgb="FF4B6B55"/>
        <bgColor indexed="64"/>
      </patternFill>
    </fill>
    <fill>
      <patternFill patternType="solid">
        <fgColor rgb="FF243C46"/>
        <bgColor indexed="64"/>
      </patternFill>
    </fill>
    <fill>
      <patternFill patternType="solid">
        <fgColor rgb="FF92BC6E"/>
        <bgColor indexed="64"/>
      </patternFill>
    </fill>
    <fill>
      <patternFill patternType="solid">
        <fgColor rgb="FFD3FC83"/>
        <bgColor indexed="64"/>
      </patternFill>
    </fill>
    <fill>
      <patternFill patternType="solid">
        <fgColor rgb="FFC9F980"/>
        <bgColor indexed="64"/>
      </patternFill>
    </fill>
    <fill>
      <patternFill patternType="solid">
        <fgColor rgb="FFC8F780"/>
        <bgColor indexed="64"/>
      </patternFill>
    </fill>
    <fill>
      <patternFill patternType="solid">
        <fgColor rgb="FFD1FC83"/>
        <bgColor indexed="64"/>
      </patternFill>
    </fill>
    <fill>
      <patternFill patternType="solid">
        <fgColor rgb="FFCBF581"/>
        <bgColor indexed="64"/>
      </patternFill>
    </fill>
    <fill>
      <patternFill patternType="solid">
        <fgColor rgb="FF4A6954"/>
        <bgColor indexed="64"/>
      </patternFill>
    </fill>
    <fill>
      <patternFill patternType="solid">
        <fgColor rgb="FF1E3444"/>
        <bgColor indexed="64"/>
      </patternFill>
    </fill>
    <fill>
      <patternFill patternType="solid">
        <fgColor rgb="FF203644"/>
        <bgColor indexed="64"/>
      </patternFill>
    </fill>
    <fill>
      <patternFill patternType="solid">
        <fgColor rgb="FF39554E"/>
        <bgColor indexed="64"/>
      </patternFill>
    </fill>
    <fill>
      <patternFill patternType="solid">
        <fgColor rgb="FFC8F580"/>
        <bgColor indexed="64"/>
      </patternFill>
    </fill>
    <fill>
      <patternFill patternType="solid">
        <fgColor rgb="FFCAFA80"/>
        <bgColor indexed="64"/>
      </patternFill>
    </fill>
    <fill>
      <patternFill patternType="solid">
        <fgColor rgb="FFB8E57B"/>
        <bgColor indexed="64"/>
      </patternFill>
    </fill>
    <fill>
      <patternFill patternType="solid">
        <fgColor rgb="FF2C454A"/>
        <bgColor indexed="64"/>
      </patternFill>
    </fill>
    <fill>
      <patternFill patternType="solid">
        <fgColor rgb="FF223946"/>
        <bgColor indexed="64"/>
      </patternFill>
    </fill>
    <fill>
      <patternFill patternType="solid">
        <fgColor rgb="FF1D3343"/>
        <bgColor indexed="64"/>
      </patternFill>
    </fill>
    <fill>
      <patternFill patternType="solid">
        <fgColor rgb="FF85AC69"/>
        <bgColor indexed="64"/>
      </patternFill>
    </fill>
    <fill>
      <patternFill patternType="solid">
        <fgColor rgb="FFD5FC84"/>
        <bgColor indexed="64"/>
      </patternFill>
    </fill>
    <fill>
      <patternFill patternType="solid">
        <fgColor rgb="FFD6FC85"/>
        <bgColor indexed="64"/>
      </patternFill>
    </fill>
    <fill>
      <patternFill patternType="solid">
        <fgColor rgb="FF719562"/>
        <bgColor indexed="64"/>
      </patternFill>
    </fill>
    <fill>
      <patternFill patternType="solid">
        <fgColor rgb="FF213845"/>
        <bgColor indexed="64"/>
      </patternFill>
    </fill>
    <fill>
      <patternFill patternType="solid">
        <fgColor rgb="FF486753"/>
        <bgColor indexed="64"/>
      </patternFill>
    </fill>
    <fill>
      <patternFill patternType="solid">
        <fgColor rgb="FFCFFC82"/>
        <bgColor indexed="64"/>
      </patternFill>
    </fill>
    <fill>
      <patternFill patternType="solid">
        <fgColor rgb="FFCBFA81"/>
        <bgColor indexed="64"/>
      </patternFill>
    </fill>
    <fill>
      <patternFill patternType="solid">
        <fgColor rgb="FFCBFB80"/>
        <bgColor indexed="64"/>
      </patternFill>
    </fill>
    <fill>
      <patternFill patternType="solid">
        <fgColor rgb="FFCAFA81"/>
        <bgColor indexed="64"/>
      </patternFill>
    </fill>
    <fill>
      <patternFill patternType="solid">
        <fgColor rgb="FFCFFB82"/>
        <bgColor indexed="64"/>
      </patternFill>
    </fill>
    <fill>
      <patternFill patternType="solid">
        <fgColor rgb="FFB6E37A"/>
        <bgColor indexed="64"/>
      </patternFill>
    </fill>
    <fill>
      <patternFill patternType="solid">
        <fgColor rgb="FF223945"/>
        <bgColor indexed="64"/>
      </patternFill>
    </fill>
    <fill>
      <patternFill patternType="solid">
        <fgColor rgb="FF182B41"/>
        <bgColor indexed="64"/>
      </patternFill>
    </fill>
    <fill>
      <patternFill patternType="solid">
        <fgColor rgb="FF203745"/>
        <bgColor indexed="64"/>
      </patternFill>
    </fill>
    <fill>
      <patternFill patternType="solid">
        <fgColor rgb="FFB5E37A"/>
        <bgColor indexed="64"/>
      </patternFill>
    </fill>
    <fill>
      <patternFill patternType="solid">
        <fgColor rgb="FF789C65"/>
        <bgColor indexed="64"/>
      </patternFill>
    </fill>
    <fill>
      <patternFill patternType="solid">
        <fgColor rgb="FF63855D"/>
        <bgColor indexed="64"/>
      </patternFill>
    </fill>
    <fill>
      <patternFill patternType="solid">
        <fgColor rgb="FF688B5F"/>
        <bgColor indexed="64"/>
      </patternFill>
    </fill>
    <fill>
      <patternFill patternType="solid">
        <fgColor rgb="FFB2DF79"/>
        <bgColor indexed="64"/>
      </patternFill>
    </fill>
    <fill>
      <patternFill patternType="solid">
        <fgColor rgb="FFCFFB83"/>
        <bgColor indexed="64"/>
      </patternFill>
    </fill>
    <fill>
      <patternFill patternType="solid">
        <fgColor rgb="FFD2FC84"/>
        <bgColor indexed="64"/>
      </patternFill>
    </fill>
    <fill>
      <patternFill patternType="solid">
        <fgColor rgb="FFCDFC82"/>
        <bgColor indexed="64"/>
      </patternFill>
    </fill>
    <fill>
      <patternFill patternType="solid">
        <fgColor rgb="FFCCFC81"/>
        <bgColor indexed="64"/>
      </patternFill>
    </fill>
    <fill>
      <patternFill patternType="solid">
        <fgColor rgb="FFCBFB82"/>
        <bgColor indexed="64"/>
      </patternFill>
    </fill>
    <fill>
      <patternFill patternType="solid">
        <fgColor rgb="FFD5FC85"/>
        <bgColor indexed="64"/>
      </patternFill>
    </fill>
    <fill>
      <patternFill patternType="solid">
        <fgColor rgb="FFCEFC82"/>
        <bgColor indexed="64"/>
      </patternFill>
    </fill>
    <fill>
      <patternFill patternType="solid">
        <fgColor rgb="FF85AC6A"/>
        <bgColor indexed="64"/>
      </patternFill>
    </fill>
    <fill>
      <patternFill patternType="solid">
        <fgColor rgb="FF7A9F66"/>
        <bgColor indexed="64"/>
      </patternFill>
    </fill>
    <fill>
      <patternFill patternType="solid">
        <fgColor rgb="FFB7E47B"/>
        <bgColor indexed="64"/>
      </patternFill>
    </fill>
    <fill>
      <patternFill patternType="solid">
        <fgColor rgb="FFB9E67B"/>
        <bgColor indexed="64"/>
      </patternFill>
    </fill>
    <fill>
      <patternFill patternType="solid">
        <fgColor rgb="FF233A46"/>
        <bgColor indexed="64"/>
      </patternFill>
    </fill>
    <fill>
      <patternFill patternType="solid">
        <fgColor rgb="FF192D41"/>
        <bgColor indexed="64"/>
      </patternFill>
    </fill>
    <fill>
      <patternFill patternType="solid">
        <fgColor rgb="FFB0DD78"/>
        <bgColor indexed="64"/>
      </patternFill>
    </fill>
    <fill>
      <patternFill patternType="solid">
        <fgColor rgb="FFD0FC82"/>
        <bgColor indexed="64"/>
      </patternFill>
    </fill>
    <fill>
      <patternFill patternType="solid">
        <fgColor rgb="FF7B9F65"/>
        <bgColor indexed="64"/>
      </patternFill>
    </fill>
    <fill>
      <patternFill patternType="solid">
        <fgColor rgb="FF476553"/>
        <bgColor indexed="64"/>
      </patternFill>
    </fill>
    <fill>
      <patternFill patternType="solid">
        <fgColor rgb="FFCEFB82"/>
        <bgColor indexed="64"/>
      </patternFill>
    </fill>
    <fill>
      <patternFill patternType="solid">
        <fgColor rgb="FFC3F27F"/>
        <bgColor indexed="64"/>
      </patternFill>
    </fill>
    <fill>
      <patternFill patternType="solid">
        <fgColor rgb="FF334D4C"/>
        <bgColor indexed="64"/>
      </patternFill>
    </fill>
    <fill>
      <patternFill patternType="solid">
        <fgColor rgb="FF1C3243"/>
        <bgColor indexed="64"/>
      </patternFill>
    </fill>
    <fill>
      <patternFill patternType="solid">
        <fgColor rgb="FF7CA266"/>
        <bgColor indexed="64"/>
      </patternFill>
    </fill>
    <fill>
      <patternFill patternType="solid">
        <fgColor rgb="FFC8F880"/>
        <bgColor indexed="64"/>
      </patternFill>
    </fill>
    <fill>
      <patternFill patternType="solid">
        <fgColor rgb="FF527257"/>
        <bgColor indexed="64"/>
      </patternFill>
    </fill>
    <fill>
      <patternFill patternType="solid">
        <fgColor rgb="FFC2EF7E"/>
        <bgColor indexed="64"/>
      </patternFill>
    </fill>
    <fill>
      <patternFill patternType="solid">
        <fgColor rgb="FFCDFB82"/>
        <bgColor indexed="64"/>
      </patternFill>
    </fill>
    <fill>
      <patternFill patternType="solid">
        <fgColor rgb="FFD2FC83"/>
        <bgColor indexed="64"/>
      </patternFill>
    </fill>
    <fill>
      <patternFill patternType="solid">
        <fgColor rgb="FFC4EF7F"/>
        <bgColor indexed="64"/>
      </patternFill>
    </fill>
    <fill>
      <patternFill patternType="solid">
        <fgColor rgb="FF577858"/>
        <bgColor indexed="64"/>
      </patternFill>
    </fill>
    <fill>
      <patternFill patternType="solid">
        <fgColor rgb="FF253D47"/>
        <bgColor indexed="64"/>
      </patternFill>
    </fill>
    <fill>
      <patternFill patternType="solid">
        <fgColor rgb="FF1F3444"/>
        <bgColor indexed="64"/>
      </patternFill>
    </fill>
    <fill>
      <patternFill patternType="solid">
        <fgColor rgb="FF8AB36B"/>
        <bgColor indexed="64"/>
      </patternFill>
    </fill>
    <fill>
      <patternFill patternType="solid">
        <fgColor rgb="FF99C070"/>
        <bgColor indexed="64"/>
      </patternFill>
    </fill>
    <fill>
      <patternFill patternType="solid">
        <fgColor rgb="FF3D5B50"/>
        <bgColor indexed="64"/>
      </patternFill>
    </fill>
    <fill>
      <patternFill patternType="solid">
        <fgColor rgb="FF253E47"/>
        <bgColor indexed="64"/>
      </patternFill>
    </fill>
    <fill>
      <patternFill patternType="solid">
        <fgColor rgb="FF62835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theme" Target="theme/theme1.xml"/><Relationship Id="rId65" Type="http://schemas.openxmlformats.org/officeDocument/2006/relationships/styles" Target="styles.xml"/><Relationship Id="rId6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'price_BT'!$B$3:$B$15</c:f>
              <c:numCache>
                <c:formatCode>General</c:formatCode>
                <c:ptCount val="13"/>
                <c:pt idx="0">
                  <c:v>111.6253542727273</c:v>
                </c:pt>
                <c:pt idx="1">
                  <c:v>112.0717213272727</c:v>
                </c:pt>
                <c:pt idx="2">
                  <c:v>108.0499506363636</c:v>
                </c:pt>
                <c:pt idx="3">
                  <c:v>100.9335352727273</c:v>
                </c:pt>
                <c:pt idx="4">
                  <c:v>94.34483522727272</c:v>
                </c:pt>
                <c:pt idx="5">
                  <c:v>82.22286827272728</c:v>
                </c:pt>
                <c:pt idx="6">
                  <c:v>77.14931099090909</c:v>
                </c:pt>
                <c:pt idx="7">
                  <c:v>76.39210989523809</c:v>
                </c:pt>
                <c:pt idx="8">
                  <c:v>74.03478157619047</c:v>
                </c:pt>
                <c:pt idx="9">
                  <c:v>69.88549718571429</c:v>
                </c:pt>
                <c:pt idx="10">
                  <c:v>61.46163888095238</c:v>
                </c:pt>
                <c:pt idx="11">
                  <c:v>56.69308259047619</c:v>
                </c:pt>
                <c:pt idx="12">
                  <c:v>54.91419867142858</c:v>
                </c:pt>
              </c:numCache>
            </c:numRef>
          </c:yVal>
        </c:ser>
        <c:ser>
          <c:idx val="1"/>
          <c:order val="1"/>
          <c:tx>
            <c:strRef>
              <c:f>'price_BT'!$C$2:$C$2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'price_BT'!$C$3:$C$15</c:f>
              <c:numCache>
                <c:formatCode>General</c:formatCode>
                <c:ptCount val="13"/>
                <c:pt idx="0">
                  <c:v>109.166869</c:v>
                </c:pt>
                <c:pt idx="1">
                  <c:v>103.3322812</c:v>
                </c:pt>
                <c:pt idx="2">
                  <c:v>102.352876</c:v>
                </c:pt>
                <c:pt idx="3">
                  <c:v>93.90927000000001</c:v>
                </c:pt>
                <c:pt idx="4">
                  <c:v>84.54541</c:v>
                </c:pt>
                <c:pt idx="5">
                  <c:v>72.30285599999999</c:v>
                </c:pt>
                <c:pt idx="6">
                  <c:v>65.7760488</c:v>
                </c:pt>
                <c:pt idx="7">
                  <c:v>63.2488258</c:v>
                </c:pt>
                <c:pt idx="8">
                  <c:v>59.9013926</c:v>
                </c:pt>
                <c:pt idx="9">
                  <c:v>54.4455136</c:v>
                </c:pt>
                <c:pt idx="10">
                  <c:v>46.8425552</c:v>
                </c:pt>
                <c:pt idx="11">
                  <c:v>42.1697154</c:v>
                </c:pt>
                <c:pt idx="12">
                  <c:v>39.7269186</c:v>
                </c:pt>
              </c:numCache>
            </c:numRef>
          </c:yVal>
        </c:ser>
        <c:ser>
          <c:idx val="2"/>
          <c:order val="2"/>
          <c:tx>
            <c:strRef>
              <c:f>'price_BT'!$D$2:$D$2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'price_BT'!$D$3:$D$15</c:f>
              <c:numCache>
                <c:formatCode>General</c:formatCode>
                <c:ptCount val="13"/>
                <c:pt idx="0">
                  <c:v>111.78356</c:v>
                </c:pt>
                <c:pt idx="1">
                  <c:v>111.75936</c:v>
                </c:pt>
                <c:pt idx="2">
                  <c:v>108.34326</c:v>
                </c:pt>
                <c:pt idx="3">
                  <c:v>102.514725</c:v>
                </c:pt>
                <c:pt idx="4">
                  <c:v>94.39954</c:v>
                </c:pt>
                <c:pt idx="5">
                  <c:v>81.67328999999999</c:v>
                </c:pt>
                <c:pt idx="6">
                  <c:v>76.2129</c:v>
                </c:pt>
                <c:pt idx="7">
                  <c:v>74.475055</c:v>
                </c:pt>
                <c:pt idx="8">
                  <c:v>71.4752275</c:v>
                </c:pt>
                <c:pt idx="9">
                  <c:v>67.7114725</c:v>
                </c:pt>
                <c:pt idx="10">
                  <c:v>59.5811635</c:v>
                </c:pt>
                <c:pt idx="11">
                  <c:v>54.932877</c:v>
                </c:pt>
                <c:pt idx="12">
                  <c:v>52.9780255</c:v>
                </c:pt>
              </c:numCache>
            </c:numRef>
          </c:yVal>
        </c:ser>
        <c:ser>
          <c:idx val="3"/>
          <c:order val="3"/>
          <c:tx>
            <c:strRef>
              <c:f>'price_BT'!$E$2:$E$2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'price_BT'!$E$3:$E$15</c:f>
              <c:numCache>
                <c:formatCode>General</c:formatCode>
                <c:ptCount val="13"/>
                <c:pt idx="0">
                  <c:v>114.017415</c:v>
                </c:pt>
                <c:pt idx="1">
                  <c:v>120.635774</c:v>
                </c:pt>
                <c:pt idx="2">
                  <c:v>113.666708</c:v>
                </c:pt>
                <c:pt idx="3">
                  <c:v>107.062764</c:v>
                </c:pt>
                <c:pt idx="4">
                  <c:v>103.832512</c:v>
                </c:pt>
                <c:pt idx="5">
                  <c:v>93.01666499999999</c:v>
                </c:pt>
                <c:pt idx="6">
                  <c:v>90.23424799999999</c:v>
                </c:pt>
                <c:pt idx="7">
                  <c:v>93.03177000000001</c:v>
                </c:pt>
                <c:pt idx="8">
                  <c:v>92.41851800000001</c:v>
                </c:pt>
                <c:pt idx="9">
                  <c:v>88.8184698</c:v>
                </c:pt>
                <c:pt idx="10">
                  <c:v>78.3251578</c:v>
                </c:pt>
                <c:pt idx="11">
                  <c:v>73.814245</c:v>
                </c:pt>
                <c:pt idx="12">
                  <c:v>73.617529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'price_NO3'!$B$3:$B$15</c:f>
              <c:numCache>
                <c:formatCode>General</c:formatCode>
                <c:ptCount val="13"/>
                <c:pt idx="0">
                  <c:v>46.09227628181818</c:v>
                </c:pt>
                <c:pt idx="1">
                  <c:v>40.11437537272729</c:v>
                </c:pt>
                <c:pt idx="2">
                  <c:v>45.85917350909091</c:v>
                </c:pt>
                <c:pt idx="3">
                  <c:v>46.95039340909091</c:v>
                </c:pt>
                <c:pt idx="4">
                  <c:v>50.3718721090909</c:v>
                </c:pt>
                <c:pt idx="5">
                  <c:v>56.28069816363638</c:v>
                </c:pt>
                <c:pt idx="6">
                  <c:v>61.42193645454545</c:v>
                </c:pt>
                <c:pt idx="7">
                  <c:v>70.13166128571427</c:v>
                </c:pt>
                <c:pt idx="8">
                  <c:v>71.23207288571429</c:v>
                </c:pt>
                <c:pt idx="9">
                  <c:v>69.72690865714287</c:v>
                </c:pt>
                <c:pt idx="10">
                  <c:v>65.30162225238097</c:v>
                </c:pt>
                <c:pt idx="11">
                  <c:v>64.29516835714287</c:v>
                </c:pt>
                <c:pt idx="12">
                  <c:v>65.11343564761904</c:v>
                </c:pt>
              </c:numCache>
            </c:numRef>
          </c:yVal>
        </c:ser>
        <c:ser>
          <c:idx val="1"/>
          <c:order val="1"/>
          <c:tx>
            <c:strRef>
              <c:f>'price_NO3'!$C$2:$C$2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'price_NO3'!$C$3:$C$15</c:f>
              <c:numCache>
                <c:formatCode>General</c:formatCode>
                <c:ptCount val="13"/>
                <c:pt idx="0">
                  <c:v>28.1489492</c:v>
                </c:pt>
                <c:pt idx="1">
                  <c:v>24.0596118</c:v>
                </c:pt>
                <c:pt idx="2">
                  <c:v>26.4717124</c:v>
                </c:pt>
                <c:pt idx="3">
                  <c:v>28.9653652</c:v>
                </c:pt>
                <c:pt idx="4">
                  <c:v>34.3961396</c:v>
                </c:pt>
                <c:pt idx="5">
                  <c:v>41.0983346</c:v>
                </c:pt>
                <c:pt idx="6">
                  <c:v>44.06219</c:v>
                </c:pt>
                <c:pt idx="7">
                  <c:v>49.83879</c:v>
                </c:pt>
                <c:pt idx="8">
                  <c:v>49.6772828</c:v>
                </c:pt>
                <c:pt idx="9">
                  <c:v>48.2041451</c:v>
                </c:pt>
                <c:pt idx="10">
                  <c:v>45.6034473</c:v>
                </c:pt>
                <c:pt idx="11">
                  <c:v>45.032009</c:v>
                </c:pt>
                <c:pt idx="12">
                  <c:v>45.4012786</c:v>
                </c:pt>
              </c:numCache>
            </c:numRef>
          </c:yVal>
        </c:ser>
        <c:ser>
          <c:idx val="2"/>
          <c:order val="2"/>
          <c:tx>
            <c:strRef>
              <c:f>'price_NO3'!$D$2:$D$2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'price_NO3'!$D$3:$D$15</c:f>
              <c:numCache>
                <c:formatCode>General</c:formatCode>
                <c:ptCount val="13"/>
                <c:pt idx="0">
                  <c:v>44.36267</c:v>
                </c:pt>
                <c:pt idx="1">
                  <c:v>39.32032</c:v>
                </c:pt>
                <c:pt idx="2">
                  <c:v>44.53379</c:v>
                </c:pt>
                <c:pt idx="3">
                  <c:v>45.5508</c:v>
                </c:pt>
                <c:pt idx="4">
                  <c:v>47.35662</c:v>
                </c:pt>
                <c:pt idx="5">
                  <c:v>50.177055</c:v>
                </c:pt>
                <c:pt idx="6">
                  <c:v>53.380707</c:v>
                </c:pt>
                <c:pt idx="7">
                  <c:v>60.886759</c:v>
                </c:pt>
                <c:pt idx="8">
                  <c:v>62.189611</c:v>
                </c:pt>
                <c:pt idx="9">
                  <c:v>60.55941850000001</c:v>
                </c:pt>
                <c:pt idx="10">
                  <c:v>57.7928085</c:v>
                </c:pt>
                <c:pt idx="11">
                  <c:v>57.0323625</c:v>
                </c:pt>
                <c:pt idx="12">
                  <c:v>57.978596</c:v>
                </c:pt>
              </c:numCache>
            </c:numRef>
          </c:yVal>
        </c:ser>
        <c:ser>
          <c:idx val="3"/>
          <c:order val="3"/>
          <c:tx>
            <c:strRef>
              <c:f>'price_NO3'!$E$2:$E$2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'price_NO3'!$E$3:$E$15</c:f>
              <c:numCache>
                <c:formatCode>General</c:formatCode>
                <c:ptCount val="13"/>
                <c:pt idx="0">
                  <c:v>62.71550199999999</c:v>
                </c:pt>
                <c:pt idx="1">
                  <c:v>55.74465839999999</c:v>
                </c:pt>
                <c:pt idx="2">
                  <c:v>64.7317108</c:v>
                </c:pt>
                <c:pt idx="3">
                  <c:v>64.79157579999999</c:v>
                </c:pt>
                <c:pt idx="4">
                  <c:v>69.8126748</c:v>
                </c:pt>
                <c:pt idx="5">
                  <c:v>79.338674</c:v>
                </c:pt>
                <c:pt idx="6">
                  <c:v>86.368262</c:v>
                </c:pt>
                <c:pt idx="7">
                  <c:v>99.26217700000001</c:v>
                </c:pt>
                <c:pt idx="8">
                  <c:v>101.6916678</c:v>
                </c:pt>
                <c:pt idx="9">
                  <c:v>100.1424802</c:v>
                </c:pt>
                <c:pt idx="10">
                  <c:v>91.7468365</c:v>
                </c:pt>
                <c:pt idx="11">
                  <c:v>89.540567</c:v>
                </c:pt>
                <c:pt idx="12">
                  <c:v>89.902615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'price_NL'!$B$3:$B$15</c:f>
              <c:numCache>
                <c:formatCode>General</c:formatCode>
                <c:ptCount val="13"/>
                <c:pt idx="0">
                  <c:v>89.07124203636364</c:v>
                </c:pt>
                <c:pt idx="1">
                  <c:v>74.73953959090908</c:v>
                </c:pt>
                <c:pt idx="2">
                  <c:v>88.01615862727272</c:v>
                </c:pt>
                <c:pt idx="3">
                  <c:v>83.03763104545455</c:v>
                </c:pt>
                <c:pt idx="4">
                  <c:v>75.94383272727275</c:v>
                </c:pt>
                <c:pt idx="5">
                  <c:v>70.42786638181816</c:v>
                </c:pt>
                <c:pt idx="6">
                  <c:v>72.12271261818181</c:v>
                </c:pt>
                <c:pt idx="7">
                  <c:v>85.41423217619047</c:v>
                </c:pt>
                <c:pt idx="8">
                  <c:v>83.25982939047618</c:v>
                </c:pt>
                <c:pt idx="9">
                  <c:v>74.46167341904763</c:v>
                </c:pt>
                <c:pt idx="10">
                  <c:v>71.58470164285715</c:v>
                </c:pt>
                <c:pt idx="11">
                  <c:v>71.37218045238095</c:v>
                </c:pt>
                <c:pt idx="12">
                  <c:v>75.2511609095238</c:v>
                </c:pt>
              </c:numCache>
            </c:numRef>
          </c:yVal>
        </c:ser>
        <c:ser>
          <c:idx val="1"/>
          <c:order val="1"/>
          <c:tx>
            <c:strRef>
              <c:f>'price_NL'!$C$2:$C$2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'price_NL'!$C$3:$C$15</c:f>
              <c:numCache>
                <c:formatCode>General</c:formatCode>
                <c:ptCount val="13"/>
                <c:pt idx="0">
                  <c:v>85.23860599999999</c:v>
                </c:pt>
                <c:pt idx="1">
                  <c:v>70.843858</c:v>
                </c:pt>
                <c:pt idx="2">
                  <c:v>83.5473768</c:v>
                </c:pt>
                <c:pt idx="3">
                  <c:v>77.92988800000001</c:v>
                </c:pt>
                <c:pt idx="4">
                  <c:v>71.25833399999999</c:v>
                </c:pt>
                <c:pt idx="5">
                  <c:v>65.2921454</c:v>
                </c:pt>
                <c:pt idx="6">
                  <c:v>65.6555036</c:v>
                </c:pt>
                <c:pt idx="7">
                  <c:v>76.613674</c:v>
                </c:pt>
                <c:pt idx="8">
                  <c:v>73.32595600000001</c:v>
                </c:pt>
                <c:pt idx="9">
                  <c:v>64.2871208</c:v>
                </c:pt>
                <c:pt idx="10">
                  <c:v>61.012351</c:v>
                </c:pt>
                <c:pt idx="11">
                  <c:v>60.78813950000001</c:v>
                </c:pt>
                <c:pt idx="12">
                  <c:v>63.8646901</c:v>
                </c:pt>
              </c:numCache>
            </c:numRef>
          </c:yVal>
        </c:ser>
        <c:ser>
          <c:idx val="2"/>
          <c:order val="2"/>
          <c:tx>
            <c:strRef>
              <c:f>'price_NL'!$D$2:$D$2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'price_NL'!$D$3:$D$15</c:f>
              <c:numCache>
                <c:formatCode>General</c:formatCode>
                <c:ptCount val="13"/>
                <c:pt idx="0">
                  <c:v>89.696465</c:v>
                </c:pt>
                <c:pt idx="1">
                  <c:v>75.79966</c:v>
                </c:pt>
                <c:pt idx="2">
                  <c:v>89.04315</c:v>
                </c:pt>
                <c:pt idx="3">
                  <c:v>83.71940600000001</c:v>
                </c:pt>
                <c:pt idx="4">
                  <c:v>76.22511</c:v>
                </c:pt>
                <c:pt idx="5">
                  <c:v>70.50742</c:v>
                </c:pt>
                <c:pt idx="6">
                  <c:v>70.71724</c:v>
                </c:pt>
                <c:pt idx="7">
                  <c:v>82.77762749999999</c:v>
                </c:pt>
                <c:pt idx="8">
                  <c:v>80.712503</c:v>
                </c:pt>
                <c:pt idx="9">
                  <c:v>71.98219</c:v>
                </c:pt>
                <c:pt idx="10">
                  <c:v>68.31569500000001</c:v>
                </c:pt>
                <c:pt idx="11">
                  <c:v>68.64737500000001</c:v>
                </c:pt>
                <c:pt idx="12">
                  <c:v>72.82944999999999</c:v>
                </c:pt>
              </c:numCache>
            </c:numRef>
          </c:yVal>
        </c:ser>
        <c:ser>
          <c:idx val="3"/>
          <c:order val="3"/>
          <c:tx>
            <c:strRef>
              <c:f>'price_NL'!$E$2:$E$2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'price_NL'!$E$3:$E$15</c:f>
              <c:numCache>
                <c:formatCode>General</c:formatCode>
                <c:ptCount val="13"/>
                <c:pt idx="0">
                  <c:v>92.1489048</c:v>
                </c:pt>
                <c:pt idx="1">
                  <c:v>77.044496</c:v>
                </c:pt>
                <c:pt idx="2">
                  <c:v>91.40513999999999</c:v>
                </c:pt>
                <c:pt idx="3">
                  <c:v>87.43326399999999</c:v>
                </c:pt>
                <c:pt idx="4">
                  <c:v>80.769792</c:v>
                </c:pt>
                <c:pt idx="5">
                  <c:v>75.696254</c:v>
                </c:pt>
                <c:pt idx="6">
                  <c:v>78.48367599999999</c:v>
                </c:pt>
                <c:pt idx="7">
                  <c:v>95.48244320000001</c:v>
                </c:pt>
                <c:pt idx="8">
                  <c:v>96.32640620000001</c:v>
                </c:pt>
                <c:pt idx="9">
                  <c:v>87.20722600000001</c:v>
                </c:pt>
                <c:pt idx="10">
                  <c:v>84.6464805</c:v>
                </c:pt>
                <c:pt idx="11">
                  <c:v>85.03074100000001</c:v>
                </c:pt>
                <c:pt idx="12">
                  <c:v>91.45204700000001</c:v>
                </c:pt>
              </c:numCache>
            </c:numRef>
          </c:yVal>
        </c:ser>
        <c:axId val="51000001"/>
        <c:axId val="51000002"/>
      </c:scatterChart>
      <c:val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00002"/>
        <c:crosses val="autoZero"/>
        <c:crossBetween val="midCat"/>
      </c:valAx>
      <c:valAx>
        <c:axId val="510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'price_NO125'!$B$3:$B$15</c:f>
              <c:numCache>
                <c:formatCode>General</c:formatCode>
                <c:ptCount val="13"/>
                <c:pt idx="0">
                  <c:v>55.12132609090909</c:v>
                </c:pt>
                <c:pt idx="1">
                  <c:v>49.72608022727274</c:v>
                </c:pt>
                <c:pt idx="2">
                  <c:v>59.56803690909091</c:v>
                </c:pt>
                <c:pt idx="3">
                  <c:v>57.53705238181818</c:v>
                </c:pt>
                <c:pt idx="4">
                  <c:v>57.38470177272728</c:v>
                </c:pt>
                <c:pt idx="5">
                  <c:v>60.12331958181819</c:v>
                </c:pt>
                <c:pt idx="6">
                  <c:v>65.00768712727273</c:v>
                </c:pt>
                <c:pt idx="7">
                  <c:v>73.75041315714286</c:v>
                </c:pt>
                <c:pt idx="8">
                  <c:v>74.41694603333333</c:v>
                </c:pt>
                <c:pt idx="9">
                  <c:v>71.50298935238095</c:v>
                </c:pt>
                <c:pt idx="10">
                  <c:v>67.26142280952379</c:v>
                </c:pt>
                <c:pt idx="11">
                  <c:v>66.14563170952381</c:v>
                </c:pt>
                <c:pt idx="12">
                  <c:v>67.11333487619046</c:v>
                </c:pt>
              </c:numCache>
            </c:numRef>
          </c:yVal>
        </c:ser>
        <c:ser>
          <c:idx val="1"/>
          <c:order val="1"/>
          <c:tx>
            <c:strRef>
              <c:f>'price_NO125'!$C$2:$C$2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'price_NO125'!$C$3:$C$15</c:f>
              <c:numCache>
                <c:formatCode>General</c:formatCode>
                <c:ptCount val="13"/>
                <c:pt idx="0">
                  <c:v>41.61940480000001</c:v>
                </c:pt>
                <c:pt idx="1">
                  <c:v>38.103062</c:v>
                </c:pt>
                <c:pt idx="2">
                  <c:v>45.97625499999999</c:v>
                </c:pt>
                <c:pt idx="3">
                  <c:v>43.6978304</c:v>
                </c:pt>
                <c:pt idx="4">
                  <c:v>42.42356</c:v>
                </c:pt>
                <c:pt idx="5">
                  <c:v>43.5005028</c:v>
                </c:pt>
                <c:pt idx="6">
                  <c:v>46.2391788</c:v>
                </c:pt>
                <c:pt idx="7">
                  <c:v>52.1745996</c:v>
                </c:pt>
                <c:pt idx="8">
                  <c:v>51.6561642</c:v>
                </c:pt>
                <c:pt idx="9">
                  <c:v>48.7533904</c:v>
                </c:pt>
                <c:pt idx="10">
                  <c:v>46.0165632</c:v>
                </c:pt>
                <c:pt idx="11">
                  <c:v>45.2197959</c:v>
                </c:pt>
                <c:pt idx="12">
                  <c:v>45.8160979</c:v>
                </c:pt>
              </c:numCache>
            </c:numRef>
          </c:yVal>
        </c:ser>
        <c:ser>
          <c:idx val="2"/>
          <c:order val="2"/>
          <c:tx>
            <c:strRef>
              <c:f>'price_NO125'!$D$2:$D$2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'price_NO125'!$D$3:$D$15</c:f>
              <c:numCache>
                <c:formatCode>General</c:formatCode>
                <c:ptCount val="13"/>
                <c:pt idx="0">
                  <c:v>54.909817</c:v>
                </c:pt>
                <c:pt idx="1">
                  <c:v>48.533104</c:v>
                </c:pt>
                <c:pt idx="2">
                  <c:v>57.223858</c:v>
                </c:pt>
                <c:pt idx="3">
                  <c:v>54.80023</c:v>
                </c:pt>
                <c:pt idx="4">
                  <c:v>54.539726</c:v>
                </c:pt>
                <c:pt idx="5">
                  <c:v>56.92877</c:v>
                </c:pt>
                <c:pt idx="6">
                  <c:v>62.32306</c:v>
                </c:pt>
                <c:pt idx="7">
                  <c:v>68.82511550000001</c:v>
                </c:pt>
                <c:pt idx="8">
                  <c:v>69.72306</c:v>
                </c:pt>
                <c:pt idx="9">
                  <c:v>66.73276</c:v>
                </c:pt>
                <c:pt idx="10">
                  <c:v>63.04669</c:v>
                </c:pt>
                <c:pt idx="11">
                  <c:v>62.023575</c:v>
                </c:pt>
                <c:pt idx="12">
                  <c:v>63.1504555</c:v>
                </c:pt>
              </c:numCache>
            </c:numRef>
          </c:yVal>
        </c:ser>
        <c:ser>
          <c:idx val="3"/>
          <c:order val="3"/>
          <c:tx>
            <c:strRef>
              <c:f>'price_NO125'!$E$2:$E$2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'price_NO125'!$E$3:$E$15</c:f>
              <c:numCache>
                <c:formatCode>General</c:formatCode>
                <c:ptCount val="13"/>
                <c:pt idx="0">
                  <c:v>68.1707952</c:v>
                </c:pt>
                <c:pt idx="1">
                  <c:v>61.69354</c:v>
                </c:pt>
                <c:pt idx="2">
                  <c:v>73.451274</c:v>
                </c:pt>
                <c:pt idx="3">
                  <c:v>71.62518599999999</c:v>
                </c:pt>
                <c:pt idx="4">
                  <c:v>74.326984</c:v>
                </c:pt>
                <c:pt idx="5">
                  <c:v>81.672578</c:v>
                </c:pt>
                <c:pt idx="6">
                  <c:v>88.31737200000001</c:v>
                </c:pt>
                <c:pt idx="7">
                  <c:v>101.1033882</c:v>
                </c:pt>
                <c:pt idx="8">
                  <c:v>102.5103015</c:v>
                </c:pt>
                <c:pt idx="9">
                  <c:v>99.104485</c:v>
                </c:pt>
                <c:pt idx="10">
                  <c:v>91.2967218</c:v>
                </c:pt>
                <c:pt idx="11">
                  <c:v>89.248447</c:v>
                </c:pt>
                <c:pt idx="12">
                  <c:v>90.01815000000001</c:v>
                </c:pt>
              </c:numCache>
            </c:numRef>
          </c:yVal>
        </c:ser>
        <c:axId val="51010001"/>
        <c:axId val="51010002"/>
      </c:scatterChart>
      <c:val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10002"/>
        <c:crosses val="autoZero"/>
        <c:crossBetween val="midCat"/>
      </c:valAx>
      <c:valAx>
        <c:axId val="51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'price_NO125'!$B$3:$B$15</c:f>
              <c:numCache>
                <c:formatCode>General</c:formatCode>
                <c:ptCount val="13"/>
                <c:pt idx="0">
                  <c:v>55.12132609090909</c:v>
                </c:pt>
                <c:pt idx="1">
                  <c:v>49.72608022727274</c:v>
                </c:pt>
                <c:pt idx="2">
                  <c:v>59.56803690909091</c:v>
                </c:pt>
                <c:pt idx="3">
                  <c:v>57.53705238181818</c:v>
                </c:pt>
                <c:pt idx="4">
                  <c:v>57.38470177272728</c:v>
                </c:pt>
                <c:pt idx="5">
                  <c:v>60.12331958181819</c:v>
                </c:pt>
                <c:pt idx="6">
                  <c:v>65.00768712727273</c:v>
                </c:pt>
                <c:pt idx="7">
                  <c:v>73.75041315714286</c:v>
                </c:pt>
                <c:pt idx="8">
                  <c:v>74.41694603333333</c:v>
                </c:pt>
                <c:pt idx="9">
                  <c:v>71.50298935238095</c:v>
                </c:pt>
                <c:pt idx="10">
                  <c:v>67.26142280952379</c:v>
                </c:pt>
                <c:pt idx="11">
                  <c:v>66.14563170952381</c:v>
                </c:pt>
                <c:pt idx="12">
                  <c:v>67.11333487619046</c:v>
                </c:pt>
              </c:numCache>
            </c:numRef>
          </c:yVal>
        </c:ser>
        <c:ser>
          <c:idx val="1"/>
          <c:order val="1"/>
          <c:tx>
            <c:strRef>
              <c:f>'price_NO125'!$C$2:$C$2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'price_NO125'!$C$3:$C$15</c:f>
              <c:numCache>
                <c:formatCode>General</c:formatCode>
                <c:ptCount val="13"/>
                <c:pt idx="0">
                  <c:v>41.61940480000001</c:v>
                </c:pt>
                <c:pt idx="1">
                  <c:v>38.103062</c:v>
                </c:pt>
                <c:pt idx="2">
                  <c:v>45.97625499999999</c:v>
                </c:pt>
                <c:pt idx="3">
                  <c:v>43.6978304</c:v>
                </c:pt>
                <c:pt idx="4">
                  <c:v>42.42356</c:v>
                </c:pt>
                <c:pt idx="5">
                  <c:v>43.5005028</c:v>
                </c:pt>
                <c:pt idx="6">
                  <c:v>46.2391788</c:v>
                </c:pt>
                <c:pt idx="7">
                  <c:v>52.1745996</c:v>
                </c:pt>
                <c:pt idx="8">
                  <c:v>51.6561642</c:v>
                </c:pt>
                <c:pt idx="9">
                  <c:v>48.7533904</c:v>
                </c:pt>
                <c:pt idx="10">
                  <c:v>46.0165632</c:v>
                </c:pt>
                <c:pt idx="11">
                  <c:v>45.2197959</c:v>
                </c:pt>
                <c:pt idx="12">
                  <c:v>45.8160979</c:v>
                </c:pt>
              </c:numCache>
            </c:numRef>
          </c:yVal>
        </c:ser>
        <c:ser>
          <c:idx val="2"/>
          <c:order val="2"/>
          <c:tx>
            <c:strRef>
              <c:f>'price_NO125'!$D$2:$D$2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'price_NO125'!$D$3:$D$15</c:f>
              <c:numCache>
                <c:formatCode>General</c:formatCode>
                <c:ptCount val="13"/>
                <c:pt idx="0">
                  <c:v>54.909817</c:v>
                </c:pt>
                <c:pt idx="1">
                  <c:v>48.533104</c:v>
                </c:pt>
                <c:pt idx="2">
                  <c:v>57.223858</c:v>
                </c:pt>
                <c:pt idx="3">
                  <c:v>54.80023</c:v>
                </c:pt>
                <c:pt idx="4">
                  <c:v>54.539726</c:v>
                </c:pt>
                <c:pt idx="5">
                  <c:v>56.92877</c:v>
                </c:pt>
                <c:pt idx="6">
                  <c:v>62.32306</c:v>
                </c:pt>
                <c:pt idx="7">
                  <c:v>68.82511550000001</c:v>
                </c:pt>
                <c:pt idx="8">
                  <c:v>69.72306</c:v>
                </c:pt>
                <c:pt idx="9">
                  <c:v>66.73276</c:v>
                </c:pt>
                <c:pt idx="10">
                  <c:v>63.04669</c:v>
                </c:pt>
                <c:pt idx="11">
                  <c:v>62.023575</c:v>
                </c:pt>
                <c:pt idx="12">
                  <c:v>63.1504555</c:v>
                </c:pt>
              </c:numCache>
            </c:numRef>
          </c:yVal>
        </c:ser>
        <c:ser>
          <c:idx val="3"/>
          <c:order val="3"/>
          <c:tx>
            <c:strRef>
              <c:f>'price_NO125'!$E$2:$E$2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'price_NO125'!$E$3:$E$15</c:f>
              <c:numCache>
                <c:formatCode>General</c:formatCode>
                <c:ptCount val="13"/>
                <c:pt idx="0">
                  <c:v>68.1707952</c:v>
                </c:pt>
                <c:pt idx="1">
                  <c:v>61.69354</c:v>
                </c:pt>
                <c:pt idx="2">
                  <c:v>73.451274</c:v>
                </c:pt>
                <c:pt idx="3">
                  <c:v>71.62518599999999</c:v>
                </c:pt>
                <c:pt idx="4">
                  <c:v>74.326984</c:v>
                </c:pt>
                <c:pt idx="5">
                  <c:v>81.672578</c:v>
                </c:pt>
                <c:pt idx="6">
                  <c:v>88.31737200000001</c:v>
                </c:pt>
                <c:pt idx="7">
                  <c:v>101.1033882</c:v>
                </c:pt>
                <c:pt idx="8">
                  <c:v>102.5103015</c:v>
                </c:pt>
                <c:pt idx="9">
                  <c:v>99.104485</c:v>
                </c:pt>
                <c:pt idx="10">
                  <c:v>91.2967218</c:v>
                </c:pt>
                <c:pt idx="11">
                  <c:v>89.248447</c:v>
                </c:pt>
                <c:pt idx="12">
                  <c:v>90.01815000000001</c:v>
                </c:pt>
              </c:numCache>
            </c:numRef>
          </c:yVal>
        </c:ser>
        <c:axId val="51020001"/>
        <c:axId val="51020002"/>
      </c:scatterChart>
      <c:val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20002"/>
        <c:crosses val="autoZero"/>
        <c:crossBetween val="midCat"/>
      </c:valAx>
      <c:valAx>
        <c:axId val="51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'price_NO125'!$B$3:$B$15</c:f>
              <c:numCache>
                <c:formatCode>General</c:formatCode>
                <c:ptCount val="13"/>
                <c:pt idx="0">
                  <c:v>55.12132609090909</c:v>
                </c:pt>
                <c:pt idx="1">
                  <c:v>49.72608022727274</c:v>
                </c:pt>
                <c:pt idx="2">
                  <c:v>59.56803690909091</c:v>
                </c:pt>
                <c:pt idx="3">
                  <c:v>57.53705238181818</c:v>
                </c:pt>
                <c:pt idx="4">
                  <c:v>57.38470177272728</c:v>
                </c:pt>
                <c:pt idx="5">
                  <c:v>60.12331958181819</c:v>
                </c:pt>
                <c:pt idx="6">
                  <c:v>65.00768712727273</c:v>
                </c:pt>
                <c:pt idx="7">
                  <c:v>73.75041315714286</c:v>
                </c:pt>
                <c:pt idx="8">
                  <c:v>74.41694603333333</c:v>
                </c:pt>
                <c:pt idx="9">
                  <c:v>71.50298935238095</c:v>
                </c:pt>
                <c:pt idx="10">
                  <c:v>67.26142280952379</c:v>
                </c:pt>
                <c:pt idx="11">
                  <c:v>66.14563170952381</c:v>
                </c:pt>
                <c:pt idx="12">
                  <c:v>67.11333487619046</c:v>
                </c:pt>
              </c:numCache>
            </c:numRef>
          </c:yVal>
        </c:ser>
        <c:ser>
          <c:idx val="1"/>
          <c:order val="1"/>
          <c:tx>
            <c:strRef>
              <c:f>'price_NO125'!$C$2:$C$2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'price_NO125'!$C$3:$C$15</c:f>
              <c:numCache>
                <c:formatCode>General</c:formatCode>
                <c:ptCount val="13"/>
                <c:pt idx="0">
                  <c:v>41.61940480000001</c:v>
                </c:pt>
                <c:pt idx="1">
                  <c:v>38.103062</c:v>
                </c:pt>
                <c:pt idx="2">
                  <c:v>45.97625499999999</c:v>
                </c:pt>
                <c:pt idx="3">
                  <c:v>43.6978304</c:v>
                </c:pt>
                <c:pt idx="4">
                  <c:v>42.42356</c:v>
                </c:pt>
                <c:pt idx="5">
                  <c:v>43.5005028</c:v>
                </c:pt>
                <c:pt idx="6">
                  <c:v>46.2391788</c:v>
                </c:pt>
                <c:pt idx="7">
                  <c:v>52.1745996</c:v>
                </c:pt>
                <c:pt idx="8">
                  <c:v>51.6561642</c:v>
                </c:pt>
                <c:pt idx="9">
                  <c:v>48.7533904</c:v>
                </c:pt>
                <c:pt idx="10">
                  <c:v>46.0165632</c:v>
                </c:pt>
                <c:pt idx="11">
                  <c:v>45.2197959</c:v>
                </c:pt>
                <c:pt idx="12">
                  <c:v>45.8160979</c:v>
                </c:pt>
              </c:numCache>
            </c:numRef>
          </c:yVal>
        </c:ser>
        <c:ser>
          <c:idx val="2"/>
          <c:order val="2"/>
          <c:tx>
            <c:strRef>
              <c:f>'price_NO125'!$D$2:$D$2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'price_NO125'!$D$3:$D$15</c:f>
              <c:numCache>
                <c:formatCode>General</c:formatCode>
                <c:ptCount val="13"/>
                <c:pt idx="0">
                  <c:v>54.909817</c:v>
                </c:pt>
                <c:pt idx="1">
                  <c:v>48.533104</c:v>
                </c:pt>
                <c:pt idx="2">
                  <c:v>57.223858</c:v>
                </c:pt>
                <c:pt idx="3">
                  <c:v>54.80023</c:v>
                </c:pt>
                <c:pt idx="4">
                  <c:v>54.539726</c:v>
                </c:pt>
                <c:pt idx="5">
                  <c:v>56.92877</c:v>
                </c:pt>
                <c:pt idx="6">
                  <c:v>62.32306</c:v>
                </c:pt>
                <c:pt idx="7">
                  <c:v>68.82511550000001</c:v>
                </c:pt>
                <c:pt idx="8">
                  <c:v>69.72306</c:v>
                </c:pt>
                <c:pt idx="9">
                  <c:v>66.73276</c:v>
                </c:pt>
                <c:pt idx="10">
                  <c:v>63.04669</c:v>
                </c:pt>
                <c:pt idx="11">
                  <c:v>62.023575</c:v>
                </c:pt>
                <c:pt idx="12">
                  <c:v>63.1504555</c:v>
                </c:pt>
              </c:numCache>
            </c:numRef>
          </c:yVal>
        </c:ser>
        <c:ser>
          <c:idx val="3"/>
          <c:order val="3"/>
          <c:tx>
            <c:strRef>
              <c:f>'price_NO125'!$E$2:$E$2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'price_NO125'!$E$3:$E$15</c:f>
              <c:numCache>
                <c:formatCode>General</c:formatCode>
                <c:ptCount val="13"/>
                <c:pt idx="0">
                  <c:v>68.1707952</c:v>
                </c:pt>
                <c:pt idx="1">
                  <c:v>61.69354</c:v>
                </c:pt>
                <c:pt idx="2">
                  <c:v>73.451274</c:v>
                </c:pt>
                <c:pt idx="3">
                  <c:v>71.62518599999999</c:v>
                </c:pt>
                <c:pt idx="4">
                  <c:v>74.326984</c:v>
                </c:pt>
                <c:pt idx="5">
                  <c:v>81.672578</c:v>
                </c:pt>
                <c:pt idx="6">
                  <c:v>88.31737200000001</c:v>
                </c:pt>
                <c:pt idx="7">
                  <c:v>101.1033882</c:v>
                </c:pt>
                <c:pt idx="8">
                  <c:v>102.5103015</c:v>
                </c:pt>
                <c:pt idx="9">
                  <c:v>99.104485</c:v>
                </c:pt>
                <c:pt idx="10">
                  <c:v>91.2967218</c:v>
                </c:pt>
                <c:pt idx="11">
                  <c:v>89.248447</c:v>
                </c:pt>
                <c:pt idx="12">
                  <c:v>90.01815000000001</c:v>
                </c:pt>
              </c:numCache>
            </c:numRef>
          </c:yVal>
        </c:ser>
        <c:axId val="51030001"/>
        <c:axId val="51030002"/>
      </c:scatterChart>
      <c:val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30002"/>
        <c:crosses val="autoZero"/>
        <c:crossBetween val="midCat"/>
      </c:valAx>
      <c:valAx>
        <c:axId val="51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'price_NO125'!$B$3:$B$15</c:f>
              <c:numCache>
                <c:formatCode>General</c:formatCode>
                <c:ptCount val="13"/>
                <c:pt idx="0">
                  <c:v>55.12132609090909</c:v>
                </c:pt>
                <c:pt idx="1">
                  <c:v>49.72608022727274</c:v>
                </c:pt>
                <c:pt idx="2">
                  <c:v>59.56803690909091</c:v>
                </c:pt>
                <c:pt idx="3">
                  <c:v>57.53705238181818</c:v>
                </c:pt>
                <c:pt idx="4">
                  <c:v>57.38470177272728</c:v>
                </c:pt>
                <c:pt idx="5">
                  <c:v>60.12331958181819</c:v>
                </c:pt>
                <c:pt idx="6">
                  <c:v>65.00768712727273</c:v>
                </c:pt>
                <c:pt idx="7">
                  <c:v>73.75041315714286</c:v>
                </c:pt>
                <c:pt idx="8">
                  <c:v>74.41694603333333</c:v>
                </c:pt>
                <c:pt idx="9">
                  <c:v>71.50298935238095</c:v>
                </c:pt>
                <c:pt idx="10">
                  <c:v>67.26142280952379</c:v>
                </c:pt>
                <c:pt idx="11">
                  <c:v>66.14563170952381</c:v>
                </c:pt>
                <c:pt idx="12">
                  <c:v>67.11333487619046</c:v>
                </c:pt>
              </c:numCache>
            </c:numRef>
          </c:yVal>
        </c:ser>
        <c:ser>
          <c:idx val="1"/>
          <c:order val="1"/>
          <c:tx>
            <c:strRef>
              <c:f>'price_NO125'!$C$2:$C$2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'price_NO125'!$C$3:$C$15</c:f>
              <c:numCache>
                <c:formatCode>General</c:formatCode>
                <c:ptCount val="13"/>
                <c:pt idx="0">
                  <c:v>41.61940480000001</c:v>
                </c:pt>
                <c:pt idx="1">
                  <c:v>38.103062</c:v>
                </c:pt>
                <c:pt idx="2">
                  <c:v>45.97625499999999</c:v>
                </c:pt>
                <c:pt idx="3">
                  <c:v>43.6978304</c:v>
                </c:pt>
                <c:pt idx="4">
                  <c:v>42.42356</c:v>
                </c:pt>
                <c:pt idx="5">
                  <c:v>43.5005028</c:v>
                </c:pt>
                <c:pt idx="6">
                  <c:v>46.2391788</c:v>
                </c:pt>
                <c:pt idx="7">
                  <c:v>52.1745996</c:v>
                </c:pt>
                <c:pt idx="8">
                  <c:v>51.6561642</c:v>
                </c:pt>
                <c:pt idx="9">
                  <c:v>48.7533904</c:v>
                </c:pt>
                <c:pt idx="10">
                  <c:v>46.0165632</c:v>
                </c:pt>
                <c:pt idx="11">
                  <c:v>45.2197959</c:v>
                </c:pt>
                <c:pt idx="12">
                  <c:v>45.8160979</c:v>
                </c:pt>
              </c:numCache>
            </c:numRef>
          </c:yVal>
        </c:ser>
        <c:ser>
          <c:idx val="2"/>
          <c:order val="2"/>
          <c:tx>
            <c:strRef>
              <c:f>'price_NO125'!$D$2:$D$2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'price_NO125'!$D$3:$D$15</c:f>
              <c:numCache>
                <c:formatCode>General</c:formatCode>
                <c:ptCount val="13"/>
                <c:pt idx="0">
                  <c:v>54.909817</c:v>
                </c:pt>
                <c:pt idx="1">
                  <c:v>48.533104</c:v>
                </c:pt>
                <c:pt idx="2">
                  <c:v>57.223858</c:v>
                </c:pt>
                <c:pt idx="3">
                  <c:v>54.80023</c:v>
                </c:pt>
                <c:pt idx="4">
                  <c:v>54.539726</c:v>
                </c:pt>
                <c:pt idx="5">
                  <c:v>56.92877</c:v>
                </c:pt>
                <c:pt idx="6">
                  <c:v>62.32306</c:v>
                </c:pt>
                <c:pt idx="7">
                  <c:v>68.82511550000001</c:v>
                </c:pt>
                <c:pt idx="8">
                  <c:v>69.72306</c:v>
                </c:pt>
                <c:pt idx="9">
                  <c:v>66.73276</c:v>
                </c:pt>
                <c:pt idx="10">
                  <c:v>63.04669</c:v>
                </c:pt>
                <c:pt idx="11">
                  <c:v>62.023575</c:v>
                </c:pt>
                <c:pt idx="12">
                  <c:v>63.1504555</c:v>
                </c:pt>
              </c:numCache>
            </c:numRef>
          </c:yVal>
        </c:ser>
        <c:ser>
          <c:idx val="3"/>
          <c:order val="3"/>
          <c:tx>
            <c:strRef>
              <c:f>'price_NO125'!$E$2:$E$2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'price_NO125'!$E$3:$E$15</c:f>
              <c:numCache>
                <c:formatCode>General</c:formatCode>
                <c:ptCount val="13"/>
                <c:pt idx="0">
                  <c:v>68.1707952</c:v>
                </c:pt>
                <c:pt idx="1">
                  <c:v>61.69354</c:v>
                </c:pt>
                <c:pt idx="2">
                  <c:v>73.451274</c:v>
                </c:pt>
                <c:pt idx="3">
                  <c:v>71.62518599999999</c:v>
                </c:pt>
                <c:pt idx="4">
                  <c:v>74.326984</c:v>
                </c:pt>
                <c:pt idx="5">
                  <c:v>81.672578</c:v>
                </c:pt>
                <c:pt idx="6">
                  <c:v>88.31737200000001</c:v>
                </c:pt>
                <c:pt idx="7">
                  <c:v>101.1033882</c:v>
                </c:pt>
                <c:pt idx="8">
                  <c:v>102.5103015</c:v>
                </c:pt>
                <c:pt idx="9">
                  <c:v>99.104485</c:v>
                </c:pt>
                <c:pt idx="10">
                  <c:v>91.2967218</c:v>
                </c:pt>
                <c:pt idx="11">
                  <c:v>89.248447</c:v>
                </c:pt>
                <c:pt idx="12">
                  <c:v>90.01815000000001</c:v>
                </c:pt>
              </c:numCache>
            </c:numRef>
          </c:yVal>
        </c:ser>
        <c:axId val="51040001"/>
        <c:axId val="51040002"/>
      </c:scatterChart>
      <c:val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40002"/>
        <c:crosses val="autoZero"/>
        <c:crossBetween val="midCat"/>
      </c:valAx>
      <c:valAx>
        <c:axId val="51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'price_NO125'!$B$3:$B$15</c:f>
              <c:numCache>
                <c:formatCode>General</c:formatCode>
                <c:ptCount val="13"/>
                <c:pt idx="0">
                  <c:v>55.12132609090909</c:v>
                </c:pt>
                <c:pt idx="1">
                  <c:v>49.72608022727274</c:v>
                </c:pt>
                <c:pt idx="2">
                  <c:v>59.56803690909091</c:v>
                </c:pt>
                <c:pt idx="3">
                  <c:v>57.53705238181818</c:v>
                </c:pt>
                <c:pt idx="4">
                  <c:v>57.38470177272728</c:v>
                </c:pt>
                <c:pt idx="5">
                  <c:v>60.12331958181819</c:v>
                </c:pt>
                <c:pt idx="6">
                  <c:v>65.00768712727273</c:v>
                </c:pt>
                <c:pt idx="7">
                  <c:v>73.75041315714286</c:v>
                </c:pt>
                <c:pt idx="8">
                  <c:v>74.41694603333333</c:v>
                </c:pt>
                <c:pt idx="9">
                  <c:v>71.50298935238095</c:v>
                </c:pt>
                <c:pt idx="10">
                  <c:v>67.26142280952379</c:v>
                </c:pt>
                <c:pt idx="11">
                  <c:v>66.14563170952381</c:v>
                </c:pt>
                <c:pt idx="12">
                  <c:v>67.11333487619046</c:v>
                </c:pt>
              </c:numCache>
            </c:numRef>
          </c:yVal>
        </c:ser>
        <c:ser>
          <c:idx val="1"/>
          <c:order val="1"/>
          <c:tx>
            <c:strRef>
              <c:f>'price_NO125'!$C$2:$C$2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'price_NO125'!$C$3:$C$15</c:f>
              <c:numCache>
                <c:formatCode>General</c:formatCode>
                <c:ptCount val="13"/>
                <c:pt idx="0">
                  <c:v>41.61940480000001</c:v>
                </c:pt>
                <c:pt idx="1">
                  <c:v>38.103062</c:v>
                </c:pt>
                <c:pt idx="2">
                  <c:v>45.97625499999999</c:v>
                </c:pt>
                <c:pt idx="3">
                  <c:v>43.6978304</c:v>
                </c:pt>
                <c:pt idx="4">
                  <c:v>42.42356</c:v>
                </c:pt>
                <c:pt idx="5">
                  <c:v>43.5005028</c:v>
                </c:pt>
                <c:pt idx="6">
                  <c:v>46.2391788</c:v>
                </c:pt>
                <c:pt idx="7">
                  <c:v>52.1745996</c:v>
                </c:pt>
                <c:pt idx="8">
                  <c:v>51.6561642</c:v>
                </c:pt>
                <c:pt idx="9">
                  <c:v>48.7533904</c:v>
                </c:pt>
                <c:pt idx="10">
                  <c:v>46.0165632</c:v>
                </c:pt>
                <c:pt idx="11">
                  <c:v>45.2197959</c:v>
                </c:pt>
                <c:pt idx="12">
                  <c:v>45.8160979</c:v>
                </c:pt>
              </c:numCache>
            </c:numRef>
          </c:yVal>
        </c:ser>
        <c:ser>
          <c:idx val="2"/>
          <c:order val="2"/>
          <c:tx>
            <c:strRef>
              <c:f>'price_NO125'!$D$2:$D$2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'price_NO125'!$D$3:$D$15</c:f>
              <c:numCache>
                <c:formatCode>General</c:formatCode>
                <c:ptCount val="13"/>
                <c:pt idx="0">
                  <c:v>54.909817</c:v>
                </c:pt>
                <c:pt idx="1">
                  <c:v>48.533104</c:v>
                </c:pt>
                <c:pt idx="2">
                  <c:v>57.223858</c:v>
                </c:pt>
                <c:pt idx="3">
                  <c:v>54.80023</c:v>
                </c:pt>
                <c:pt idx="4">
                  <c:v>54.539726</c:v>
                </c:pt>
                <c:pt idx="5">
                  <c:v>56.92877</c:v>
                </c:pt>
                <c:pt idx="6">
                  <c:v>62.32306</c:v>
                </c:pt>
                <c:pt idx="7">
                  <c:v>68.82511550000001</c:v>
                </c:pt>
                <c:pt idx="8">
                  <c:v>69.72306</c:v>
                </c:pt>
                <c:pt idx="9">
                  <c:v>66.73276</c:v>
                </c:pt>
                <c:pt idx="10">
                  <c:v>63.04669</c:v>
                </c:pt>
                <c:pt idx="11">
                  <c:v>62.023575</c:v>
                </c:pt>
                <c:pt idx="12">
                  <c:v>63.1504555</c:v>
                </c:pt>
              </c:numCache>
            </c:numRef>
          </c:yVal>
        </c:ser>
        <c:ser>
          <c:idx val="3"/>
          <c:order val="3"/>
          <c:tx>
            <c:strRef>
              <c:f>'price_NO125'!$E$2:$E$2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'price_NO125'!$E$3:$E$15</c:f>
              <c:numCache>
                <c:formatCode>General</c:formatCode>
                <c:ptCount val="13"/>
                <c:pt idx="0">
                  <c:v>68.1707952</c:v>
                </c:pt>
                <c:pt idx="1">
                  <c:v>61.69354</c:v>
                </c:pt>
                <c:pt idx="2">
                  <c:v>73.451274</c:v>
                </c:pt>
                <c:pt idx="3">
                  <c:v>71.62518599999999</c:v>
                </c:pt>
                <c:pt idx="4">
                  <c:v>74.326984</c:v>
                </c:pt>
                <c:pt idx="5">
                  <c:v>81.672578</c:v>
                </c:pt>
                <c:pt idx="6">
                  <c:v>88.31737200000001</c:v>
                </c:pt>
                <c:pt idx="7">
                  <c:v>101.1033882</c:v>
                </c:pt>
                <c:pt idx="8">
                  <c:v>102.5103015</c:v>
                </c:pt>
                <c:pt idx="9">
                  <c:v>99.104485</c:v>
                </c:pt>
                <c:pt idx="10">
                  <c:v>91.2967218</c:v>
                </c:pt>
                <c:pt idx="11">
                  <c:v>89.248447</c:v>
                </c:pt>
                <c:pt idx="12">
                  <c:v>90.01815000000001</c:v>
                </c:pt>
              </c:numCache>
            </c:numRef>
          </c:yVal>
        </c:ser>
        <c:axId val="51050001"/>
        <c:axId val="51050002"/>
      </c:scatterChart>
      <c:val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50002"/>
        <c:crosses val="autoZero"/>
        <c:crossBetween val="midCat"/>
      </c:valAx>
      <c:valAx>
        <c:axId val="51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'price_NO3'!$B$3:$B$15</c:f>
              <c:numCache>
                <c:formatCode>General</c:formatCode>
                <c:ptCount val="13"/>
                <c:pt idx="0">
                  <c:v>46.09227628181818</c:v>
                </c:pt>
                <c:pt idx="1">
                  <c:v>40.11437537272729</c:v>
                </c:pt>
                <c:pt idx="2">
                  <c:v>45.85917350909091</c:v>
                </c:pt>
                <c:pt idx="3">
                  <c:v>46.95039340909091</c:v>
                </c:pt>
                <c:pt idx="4">
                  <c:v>50.3718721090909</c:v>
                </c:pt>
                <c:pt idx="5">
                  <c:v>56.28069816363638</c:v>
                </c:pt>
                <c:pt idx="6">
                  <c:v>61.42193645454545</c:v>
                </c:pt>
                <c:pt idx="7">
                  <c:v>70.13166128571427</c:v>
                </c:pt>
                <c:pt idx="8">
                  <c:v>71.23207288571429</c:v>
                </c:pt>
                <c:pt idx="9">
                  <c:v>69.72690865714287</c:v>
                </c:pt>
                <c:pt idx="10">
                  <c:v>65.30162225238097</c:v>
                </c:pt>
                <c:pt idx="11">
                  <c:v>64.29516835714287</c:v>
                </c:pt>
                <c:pt idx="12">
                  <c:v>65.11343564761904</c:v>
                </c:pt>
              </c:numCache>
            </c:numRef>
          </c:yVal>
        </c:ser>
        <c:ser>
          <c:idx val="1"/>
          <c:order val="1"/>
          <c:tx>
            <c:strRef>
              <c:f>'price_NO3'!$C$2:$C$2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'price_NO3'!$C$3:$C$15</c:f>
              <c:numCache>
                <c:formatCode>General</c:formatCode>
                <c:ptCount val="13"/>
                <c:pt idx="0">
                  <c:v>28.1489492</c:v>
                </c:pt>
                <c:pt idx="1">
                  <c:v>24.0596118</c:v>
                </c:pt>
                <c:pt idx="2">
                  <c:v>26.4717124</c:v>
                </c:pt>
                <c:pt idx="3">
                  <c:v>28.9653652</c:v>
                </c:pt>
                <c:pt idx="4">
                  <c:v>34.3961396</c:v>
                </c:pt>
                <c:pt idx="5">
                  <c:v>41.0983346</c:v>
                </c:pt>
                <c:pt idx="6">
                  <c:v>44.06219</c:v>
                </c:pt>
                <c:pt idx="7">
                  <c:v>49.83879</c:v>
                </c:pt>
                <c:pt idx="8">
                  <c:v>49.6772828</c:v>
                </c:pt>
                <c:pt idx="9">
                  <c:v>48.2041451</c:v>
                </c:pt>
                <c:pt idx="10">
                  <c:v>45.6034473</c:v>
                </c:pt>
                <c:pt idx="11">
                  <c:v>45.032009</c:v>
                </c:pt>
                <c:pt idx="12">
                  <c:v>45.4012786</c:v>
                </c:pt>
              </c:numCache>
            </c:numRef>
          </c:yVal>
        </c:ser>
        <c:ser>
          <c:idx val="2"/>
          <c:order val="2"/>
          <c:tx>
            <c:strRef>
              <c:f>'price_NO3'!$D$2:$D$2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'price_NO3'!$D$3:$D$15</c:f>
              <c:numCache>
                <c:formatCode>General</c:formatCode>
                <c:ptCount val="13"/>
                <c:pt idx="0">
                  <c:v>44.36267</c:v>
                </c:pt>
                <c:pt idx="1">
                  <c:v>39.32032</c:v>
                </c:pt>
                <c:pt idx="2">
                  <c:v>44.53379</c:v>
                </c:pt>
                <c:pt idx="3">
                  <c:v>45.5508</c:v>
                </c:pt>
                <c:pt idx="4">
                  <c:v>47.35662</c:v>
                </c:pt>
                <c:pt idx="5">
                  <c:v>50.177055</c:v>
                </c:pt>
                <c:pt idx="6">
                  <c:v>53.380707</c:v>
                </c:pt>
                <c:pt idx="7">
                  <c:v>60.886759</c:v>
                </c:pt>
                <c:pt idx="8">
                  <c:v>62.189611</c:v>
                </c:pt>
                <c:pt idx="9">
                  <c:v>60.55941850000001</c:v>
                </c:pt>
                <c:pt idx="10">
                  <c:v>57.7928085</c:v>
                </c:pt>
                <c:pt idx="11">
                  <c:v>57.0323625</c:v>
                </c:pt>
                <c:pt idx="12">
                  <c:v>57.978596</c:v>
                </c:pt>
              </c:numCache>
            </c:numRef>
          </c:yVal>
        </c:ser>
        <c:ser>
          <c:idx val="3"/>
          <c:order val="3"/>
          <c:tx>
            <c:strRef>
              <c:f>'price_NO3'!$E$2:$E$2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'price_NO3'!$E$3:$E$15</c:f>
              <c:numCache>
                <c:formatCode>General</c:formatCode>
                <c:ptCount val="13"/>
                <c:pt idx="0">
                  <c:v>62.71550199999999</c:v>
                </c:pt>
                <c:pt idx="1">
                  <c:v>55.74465839999999</c:v>
                </c:pt>
                <c:pt idx="2">
                  <c:v>64.7317108</c:v>
                </c:pt>
                <c:pt idx="3">
                  <c:v>64.79157579999999</c:v>
                </c:pt>
                <c:pt idx="4">
                  <c:v>69.8126748</c:v>
                </c:pt>
                <c:pt idx="5">
                  <c:v>79.338674</c:v>
                </c:pt>
                <c:pt idx="6">
                  <c:v>86.368262</c:v>
                </c:pt>
                <c:pt idx="7">
                  <c:v>99.26217700000001</c:v>
                </c:pt>
                <c:pt idx="8">
                  <c:v>101.6916678</c:v>
                </c:pt>
                <c:pt idx="9">
                  <c:v>100.1424802</c:v>
                </c:pt>
                <c:pt idx="10">
                  <c:v>91.7468365</c:v>
                </c:pt>
                <c:pt idx="11">
                  <c:v>89.540567</c:v>
                </c:pt>
                <c:pt idx="12">
                  <c:v>89.902615</c:v>
                </c:pt>
              </c:numCache>
            </c:numRef>
          </c:yVal>
        </c:ser>
        <c:axId val="51060001"/>
        <c:axId val="51060002"/>
      </c:scatterChart>
      <c:val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60002"/>
        <c:crosses val="autoZero"/>
        <c:crossBetween val="midCat"/>
      </c:valAx>
      <c:valAx>
        <c:axId val="51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'price_NO3'!$B$3:$B$15</c:f>
              <c:numCache>
                <c:formatCode>General</c:formatCode>
                <c:ptCount val="13"/>
                <c:pt idx="0">
                  <c:v>46.09227628181818</c:v>
                </c:pt>
                <c:pt idx="1">
                  <c:v>40.11437537272729</c:v>
                </c:pt>
                <c:pt idx="2">
                  <c:v>45.85917350909091</c:v>
                </c:pt>
                <c:pt idx="3">
                  <c:v>46.95039340909091</c:v>
                </c:pt>
                <c:pt idx="4">
                  <c:v>50.3718721090909</c:v>
                </c:pt>
                <c:pt idx="5">
                  <c:v>56.28069816363638</c:v>
                </c:pt>
                <c:pt idx="6">
                  <c:v>61.42193645454545</c:v>
                </c:pt>
                <c:pt idx="7">
                  <c:v>70.13166128571427</c:v>
                </c:pt>
                <c:pt idx="8">
                  <c:v>71.23207288571429</c:v>
                </c:pt>
                <c:pt idx="9">
                  <c:v>69.72690865714287</c:v>
                </c:pt>
                <c:pt idx="10">
                  <c:v>65.30162225238097</c:v>
                </c:pt>
                <c:pt idx="11">
                  <c:v>64.29516835714287</c:v>
                </c:pt>
                <c:pt idx="12">
                  <c:v>65.11343564761904</c:v>
                </c:pt>
              </c:numCache>
            </c:numRef>
          </c:yVal>
        </c:ser>
        <c:ser>
          <c:idx val="1"/>
          <c:order val="1"/>
          <c:tx>
            <c:strRef>
              <c:f>'price_NO3'!$C$2:$C$2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'price_NO3'!$C$3:$C$15</c:f>
              <c:numCache>
                <c:formatCode>General</c:formatCode>
                <c:ptCount val="13"/>
                <c:pt idx="0">
                  <c:v>28.1489492</c:v>
                </c:pt>
                <c:pt idx="1">
                  <c:v>24.0596118</c:v>
                </c:pt>
                <c:pt idx="2">
                  <c:v>26.4717124</c:v>
                </c:pt>
                <c:pt idx="3">
                  <c:v>28.9653652</c:v>
                </c:pt>
                <c:pt idx="4">
                  <c:v>34.3961396</c:v>
                </c:pt>
                <c:pt idx="5">
                  <c:v>41.0983346</c:v>
                </c:pt>
                <c:pt idx="6">
                  <c:v>44.06219</c:v>
                </c:pt>
                <c:pt idx="7">
                  <c:v>49.83879</c:v>
                </c:pt>
                <c:pt idx="8">
                  <c:v>49.6772828</c:v>
                </c:pt>
                <c:pt idx="9">
                  <c:v>48.2041451</c:v>
                </c:pt>
                <c:pt idx="10">
                  <c:v>45.6034473</c:v>
                </c:pt>
                <c:pt idx="11">
                  <c:v>45.032009</c:v>
                </c:pt>
                <c:pt idx="12">
                  <c:v>45.4012786</c:v>
                </c:pt>
              </c:numCache>
            </c:numRef>
          </c:yVal>
        </c:ser>
        <c:ser>
          <c:idx val="2"/>
          <c:order val="2"/>
          <c:tx>
            <c:strRef>
              <c:f>'price_NO3'!$D$2:$D$2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'price_NO3'!$D$3:$D$15</c:f>
              <c:numCache>
                <c:formatCode>General</c:formatCode>
                <c:ptCount val="13"/>
                <c:pt idx="0">
                  <c:v>44.36267</c:v>
                </c:pt>
                <c:pt idx="1">
                  <c:v>39.32032</c:v>
                </c:pt>
                <c:pt idx="2">
                  <c:v>44.53379</c:v>
                </c:pt>
                <c:pt idx="3">
                  <c:v>45.5508</c:v>
                </c:pt>
                <c:pt idx="4">
                  <c:v>47.35662</c:v>
                </c:pt>
                <c:pt idx="5">
                  <c:v>50.177055</c:v>
                </c:pt>
                <c:pt idx="6">
                  <c:v>53.380707</c:v>
                </c:pt>
                <c:pt idx="7">
                  <c:v>60.886759</c:v>
                </c:pt>
                <c:pt idx="8">
                  <c:v>62.189611</c:v>
                </c:pt>
                <c:pt idx="9">
                  <c:v>60.55941850000001</c:v>
                </c:pt>
                <c:pt idx="10">
                  <c:v>57.7928085</c:v>
                </c:pt>
                <c:pt idx="11">
                  <c:v>57.0323625</c:v>
                </c:pt>
                <c:pt idx="12">
                  <c:v>57.978596</c:v>
                </c:pt>
              </c:numCache>
            </c:numRef>
          </c:yVal>
        </c:ser>
        <c:ser>
          <c:idx val="3"/>
          <c:order val="3"/>
          <c:tx>
            <c:strRef>
              <c:f>'price_NO3'!$E$2:$E$2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'price_NO3'!$E$3:$E$15</c:f>
              <c:numCache>
                <c:formatCode>General</c:formatCode>
                <c:ptCount val="13"/>
                <c:pt idx="0">
                  <c:v>62.71550199999999</c:v>
                </c:pt>
                <c:pt idx="1">
                  <c:v>55.74465839999999</c:v>
                </c:pt>
                <c:pt idx="2">
                  <c:v>64.7317108</c:v>
                </c:pt>
                <c:pt idx="3">
                  <c:v>64.79157579999999</c:v>
                </c:pt>
                <c:pt idx="4">
                  <c:v>69.8126748</c:v>
                </c:pt>
                <c:pt idx="5">
                  <c:v>79.338674</c:v>
                </c:pt>
                <c:pt idx="6">
                  <c:v>86.368262</c:v>
                </c:pt>
                <c:pt idx="7">
                  <c:v>99.26217700000001</c:v>
                </c:pt>
                <c:pt idx="8">
                  <c:v>101.6916678</c:v>
                </c:pt>
                <c:pt idx="9">
                  <c:v>100.1424802</c:v>
                </c:pt>
                <c:pt idx="10">
                  <c:v>91.7468365</c:v>
                </c:pt>
                <c:pt idx="11">
                  <c:v>89.540567</c:v>
                </c:pt>
                <c:pt idx="12">
                  <c:v>89.902615</c:v>
                </c:pt>
              </c:numCache>
            </c:numRef>
          </c:yVal>
        </c:ser>
        <c:axId val="51070001"/>
        <c:axId val="51070002"/>
      </c:scatterChart>
      <c:val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70002"/>
        <c:crosses val="autoZero"/>
        <c:crossBetween val="midCat"/>
      </c:valAx>
      <c:valAx>
        <c:axId val="51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'price_NO3'!$B$3:$B$15</c:f>
              <c:numCache>
                <c:formatCode>General</c:formatCode>
                <c:ptCount val="13"/>
                <c:pt idx="0">
                  <c:v>46.09227628181818</c:v>
                </c:pt>
                <c:pt idx="1">
                  <c:v>40.11437537272729</c:v>
                </c:pt>
                <c:pt idx="2">
                  <c:v>45.85917350909091</c:v>
                </c:pt>
                <c:pt idx="3">
                  <c:v>46.95039340909091</c:v>
                </c:pt>
                <c:pt idx="4">
                  <c:v>50.3718721090909</c:v>
                </c:pt>
                <c:pt idx="5">
                  <c:v>56.28069816363638</c:v>
                </c:pt>
                <c:pt idx="6">
                  <c:v>61.42193645454545</c:v>
                </c:pt>
                <c:pt idx="7">
                  <c:v>70.13166128571427</c:v>
                </c:pt>
                <c:pt idx="8">
                  <c:v>71.23207288571429</c:v>
                </c:pt>
                <c:pt idx="9">
                  <c:v>69.72690865714287</c:v>
                </c:pt>
                <c:pt idx="10">
                  <c:v>65.30162225238097</c:v>
                </c:pt>
                <c:pt idx="11">
                  <c:v>64.29516835714287</c:v>
                </c:pt>
                <c:pt idx="12">
                  <c:v>65.11343564761904</c:v>
                </c:pt>
              </c:numCache>
            </c:numRef>
          </c:yVal>
        </c:ser>
        <c:ser>
          <c:idx val="1"/>
          <c:order val="1"/>
          <c:tx>
            <c:strRef>
              <c:f>'price_NO3'!$C$2:$C$2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'price_NO3'!$C$3:$C$15</c:f>
              <c:numCache>
                <c:formatCode>General</c:formatCode>
                <c:ptCount val="13"/>
                <c:pt idx="0">
                  <c:v>28.1489492</c:v>
                </c:pt>
                <c:pt idx="1">
                  <c:v>24.0596118</c:v>
                </c:pt>
                <c:pt idx="2">
                  <c:v>26.4717124</c:v>
                </c:pt>
                <c:pt idx="3">
                  <c:v>28.9653652</c:v>
                </c:pt>
                <c:pt idx="4">
                  <c:v>34.3961396</c:v>
                </c:pt>
                <c:pt idx="5">
                  <c:v>41.0983346</c:v>
                </c:pt>
                <c:pt idx="6">
                  <c:v>44.06219</c:v>
                </c:pt>
                <c:pt idx="7">
                  <c:v>49.83879</c:v>
                </c:pt>
                <c:pt idx="8">
                  <c:v>49.6772828</c:v>
                </c:pt>
                <c:pt idx="9">
                  <c:v>48.2041451</c:v>
                </c:pt>
                <c:pt idx="10">
                  <c:v>45.6034473</c:v>
                </c:pt>
                <c:pt idx="11">
                  <c:v>45.032009</c:v>
                </c:pt>
                <c:pt idx="12">
                  <c:v>45.4012786</c:v>
                </c:pt>
              </c:numCache>
            </c:numRef>
          </c:yVal>
        </c:ser>
        <c:ser>
          <c:idx val="2"/>
          <c:order val="2"/>
          <c:tx>
            <c:strRef>
              <c:f>'price_NO3'!$D$2:$D$2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'price_NO3'!$D$3:$D$15</c:f>
              <c:numCache>
                <c:formatCode>General</c:formatCode>
                <c:ptCount val="13"/>
                <c:pt idx="0">
                  <c:v>44.36267</c:v>
                </c:pt>
                <c:pt idx="1">
                  <c:v>39.32032</c:v>
                </c:pt>
                <c:pt idx="2">
                  <c:v>44.53379</c:v>
                </c:pt>
                <c:pt idx="3">
                  <c:v>45.5508</c:v>
                </c:pt>
                <c:pt idx="4">
                  <c:v>47.35662</c:v>
                </c:pt>
                <c:pt idx="5">
                  <c:v>50.177055</c:v>
                </c:pt>
                <c:pt idx="6">
                  <c:v>53.380707</c:v>
                </c:pt>
                <c:pt idx="7">
                  <c:v>60.886759</c:v>
                </c:pt>
                <c:pt idx="8">
                  <c:v>62.189611</c:v>
                </c:pt>
                <c:pt idx="9">
                  <c:v>60.55941850000001</c:v>
                </c:pt>
                <c:pt idx="10">
                  <c:v>57.7928085</c:v>
                </c:pt>
                <c:pt idx="11">
                  <c:v>57.0323625</c:v>
                </c:pt>
                <c:pt idx="12">
                  <c:v>57.978596</c:v>
                </c:pt>
              </c:numCache>
            </c:numRef>
          </c:yVal>
        </c:ser>
        <c:ser>
          <c:idx val="3"/>
          <c:order val="3"/>
          <c:tx>
            <c:strRef>
              <c:f>'price_NO3'!$E$2:$E$2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'price_NO3'!$E$3:$E$15</c:f>
              <c:numCache>
                <c:formatCode>General</c:formatCode>
                <c:ptCount val="13"/>
                <c:pt idx="0">
                  <c:v>62.71550199999999</c:v>
                </c:pt>
                <c:pt idx="1">
                  <c:v>55.74465839999999</c:v>
                </c:pt>
                <c:pt idx="2">
                  <c:v>64.7317108</c:v>
                </c:pt>
                <c:pt idx="3">
                  <c:v>64.79157579999999</c:v>
                </c:pt>
                <c:pt idx="4">
                  <c:v>69.8126748</c:v>
                </c:pt>
                <c:pt idx="5">
                  <c:v>79.338674</c:v>
                </c:pt>
                <c:pt idx="6">
                  <c:v>86.368262</c:v>
                </c:pt>
                <c:pt idx="7">
                  <c:v>99.26217700000001</c:v>
                </c:pt>
                <c:pt idx="8">
                  <c:v>101.6916678</c:v>
                </c:pt>
                <c:pt idx="9">
                  <c:v>100.1424802</c:v>
                </c:pt>
                <c:pt idx="10">
                  <c:v>91.7468365</c:v>
                </c:pt>
                <c:pt idx="11">
                  <c:v>89.540567</c:v>
                </c:pt>
                <c:pt idx="12">
                  <c:v>89.902615</c:v>
                </c:pt>
              </c:numCache>
            </c:numRef>
          </c:yVal>
        </c:ser>
        <c:axId val="51080001"/>
        <c:axId val="51080002"/>
      </c:scatterChart>
      <c:val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80002"/>
        <c:crosses val="autoZero"/>
        <c:crossBetween val="midCat"/>
      </c:valAx>
      <c:valAx>
        <c:axId val="51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'price_NO3'!$B$3:$B$15</c:f>
              <c:numCache>
                <c:formatCode>General</c:formatCode>
                <c:ptCount val="13"/>
                <c:pt idx="0">
                  <c:v>46.09227628181818</c:v>
                </c:pt>
                <c:pt idx="1">
                  <c:v>40.11437537272729</c:v>
                </c:pt>
                <c:pt idx="2">
                  <c:v>45.85917350909091</c:v>
                </c:pt>
                <c:pt idx="3">
                  <c:v>46.95039340909091</c:v>
                </c:pt>
                <c:pt idx="4">
                  <c:v>50.3718721090909</c:v>
                </c:pt>
                <c:pt idx="5">
                  <c:v>56.28069816363638</c:v>
                </c:pt>
                <c:pt idx="6">
                  <c:v>61.42193645454545</c:v>
                </c:pt>
                <c:pt idx="7">
                  <c:v>70.13166128571427</c:v>
                </c:pt>
                <c:pt idx="8">
                  <c:v>71.23207288571429</c:v>
                </c:pt>
                <c:pt idx="9">
                  <c:v>69.72690865714287</c:v>
                </c:pt>
                <c:pt idx="10">
                  <c:v>65.30162225238097</c:v>
                </c:pt>
                <c:pt idx="11">
                  <c:v>64.29516835714287</c:v>
                </c:pt>
                <c:pt idx="12">
                  <c:v>65.11343564761904</c:v>
                </c:pt>
              </c:numCache>
            </c:numRef>
          </c:yVal>
        </c:ser>
        <c:ser>
          <c:idx val="1"/>
          <c:order val="1"/>
          <c:tx>
            <c:strRef>
              <c:f>'price_NO3'!$C$2:$C$2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'price_NO3'!$C$3:$C$15</c:f>
              <c:numCache>
                <c:formatCode>General</c:formatCode>
                <c:ptCount val="13"/>
                <c:pt idx="0">
                  <c:v>28.1489492</c:v>
                </c:pt>
                <c:pt idx="1">
                  <c:v>24.0596118</c:v>
                </c:pt>
                <c:pt idx="2">
                  <c:v>26.4717124</c:v>
                </c:pt>
                <c:pt idx="3">
                  <c:v>28.9653652</c:v>
                </c:pt>
                <c:pt idx="4">
                  <c:v>34.3961396</c:v>
                </c:pt>
                <c:pt idx="5">
                  <c:v>41.0983346</c:v>
                </c:pt>
                <c:pt idx="6">
                  <c:v>44.06219</c:v>
                </c:pt>
                <c:pt idx="7">
                  <c:v>49.83879</c:v>
                </c:pt>
                <c:pt idx="8">
                  <c:v>49.6772828</c:v>
                </c:pt>
                <c:pt idx="9">
                  <c:v>48.2041451</c:v>
                </c:pt>
                <c:pt idx="10">
                  <c:v>45.6034473</c:v>
                </c:pt>
                <c:pt idx="11">
                  <c:v>45.032009</c:v>
                </c:pt>
                <c:pt idx="12">
                  <c:v>45.4012786</c:v>
                </c:pt>
              </c:numCache>
            </c:numRef>
          </c:yVal>
        </c:ser>
        <c:ser>
          <c:idx val="2"/>
          <c:order val="2"/>
          <c:tx>
            <c:strRef>
              <c:f>'price_NO3'!$D$2:$D$2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'price_NO3'!$D$3:$D$15</c:f>
              <c:numCache>
                <c:formatCode>General</c:formatCode>
                <c:ptCount val="13"/>
                <c:pt idx="0">
                  <c:v>44.36267</c:v>
                </c:pt>
                <c:pt idx="1">
                  <c:v>39.32032</c:v>
                </c:pt>
                <c:pt idx="2">
                  <c:v>44.53379</c:v>
                </c:pt>
                <c:pt idx="3">
                  <c:v>45.5508</c:v>
                </c:pt>
                <c:pt idx="4">
                  <c:v>47.35662</c:v>
                </c:pt>
                <c:pt idx="5">
                  <c:v>50.177055</c:v>
                </c:pt>
                <c:pt idx="6">
                  <c:v>53.380707</c:v>
                </c:pt>
                <c:pt idx="7">
                  <c:v>60.886759</c:v>
                </c:pt>
                <c:pt idx="8">
                  <c:v>62.189611</c:v>
                </c:pt>
                <c:pt idx="9">
                  <c:v>60.55941850000001</c:v>
                </c:pt>
                <c:pt idx="10">
                  <c:v>57.7928085</c:v>
                </c:pt>
                <c:pt idx="11">
                  <c:v>57.0323625</c:v>
                </c:pt>
                <c:pt idx="12">
                  <c:v>57.978596</c:v>
                </c:pt>
              </c:numCache>
            </c:numRef>
          </c:yVal>
        </c:ser>
        <c:ser>
          <c:idx val="3"/>
          <c:order val="3"/>
          <c:tx>
            <c:strRef>
              <c:f>'price_NO3'!$E$2:$E$2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'price_NO3'!$E$3:$E$15</c:f>
              <c:numCache>
                <c:formatCode>General</c:formatCode>
                <c:ptCount val="13"/>
                <c:pt idx="0">
                  <c:v>62.71550199999999</c:v>
                </c:pt>
                <c:pt idx="1">
                  <c:v>55.74465839999999</c:v>
                </c:pt>
                <c:pt idx="2">
                  <c:v>64.7317108</c:v>
                </c:pt>
                <c:pt idx="3">
                  <c:v>64.79157579999999</c:v>
                </c:pt>
                <c:pt idx="4">
                  <c:v>69.8126748</c:v>
                </c:pt>
                <c:pt idx="5">
                  <c:v>79.338674</c:v>
                </c:pt>
                <c:pt idx="6">
                  <c:v>86.368262</c:v>
                </c:pt>
                <c:pt idx="7">
                  <c:v>99.26217700000001</c:v>
                </c:pt>
                <c:pt idx="8">
                  <c:v>101.6916678</c:v>
                </c:pt>
                <c:pt idx="9">
                  <c:v>100.1424802</c:v>
                </c:pt>
                <c:pt idx="10">
                  <c:v>91.7468365</c:v>
                </c:pt>
                <c:pt idx="11">
                  <c:v>89.540567</c:v>
                </c:pt>
                <c:pt idx="12">
                  <c:v>89.902615</c:v>
                </c:pt>
              </c:numCache>
            </c:numRef>
          </c:yVal>
        </c:ser>
        <c:axId val="51090001"/>
        <c:axId val="51090002"/>
      </c:scatterChart>
      <c:val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90002"/>
        <c:crosses val="autoZero"/>
        <c:crossBetween val="midCat"/>
      </c:valAx>
      <c:valAx>
        <c:axId val="51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NO4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'price_NO4'!$B$3:$B$15</c:f>
              <c:numCache>
                <c:formatCode>General</c:formatCode>
                <c:ptCount val="13"/>
                <c:pt idx="0">
                  <c:v>45.12210080000001</c:v>
                </c:pt>
                <c:pt idx="1">
                  <c:v>39.48015605909091</c:v>
                </c:pt>
                <c:pt idx="2">
                  <c:v>45.09372351818183</c:v>
                </c:pt>
                <c:pt idx="3">
                  <c:v>46.36577938181818</c:v>
                </c:pt>
                <c:pt idx="4">
                  <c:v>49.91680697272727</c:v>
                </c:pt>
                <c:pt idx="5">
                  <c:v>55.89928022727274</c:v>
                </c:pt>
                <c:pt idx="6">
                  <c:v>61.11197073636365</c:v>
                </c:pt>
                <c:pt idx="7">
                  <c:v>69.84183837619048</c:v>
                </c:pt>
                <c:pt idx="8">
                  <c:v>70.94977193333334</c:v>
                </c:pt>
                <c:pt idx="9">
                  <c:v>69.44937955714285</c:v>
                </c:pt>
                <c:pt idx="10">
                  <c:v>65.04788856666667</c:v>
                </c:pt>
                <c:pt idx="11">
                  <c:v>64.0426121047619</c:v>
                </c:pt>
                <c:pt idx="12">
                  <c:v>64.85535597142855</c:v>
                </c:pt>
              </c:numCache>
            </c:numRef>
          </c:yVal>
        </c:ser>
        <c:ser>
          <c:idx val="1"/>
          <c:order val="1"/>
          <c:tx>
            <c:strRef>
              <c:f>'price_NO4'!$C$2:$C$2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'price_NO4'!$C$3:$C$15</c:f>
              <c:numCache>
                <c:formatCode>General</c:formatCode>
                <c:ptCount val="13"/>
                <c:pt idx="0">
                  <c:v>27.7470316</c:v>
                </c:pt>
                <c:pt idx="1">
                  <c:v>23.767557</c:v>
                </c:pt>
                <c:pt idx="2">
                  <c:v>26.146188</c:v>
                </c:pt>
                <c:pt idx="3">
                  <c:v>28.5407536</c:v>
                </c:pt>
                <c:pt idx="4">
                  <c:v>33.9510274</c:v>
                </c:pt>
                <c:pt idx="5">
                  <c:v>40.847236</c:v>
                </c:pt>
                <c:pt idx="6">
                  <c:v>43.8654112</c:v>
                </c:pt>
                <c:pt idx="7">
                  <c:v>49.5513234</c:v>
                </c:pt>
                <c:pt idx="8">
                  <c:v>49.5028978</c:v>
                </c:pt>
                <c:pt idx="9">
                  <c:v>48.08905350000001</c:v>
                </c:pt>
                <c:pt idx="10">
                  <c:v>45.4954006</c:v>
                </c:pt>
                <c:pt idx="11">
                  <c:v>44.9251372</c:v>
                </c:pt>
                <c:pt idx="12">
                  <c:v>45.2908661</c:v>
                </c:pt>
              </c:numCache>
            </c:numRef>
          </c:yVal>
        </c:ser>
        <c:ser>
          <c:idx val="2"/>
          <c:order val="2"/>
          <c:tx>
            <c:strRef>
              <c:f>'price_NO4'!$D$2:$D$2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'price_NO4'!$D$3:$D$15</c:f>
              <c:numCache>
                <c:formatCode>General</c:formatCode>
                <c:ptCount val="13"/>
                <c:pt idx="0">
                  <c:v>44.135616</c:v>
                </c:pt>
                <c:pt idx="1">
                  <c:v>39.171463</c:v>
                </c:pt>
                <c:pt idx="2">
                  <c:v>44.07751</c:v>
                </c:pt>
                <c:pt idx="3">
                  <c:v>45.41541</c:v>
                </c:pt>
                <c:pt idx="4">
                  <c:v>47.20628</c:v>
                </c:pt>
                <c:pt idx="5">
                  <c:v>50.0242</c:v>
                </c:pt>
                <c:pt idx="6">
                  <c:v>53.27329</c:v>
                </c:pt>
                <c:pt idx="7">
                  <c:v>60.7855035</c:v>
                </c:pt>
                <c:pt idx="8">
                  <c:v>62.088012</c:v>
                </c:pt>
                <c:pt idx="9">
                  <c:v>60.454908</c:v>
                </c:pt>
                <c:pt idx="10">
                  <c:v>57.6873285</c:v>
                </c:pt>
                <c:pt idx="11">
                  <c:v>56.92112</c:v>
                </c:pt>
                <c:pt idx="12">
                  <c:v>57.8618715</c:v>
                </c:pt>
              </c:numCache>
            </c:numRef>
          </c:yVal>
        </c:ser>
        <c:ser>
          <c:idx val="3"/>
          <c:order val="3"/>
          <c:tx>
            <c:strRef>
              <c:f>'price_NO4'!$E$2:$E$2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'price_NO4'!$E$3:$E$15</c:f>
              <c:numCache>
                <c:formatCode>General</c:formatCode>
                <c:ptCount val="13"/>
                <c:pt idx="0">
                  <c:v>61.242738</c:v>
                </c:pt>
                <c:pt idx="1">
                  <c:v>54.85043279999999</c:v>
                </c:pt>
                <c:pt idx="2">
                  <c:v>63.63285439999999</c:v>
                </c:pt>
                <c:pt idx="3">
                  <c:v>64.06837779999999</c:v>
                </c:pt>
                <c:pt idx="4">
                  <c:v>69.29714799999999</c:v>
                </c:pt>
                <c:pt idx="5">
                  <c:v>78.934524</c:v>
                </c:pt>
                <c:pt idx="6">
                  <c:v>86.05981700000001</c:v>
                </c:pt>
                <c:pt idx="7">
                  <c:v>98.93767200000001</c:v>
                </c:pt>
                <c:pt idx="8">
                  <c:v>101.3968938</c:v>
                </c:pt>
                <c:pt idx="9">
                  <c:v>99.7013462</c:v>
                </c:pt>
                <c:pt idx="10">
                  <c:v>91.45317179999999</c:v>
                </c:pt>
                <c:pt idx="11">
                  <c:v>89.298709</c:v>
                </c:pt>
                <c:pt idx="12">
                  <c:v>89.6873638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'price_NO3'!$B$3:$B$15</c:f>
              <c:numCache>
                <c:formatCode>General</c:formatCode>
                <c:ptCount val="13"/>
                <c:pt idx="0">
                  <c:v>46.09227628181818</c:v>
                </c:pt>
                <c:pt idx="1">
                  <c:v>40.11437537272729</c:v>
                </c:pt>
                <c:pt idx="2">
                  <c:v>45.85917350909091</c:v>
                </c:pt>
                <c:pt idx="3">
                  <c:v>46.95039340909091</c:v>
                </c:pt>
                <c:pt idx="4">
                  <c:v>50.3718721090909</c:v>
                </c:pt>
                <c:pt idx="5">
                  <c:v>56.28069816363638</c:v>
                </c:pt>
                <c:pt idx="6">
                  <c:v>61.42193645454545</c:v>
                </c:pt>
                <c:pt idx="7">
                  <c:v>70.13166128571427</c:v>
                </c:pt>
                <c:pt idx="8">
                  <c:v>71.23207288571429</c:v>
                </c:pt>
                <c:pt idx="9">
                  <c:v>69.72690865714287</c:v>
                </c:pt>
                <c:pt idx="10">
                  <c:v>65.30162225238097</c:v>
                </c:pt>
                <c:pt idx="11">
                  <c:v>64.29516835714287</c:v>
                </c:pt>
                <c:pt idx="12">
                  <c:v>65.11343564761904</c:v>
                </c:pt>
              </c:numCache>
            </c:numRef>
          </c:yVal>
        </c:ser>
        <c:ser>
          <c:idx val="1"/>
          <c:order val="1"/>
          <c:tx>
            <c:strRef>
              <c:f>'price_NO3'!$C$2:$C$2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'price_NO3'!$C$3:$C$15</c:f>
              <c:numCache>
                <c:formatCode>General</c:formatCode>
                <c:ptCount val="13"/>
                <c:pt idx="0">
                  <c:v>28.1489492</c:v>
                </c:pt>
                <c:pt idx="1">
                  <c:v>24.0596118</c:v>
                </c:pt>
                <c:pt idx="2">
                  <c:v>26.4717124</c:v>
                </c:pt>
                <c:pt idx="3">
                  <c:v>28.9653652</c:v>
                </c:pt>
                <c:pt idx="4">
                  <c:v>34.3961396</c:v>
                </c:pt>
                <c:pt idx="5">
                  <c:v>41.0983346</c:v>
                </c:pt>
                <c:pt idx="6">
                  <c:v>44.06219</c:v>
                </c:pt>
                <c:pt idx="7">
                  <c:v>49.83879</c:v>
                </c:pt>
                <c:pt idx="8">
                  <c:v>49.6772828</c:v>
                </c:pt>
                <c:pt idx="9">
                  <c:v>48.2041451</c:v>
                </c:pt>
                <c:pt idx="10">
                  <c:v>45.6034473</c:v>
                </c:pt>
                <c:pt idx="11">
                  <c:v>45.032009</c:v>
                </c:pt>
                <c:pt idx="12">
                  <c:v>45.4012786</c:v>
                </c:pt>
              </c:numCache>
            </c:numRef>
          </c:yVal>
        </c:ser>
        <c:ser>
          <c:idx val="2"/>
          <c:order val="2"/>
          <c:tx>
            <c:strRef>
              <c:f>'price_NO3'!$D$2:$D$2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'price_NO3'!$D$3:$D$15</c:f>
              <c:numCache>
                <c:formatCode>General</c:formatCode>
                <c:ptCount val="13"/>
                <c:pt idx="0">
                  <c:v>44.36267</c:v>
                </c:pt>
                <c:pt idx="1">
                  <c:v>39.32032</c:v>
                </c:pt>
                <c:pt idx="2">
                  <c:v>44.53379</c:v>
                </c:pt>
                <c:pt idx="3">
                  <c:v>45.5508</c:v>
                </c:pt>
                <c:pt idx="4">
                  <c:v>47.35662</c:v>
                </c:pt>
                <c:pt idx="5">
                  <c:v>50.177055</c:v>
                </c:pt>
                <c:pt idx="6">
                  <c:v>53.380707</c:v>
                </c:pt>
                <c:pt idx="7">
                  <c:v>60.886759</c:v>
                </c:pt>
                <c:pt idx="8">
                  <c:v>62.189611</c:v>
                </c:pt>
                <c:pt idx="9">
                  <c:v>60.55941850000001</c:v>
                </c:pt>
                <c:pt idx="10">
                  <c:v>57.7928085</c:v>
                </c:pt>
                <c:pt idx="11">
                  <c:v>57.0323625</c:v>
                </c:pt>
                <c:pt idx="12">
                  <c:v>57.978596</c:v>
                </c:pt>
              </c:numCache>
            </c:numRef>
          </c:yVal>
        </c:ser>
        <c:ser>
          <c:idx val="3"/>
          <c:order val="3"/>
          <c:tx>
            <c:strRef>
              <c:f>'price_NO3'!$E$2:$E$2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'price_NO3'!$E$3:$E$15</c:f>
              <c:numCache>
                <c:formatCode>General</c:formatCode>
                <c:ptCount val="13"/>
                <c:pt idx="0">
                  <c:v>62.71550199999999</c:v>
                </c:pt>
                <c:pt idx="1">
                  <c:v>55.74465839999999</c:v>
                </c:pt>
                <c:pt idx="2">
                  <c:v>64.7317108</c:v>
                </c:pt>
                <c:pt idx="3">
                  <c:v>64.79157579999999</c:v>
                </c:pt>
                <c:pt idx="4">
                  <c:v>69.8126748</c:v>
                </c:pt>
                <c:pt idx="5">
                  <c:v>79.338674</c:v>
                </c:pt>
                <c:pt idx="6">
                  <c:v>86.368262</c:v>
                </c:pt>
                <c:pt idx="7">
                  <c:v>99.26217700000001</c:v>
                </c:pt>
                <c:pt idx="8">
                  <c:v>101.6916678</c:v>
                </c:pt>
                <c:pt idx="9">
                  <c:v>100.1424802</c:v>
                </c:pt>
                <c:pt idx="10">
                  <c:v>91.7468365</c:v>
                </c:pt>
                <c:pt idx="11">
                  <c:v>89.540567</c:v>
                </c:pt>
                <c:pt idx="12">
                  <c:v>89.902615</c:v>
                </c:pt>
              </c:numCache>
            </c:numRef>
          </c:yVal>
        </c:ser>
        <c:axId val="51100001"/>
        <c:axId val="51100002"/>
      </c:scatterChart>
      <c:val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00002"/>
        <c:crosses val="autoZero"/>
        <c:crossBetween val="midCat"/>
      </c:valAx>
      <c:valAx>
        <c:axId val="51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NO4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'price_NO4'!$B$3:$B$15</c:f>
              <c:numCache>
                <c:formatCode>General</c:formatCode>
                <c:ptCount val="13"/>
                <c:pt idx="0">
                  <c:v>45.12210080000001</c:v>
                </c:pt>
                <c:pt idx="1">
                  <c:v>39.48015605909091</c:v>
                </c:pt>
                <c:pt idx="2">
                  <c:v>45.09372351818183</c:v>
                </c:pt>
                <c:pt idx="3">
                  <c:v>46.36577938181818</c:v>
                </c:pt>
                <c:pt idx="4">
                  <c:v>49.91680697272727</c:v>
                </c:pt>
                <c:pt idx="5">
                  <c:v>55.89928022727274</c:v>
                </c:pt>
                <c:pt idx="6">
                  <c:v>61.11197073636365</c:v>
                </c:pt>
                <c:pt idx="7">
                  <c:v>69.84183837619048</c:v>
                </c:pt>
                <c:pt idx="8">
                  <c:v>70.94977193333334</c:v>
                </c:pt>
                <c:pt idx="9">
                  <c:v>69.44937955714285</c:v>
                </c:pt>
                <c:pt idx="10">
                  <c:v>65.04788856666667</c:v>
                </c:pt>
                <c:pt idx="11">
                  <c:v>64.0426121047619</c:v>
                </c:pt>
                <c:pt idx="12">
                  <c:v>64.85535597142855</c:v>
                </c:pt>
              </c:numCache>
            </c:numRef>
          </c:yVal>
        </c:ser>
        <c:ser>
          <c:idx val="1"/>
          <c:order val="1"/>
          <c:tx>
            <c:strRef>
              <c:f>'price_NO4'!$C$2:$C$2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'price_NO4'!$C$3:$C$15</c:f>
              <c:numCache>
                <c:formatCode>General</c:formatCode>
                <c:ptCount val="13"/>
                <c:pt idx="0">
                  <c:v>27.7470316</c:v>
                </c:pt>
                <c:pt idx="1">
                  <c:v>23.767557</c:v>
                </c:pt>
                <c:pt idx="2">
                  <c:v>26.146188</c:v>
                </c:pt>
                <c:pt idx="3">
                  <c:v>28.5407536</c:v>
                </c:pt>
                <c:pt idx="4">
                  <c:v>33.9510274</c:v>
                </c:pt>
                <c:pt idx="5">
                  <c:v>40.847236</c:v>
                </c:pt>
                <c:pt idx="6">
                  <c:v>43.8654112</c:v>
                </c:pt>
                <c:pt idx="7">
                  <c:v>49.5513234</c:v>
                </c:pt>
                <c:pt idx="8">
                  <c:v>49.5028978</c:v>
                </c:pt>
                <c:pt idx="9">
                  <c:v>48.08905350000001</c:v>
                </c:pt>
                <c:pt idx="10">
                  <c:v>45.4954006</c:v>
                </c:pt>
                <c:pt idx="11">
                  <c:v>44.9251372</c:v>
                </c:pt>
                <c:pt idx="12">
                  <c:v>45.2908661</c:v>
                </c:pt>
              </c:numCache>
            </c:numRef>
          </c:yVal>
        </c:ser>
        <c:ser>
          <c:idx val="2"/>
          <c:order val="2"/>
          <c:tx>
            <c:strRef>
              <c:f>'price_NO4'!$D$2:$D$2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'price_NO4'!$D$3:$D$15</c:f>
              <c:numCache>
                <c:formatCode>General</c:formatCode>
                <c:ptCount val="13"/>
                <c:pt idx="0">
                  <c:v>44.135616</c:v>
                </c:pt>
                <c:pt idx="1">
                  <c:v>39.171463</c:v>
                </c:pt>
                <c:pt idx="2">
                  <c:v>44.07751</c:v>
                </c:pt>
                <c:pt idx="3">
                  <c:v>45.41541</c:v>
                </c:pt>
                <c:pt idx="4">
                  <c:v>47.20628</c:v>
                </c:pt>
                <c:pt idx="5">
                  <c:v>50.0242</c:v>
                </c:pt>
                <c:pt idx="6">
                  <c:v>53.27329</c:v>
                </c:pt>
                <c:pt idx="7">
                  <c:v>60.7855035</c:v>
                </c:pt>
                <c:pt idx="8">
                  <c:v>62.088012</c:v>
                </c:pt>
                <c:pt idx="9">
                  <c:v>60.454908</c:v>
                </c:pt>
                <c:pt idx="10">
                  <c:v>57.6873285</c:v>
                </c:pt>
                <c:pt idx="11">
                  <c:v>56.92112</c:v>
                </c:pt>
                <c:pt idx="12">
                  <c:v>57.8618715</c:v>
                </c:pt>
              </c:numCache>
            </c:numRef>
          </c:yVal>
        </c:ser>
        <c:ser>
          <c:idx val="3"/>
          <c:order val="3"/>
          <c:tx>
            <c:strRef>
              <c:f>'price_NO4'!$E$2:$E$2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'price_NO4'!$E$3:$E$15</c:f>
              <c:numCache>
                <c:formatCode>General</c:formatCode>
                <c:ptCount val="13"/>
                <c:pt idx="0">
                  <c:v>61.242738</c:v>
                </c:pt>
                <c:pt idx="1">
                  <c:v>54.85043279999999</c:v>
                </c:pt>
                <c:pt idx="2">
                  <c:v>63.63285439999999</c:v>
                </c:pt>
                <c:pt idx="3">
                  <c:v>64.06837779999999</c:v>
                </c:pt>
                <c:pt idx="4">
                  <c:v>69.29714799999999</c:v>
                </c:pt>
                <c:pt idx="5">
                  <c:v>78.934524</c:v>
                </c:pt>
                <c:pt idx="6">
                  <c:v>86.05981700000001</c:v>
                </c:pt>
                <c:pt idx="7">
                  <c:v>98.93767200000001</c:v>
                </c:pt>
                <c:pt idx="8">
                  <c:v>101.3968938</c:v>
                </c:pt>
                <c:pt idx="9">
                  <c:v>99.7013462</c:v>
                </c:pt>
                <c:pt idx="10">
                  <c:v>91.45317179999999</c:v>
                </c:pt>
                <c:pt idx="11">
                  <c:v>89.298709</c:v>
                </c:pt>
                <c:pt idx="12">
                  <c:v>89.6873638</c:v>
                </c:pt>
              </c:numCache>
            </c:numRef>
          </c:yVal>
        </c:ser>
        <c:axId val="51110001"/>
        <c:axId val="51110002"/>
      </c:scatterChart>
      <c:val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10002"/>
        <c:crosses val="autoZero"/>
        <c:crossBetween val="midCat"/>
      </c:valAx>
      <c:valAx>
        <c:axId val="51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NO4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'price_NO4'!$B$3:$B$15</c:f>
              <c:numCache>
                <c:formatCode>General</c:formatCode>
                <c:ptCount val="13"/>
                <c:pt idx="0">
                  <c:v>45.12210080000001</c:v>
                </c:pt>
                <c:pt idx="1">
                  <c:v>39.48015605909091</c:v>
                </c:pt>
                <c:pt idx="2">
                  <c:v>45.09372351818183</c:v>
                </c:pt>
                <c:pt idx="3">
                  <c:v>46.36577938181818</c:v>
                </c:pt>
                <c:pt idx="4">
                  <c:v>49.91680697272727</c:v>
                </c:pt>
                <c:pt idx="5">
                  <c:v>55.89928022727274</c:v>
                </c:pt>
                <c:pt idx="6">
                  <c:v>61.11197073636365</c:v>
                </c:pt>
                <c:pt idx="7">
                  <c:v>69.84183837619048</c:v>
                </c:pt>
                <c:pt idx="8">
                  <c:v>70.94977193333334</c:v>
                </c:pt>
                <c:pt idx="9">
                  <c:v>69.44937955714285</c:v>
                </c:pt>
                <c:pt idx="10">
                  <c:v>65.04788856666667</c:v>
                </c:pt>
                <c:pt idx="11">
                  <c:v>64.0426121047619</c:v>
                </c:pt>
                <c:pt idx="12">
                  <c:v>64.85535597142855</c:v>
                </c:pt>
              </c:numCache>
            </c:numRef>
          </c:yVal>
        </c:ser>
        <c:ser>
          <c:idx val="1"/>
          <c:order val="1"/>
          <c:tx>
            <c:strRef>
              <c:f>'price_NO4'!$C$2:$C$2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'price_NO4'!$C$3:$C$15</c:f>
              <c:numCache>
                <c:formatCode>General</c:formatCode>
                <c:ptCount val="13"/>
                <c:pt idx="0">
                  <c:v>27.7470316</c:v>
                </c:pt>
                <c:pt idx="1">
                  <c:v>23.767557</c:v>
                </c:pt>
                <c:pt idx="2">
                  <c:v>26.146188</c:v>
                </c:pt>
                <c:pt idx="3">
                  <c:v>28.5407536</c:v>
                </c:pt>
                <c:pt idx="4">
                  <c:v>33.9510274</c:v>
                </c:pt>
                <c:pt idx="5">
                  <c:v>40.847236</c:v>
                </c:pt>
                <c:pt idx="6">
                  <c:v>43.8654112</c:v>
                </c:pt>
                <c:pt idx="7">
                  <c:v>49.5513234</c:v>
                </c:pt>
                <c:pt idx="8">
                  <c:v>49.5028978</c:v>
                </c:pt>
                <c:pt idx="9">
                  <c:v>48.08905350000001</c:v>
                </c:pt>
                <c:pt idx="10">
                  <c:v>45.4954006</c:v>
                </c:pt>
                <c:pt idx="11">
                  <c:v>44.9251372</c:v>
                </c:pt>
                <c:pt idx="12">
                  <c:v>45.2908661</c:v>
                </c:pt>
              </c:numCache>
            </c:numRef>
          </c:yVal>
        </c:ser>
        <c:ser>
          <c:idx val="2"/>
          <c:order val="2"/>
          <c:tx>
            <c:strRef>
              <c:f>'price_NO4'!$D$2:$D$2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'price_NO4'!$D$3:$D$15</c:f>
              <c:numCache>
                <c:formatCode>General</c:formatCode>
                <c:ptCount val="13"/>
                <c:pt idx="0">
                  <c:v>44.135616</c:v>
                </c:pt>
                <c:pt idx="1">
                  <c:v>39.171463</c:v>
                </c:pt>
                <c:pt idx="2">
                  <c:v>44.07751</c:v>
                </c:pt>
                <c:pt idx="3">
                  <c:v>45.41541</c:v>
                </c:pt>
                <c:pt idx="4">
                  <c:v>47.20628</c:v>
                </c:pt>
                <c:pt idx="5">
                  <c:v>50.0242</c:v>
                </c:pt>
                <c:pt idx="6">
                  <c:v>53.27329</c:v>
                </c:pt>
                <c:pt idx="7">
                  <c:v>60.7855035</c:v>
                </c:pt>
                <c:pt idx="8">
                  <c:v>62.088012</c:v>
                </c:pt>
                <c:pt idx="9">
                  <c:v>60.454908</c:v>
                </c:pt>
                <c:pt idx="10">
                  <c:v>57.6873285</c:v>
                </c:pt>
                <c:pt idx="11">
                  <c:v>56.92112</c:v>
                </c:pt>
                <c:pt idx="12">
                  <c:v>57.8618715</c:v>
                </c:pt>
              </c:numCache>
            </c:numRef>
          </c:yVal>
        </c:ser>
        <c:ser>
          <c:idx val="3"/>
          <c:order val="3"/>
          <c:tx>
            <c:strRef>
              <c:f>'price_NO4'!$E$2:$E$2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'price_NO4'!$E$3:$E$15</c:f>
              <c:numCache>
                <c:formatCode>General</c:formatCode>
                <c:ptCount val="13"/>
                <c:pt idx="0">
                  <c:v>61.242738</c:v>
                </c:pt>
                <c:pt idx="1">
                  <c:v>54.85043279999999</c:v>
                </c:pt>
                <c:pt idx="2">
                  <c:v>63.63285439999999</c:v>
                </c:pt>
                <c:pt idx="3">
                  <c:v>64.06837779999999</c:v>
                </c:pt>
                <c:pt idx="4">
                  <c:v>69.29714799999999</c:v>
                </c:pt>
                <c:pt idx="5">
                  <c:v>78.934524</c:v>
                </c:pt>
                <c:pt idx="6">
                  <c:v>86.05981700000001</c:v>
                </c:pt>
                <c:pt idx="7">
                  <c:v>98.93767200000001</c:v>
                </c:pt>
                <c:pt idx="8">
                  <c:v>101.3968938</c:v>
                </c:pt>
                <c:pt idx="9">
                  <c:v>99.7013462</c:v>
                </c:pt>
                <c:pt idx="10">
                  <c:v>91.45317179999999</c:v>
                </c:pt>
                <c:pt idx="11">
                  <c:v>89.298709</c:v>
                </c:pt>
                <c:pt idx="12">
                  <c:v>89.6873638</c:v>
                </c:pt>
              </c:numCache>
            </c:numRef>
          </c:yVal>
        </c:ser>
        <c:axId val="51120001"/>
        <c:axId val="51120002"/>
      </c:scatterChart>
      <c:val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20002"/>
        <c:crosses val="autoZero"/>
        <c:crossBetween val="midCat"/>
      </c:valAx>
      <c:valAx>
        <c:axId val="51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NO4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'price_NO4'!$B$3:$B$15</c:f>
              <c:numCache>
                <c:formatCode>General</c:formatCode>
                <c:ptCount val="13"/>
                <c:pt idx="0">
                  <c:v>45.12210080000001</c:v>
                </c:pt>
                <c:pt idx="1">
                  <c:v>39.48015605909091</c:v>
                </c:pt>
                <c:pt idx="2">
                  <c:v>45.09372351818183</c:v>
                </c:pt>
                <c:pt idx="3">
                  <c:v>46.36577938181818</c:v>
                </c:pt>
                <c:pt idx="4">
                  <c:v>49.91680697272727</c:v>
                </c:pt>
                <c:pt idx="5">
                  <c:v>55.89928022727274</c:v>
                </c:pt>
                <c:pt idx="6">
                  <c:v>61.11197073636365</c:v>
                </c:pt>
                <c:pt idx="7">
                  <c:v>69.84183837619048</c:v>
                </c:pt>
                <c:pt idx="8">
                  <c:v>70.94977193333334</c:v>
                </c:pt>
                <c:pt idx="9">
                  <c:v>69.44937955714285</c:v>
                </c:pt>
                <c:pt idx="10">
                  <c:v>65.04788856666667</c:v>
                </c:pt>
                <c:pt idx="11">
                  <c:v>64.0426121047619</c:v>
                </c:pt>
                <c:pt idx="12">
                  <c:v>64.85535597142855</c:v>
                </c:pt>
              </c:numCache>
            </c:numRef>
          </c:yVal>
        </c:ser>
        <c:ser>
          <c:idx val="1"/>
          <c:order val="1"/>
          <c:tx>
            <c:strRef>
              <c:f>'price_NO4'!$C$2:$C$2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'price_NO4'!$C$3:$C$15</c:f>
              <c:numCache>
                <c:formatCode>General</c:formatCode>
                <c:ptCount val="13"/>
                <c:pt idx="0">
                  <c:v>27.7470316</c:v>
                </c:pt>
                <c:pt idx="1">
                  <c:v>23.767557</c:v>
                </c:pt>
                <c:pt idx="2">
                  <c:v>26.146188</c:v>
                </c:pt>
                <c:pt idx="3">
                  <c:v>28.5407536</c:v>
                </c:pt>
                <c:pt idx="4">
                  <c:v>33.9510274</c:v>
                </c:pt>
                <c:pt idx="5">
                  <c:v>40.847236</c:v>
                </c:pt>
                <c:pt idx="6">
                  <c:v>43.8654112</c:v>
                </c:pt>
                <c:pt idx="7">
                  <c:v>49.5513234</c:v>
                </c:pt>
                <c:pt idx="8">
                  <c:v>49.5028978</c:v>
                </c:pt>
                <c:pt idx="9">
                  <c:v>48.08905350000001</c:v>
                </c:pt>
                <c:pt idx="10">
                  <c:v>45.4954006</c:v>
                </c:pt>
                <c:pt idx="11">
                  <c:v>44.9251372</c:v>
                </c:pt>
                <c:pt idx="12">
                  <c:v>45.2908661</c:v>
                </c:pt>
              </c:numCache>
            </c:numRef>
          </c:yVal>
        </c:ser>
        <c:ser>
          <c:idx val="2"/>
          <c:order val="2"/>
          <c:tx>
            <c:strRef>
              <c:f>'price_NO4'!$D$2:$D$2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'price_NO4'!$D$3:$D$15</c:f>
              <c:numCache>
                <c:formatCode>General</c:formatCode>
                <c:ptCount val="13"/>
                <c:pt idx="0">
                  <c:v>44.135616</c:v>
                </c:pt>
                <c:pt idx="1">
                  <c:v>39.171463</c:v>
                </c:pt>
                <c:pt idx="2">
                  <c:v>44.07751</c:v>
                </c:pt>
                <c:pt idx="3">
                  <c:v>45.41541</c:v>
                </c:pt>
                <c:pt idx="4">
                  <c:v>47.20628</c:v>
                </c:pt>
                <c:pt idx="5">
                  <c:v>50.0242</c:v>
                </c:pt>
                <c:pt idx="6">
                  <c:v>53.27329</c:v>
                </c:pt>
                <c:pt idx="7">
                  <c:v>60.7855035</c:v>
                </c:pt>
                <c:pt idx="8">
                  <c:v>62.088012</c:v>
                </c:pt>
                <c:pt idx="9">
                  <c:v>60.454908</c:v>
                </c:pt>
                <c:pt idx="10">
                  <c:v>57.6873285</c:v>
                </c:pt>
                <c:pt idx="11">
                  <c:v>56.92112</c:v>
                </c:pt>
                <c:pt idx="12">
                  <c:v>57.8618715</c:v>
                </c:pt>
              </c:numCache>
            </c:numRef>
          </c:yVal>
        </c:ser>
        <c:ser>
          <c:idx val="3"/>
          <c:order val="3"/>
          <c:tx>
            <c:strRef>
              <c:f>'price_NO4'!$E$2:$E$2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'price_NO4'!$E$3:$E$15</c:f>
              <c:numCache>
                <c:formatCode>General</c:formatCode>
                <c:ptCount val="13"/>
                <c:pt idx="0">
                  <c:v>61.242738</c:v>
                </c:pt>
                <c:pt idx="1">
                  <c:v>54.85043279999999</c:v>
                </c:pt>
                <c:pt idx="2">
                  <c:v>63.63285439999999</c:v>
                </c:pt>
                <c:pt idx="3">
                  <c:v>64.06837779999999</c:v>
                </c:pt>
                <c:pt idx="4">
                  <c:v>69.29714799999999</c:v>
                </c:pt>
                <c:pt idx="5">
                  <c:v>78.934524</c:v>
                </c:pt>
                <c:pt idx="6">
                  <c:v>86.05981700000001</c:v>
                </c:pt>
                <c:pt idx="7">
                  <c:v>98.93767200000001</c:v>
                </c:pt>
                <c:pt idx="8">
                  <c:v>101.3968938</c:v>
                </c:pt>
                <c:pt idx="9">
                  <c:v>99.7013462</c:v>
                </c:pt>
                <c:pt idx="10">
                  <c:v>91.45317179999999</c:v>
                </c:pt>
                <c:pt idx="11">
                  <c:v>89.298709</c:v>
                </c:pt>
                <c:pt idx="12">
                  <c:v>89.6873638</c:v>
                </c:pt>
              </c:numCache>
            </c:numRef>
          </c:yVal>
        </c:ser>
        <c:axId val="51130001"/>
        <c:axId val="51130002"/>
      </c:scatterChart>
      <c:val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30002"/>
        <c:crosses val="autoZero"/>
        <c:crossBetween val="midCat"/>
      </c:valAx>
      <c:valAx>
        <c:axId val="51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NO4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'price_NO4'!$B$3:$B$15</c:f>
              <c:numCache>
                <c:formatCode>General</c:formatCode>
                <c:ptCount val="13"/>
                <c:pt idx="0">
                  <c:v>45.12210080000001</c:v>
                </c:pt>
                <c:pt idx="1">
                  <c:v>39.48015605909091</c:v>
                </c:pt>
                <c:pt idx="2">
                  <c:v>45.09372351818183</c:v>
                </c:pt>
                <c:pt idx="3">
                  <c:v>46.36577938181818</c:v>
                </c:pt>
                <c:pt idx="4">
                  <c:v>49.91680697272727</c:v>
                </c:pt>
                <c:pt idx="5">
                  <c:v>55.89928022727274</c:v>
                </c:pt>
                <c:pt idx="6">
                  <c:v>61.11197073636365</c:v>
                </c:pt>
                <c:pt idx="7">
                  <c:v>69.84183837619048</c:v>
                </c:pt>
                <c:pt idx="8">
                  <c:v>70.94977193333334</c:v>
                </c:pt>
                <c:pt idx="9">
                  <c:v>69.44937955714285</c:v>
                </c:pt>
                <c:pt idx="10">
                  <c:v>65.04788856666667</c:v>
                </c:pt>
                <c:pt idx="11">
                  <c:v>64.0426121047619</c:v>
                </c:pt>
                <c:pt idx="12">
                  <c:v>64.85535597142855</c:v>
                </c:pt>
              </c:numCache>
            </c:numRef>
          </c:yVal>
        </c:ser>
        <c:ser>
          <c:idx val="1"/>
          <c:order val="1"/>
          <c:tx>
            <c:strRef>
              <c:f>'price_NO4'!$C$2:$C$2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'price_NO4'!$C$3:$C$15</c:f>
              <c:numCache>
                <c:formatCode>General</c:formatCode>
                <c:ptCount val="13"/>
                <c:pt idx="0">
                  <c:v>27.7470316</c:v>
                </c:pt>
                <c:pt idx="1">
                  <c:v>23.767557</c:v>
                </c:pt>
                <c:pt idx="2">
                  <c:v>26.146188</c:v>
                </c:pt>
                <c:pt idx="3">
                  <c:v>28.5407536</c:v>
                </c:pt>
                <c:pt idx="4">
                  <c:v>33.9510274</c:v>
                </c:pt>
                <c:pt idx="5">
                  <c:v>40.847236</c:v>
                </c:pt>
                <c:pt idx="6">
                  <c:v>43.8654112</c:v>
                </c:pt>
                <c:pt idx="7">
                  <c:v>49.5513234</c:v>
                </c:pt>
                <c:pt idx="8">
                  <c:v>49.5028978</c:v>
                </c:pt>
                <c:pt idx="9">
                  <c:v>48.08905350000001</c:v>
                </c:pt>
                <c:pt idx="10">
                  <c:v>45.4954006</c:v>
                </c:pt>
                <c:pt idx="11">
                  <c:v>44.9251372</c:v>
                </c:pt>
                <c:pt idx="12">
                  <c:v>45.2908661</c:v>
                </c:pt>
              </c:numCache>
            </c:numRef>
          </c:yVal>
        </c:ser>
        <c:ser>
          <c:idx val="2"/>
          <c:order val="2"/>
          <c:tx>
            <c:strRef>
              <c:f>'price_NO4'!$D$2:$D$2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'price_NO4'!$D$3:$D$15</c:f>
              <c:numCache>
                <c:formatCode>General</c:formatCode>
                <c:ptCount val="13"/>
                <c:pt idx="0">
                  <c:v>44.135616</c:v>
                </c:pt>
                <c:pt idx="1">
                  <c:v>39.171463</c:v>
                </c:pt>
                <c:pt idx="2">
                  <c:v>44.07751</c:v>
                </c:pt>
                <c:pt idx="3">
                  <c:v>45.41541</c:v>
                </c:pt>
                <c:pt idx="4">
                  <c:v>47.20628</c:v>
                </c:pt>
                <c:pt idx="5">
                  <c:v>50.0242</c:v>
                </c:pt>
                <c:pt idx="6">
                  <c:v>53.27329</c:v>
                </c:pt>
                <c:pt idx="7">
                  <c:v>60.7855035</c:v>
                </c:pt>
                <c:pt idx="8">
                  <c:v>62.088012</c:v>
                </c:pt>
                <c:pt idx="9">
                  <c:v>60.454908</c:v>
                </c:pt>
                <c:pt idx="10">
                  <c:v>57.6873285</c:v>
                </c:pt>
                <c:pt idx="11">
                  <c:v>56.92112</c:v>
                </c:pt>
                <c:pt idx="12">
                  <c:v>57.8618715</c:v>
                </c:pt>
              </c:numCache>
            </c:numRef>
          </c:yVal>
        </c:ser>
        <c:ser>
          <c:idx val="3"/>
          <c:order val="3"/>
          <c:tx>
            <c:strRef>
              <c:f>'price_NO4'!$E$2:$E$2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'price_NO4'!$E$3:$E$15</c:f>
              <c:numCache>
                <c:formatCode>General</c:formatCode>
                <c:ptCount val="13"/>
                <c:pt idx="0">
                  <c:v>61.242738</c:v>
                </c:pt>
                <c:pt idx="1">
                  <c:v>54.85043279999999</c:v>
                </c:pt>
                <c:pt idx="2">
                  <c:v>63.63285439999999</c:v>
                </c:pt>
                <c:pt idx="3">
                  <c:v>64.06837779999999</c:v>
                </c:pt>
                <c:pt idx="4">
                  <c:v>69.29714799999999</c:v>
                </c:pt>
                <c:pt idx="5">
                  <c:v>78.934524</c:v>
                </c:pt>
                <c:pt idx="6">
                  <c:v>86.05981700000001</c:v>
                </c:pt>
                <c:pt idx="7">
                  <c:v>98.93767200000001</c:v>
                </c:pt>
                <c:pt idx="8">
                  <c:v>101.3968938</c:v>
                </c:pt>
                <c:pt idx="9">
                  <c:v>99.7013462</c:v>
                </c:pt>
                <c:pt idx="10">
                  <c:v>91.45317179999999</c:v>
                </c:pt>
                <c:pt idx="11">
                  <c:v>89.298709</c:v>
                </c:pt>
                <c:pt idx="12">
                  <c:v>89.6873638</c:v>
                </c:pt>
              </c:numCache>
            </c:numRef>
          </c:yVal>
        </c:ser>
        <c:axId val="51140001"/>
        <c:axId val="51140002"/>
      </c:scatterChart>
      <c:val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40002"/>
        <c:crosses val="autoZero"/>
        <c:crossBetween val="midCat"/>
      </c:valAx>
      <c:valAx>
        <c:axId val="51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NO4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'price_NO4'!$B$3:$B$15</c:f>
              <c:numCache>
                <c:formatCode>General</c:formatCode>
                <c:ptCount val="13"/>
                <c:pt idx="0">
                  <c:v>45.12210080000001</c:v>
                </c:pt>
                <c:pt idx="1">
                  <c:v>39.48015605909091</c:v>
                </c:pt>
                <c:pt idx="2">
                  <c:v>45.09372351818183</c:v>
                </c:pt>
                <c:pt idx="3">
                  <c:v>46.36577938181818</c:v>
                </c:pt>
                <c:pt idx="4">
                  <c:v>49.91680697272727</c:v>
                </c:pt>
                <c:pt idx="5">
                  <c:v>55.89928022727274</c:v>
                </c:pt>
                <c:pt idx="6">
                  <c:v>61.11197073636365</c:v>
                </c:pt>
                <c:pt idx="7">
                  <c:v>69.84183837619048</c:v>
                </c:pt>
                <c:pt idx="8">
                  <c:v>70.94977193333334</c:v>
                </c:pt>
                <c:pt idx="9">
                  <c:v>69.44937955714285</c:v>
                </c:pt>
                <c:pt idx="10">
                  <c:v>65.04788856666667</c:v>
                </c:pt>
                <c:pt idx="11">
                  <c:v>64.0426121047619</c:v>
                </c:pt>
                <c:pt idx="12">
                  <c:v>64.85535597142855</c:v>
                </c:pt>
              </c:numCache>
            </c:numRef>
          </c:yVal>
        </c:ser>
        <c:ser>
          <c:idx val="1"/>
          <c:order val="1"/>
          <c:tx>
            <c:strRef>
              <c:f>'price_NO4'!$C$2:$C$2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'price_NO4'!$C$3:$C$15</c:f>
              <c:numCache>
                <c:formatCode>General</c:formatCode>
                <c:ptCount val="13"/>
                <c:pt idx="0">
                  <c:v>27.7470316</c:v>
                </c:pt>
                <c:pt idx="1">
                  <c:v>23.767557</c:v>
                </c:pt>
                <c:pt idx="2">
                  <c:v>26.146188</c:v>
                </c:pt>
                <c:pt idx="3">
                  <c:v>28.5407536</c:v>
                </c:pt>
                <c:pt idx="4">
                  <c:v>33.9510274</c:v>
                </c:pt>
                <c:pt idx="5">
                  <c:v>40.847236</c:v>
                </c:pt>
                <c:pt idx="6">
                  <c:v>43.8654112</c:v>
                </c:pt>
                <c:pt idx="7">
                  <c:v>49.5513234</c:v>
                </c:pt>
                <c:pt idx="8">
                  <c:v>49.5028978</c:v>
                </c:pt>
                <c:pt idx="9">
                  <c:v>48.08905350000001</c:v>
                </c:pt>
                <c:pt idx="10">
                  <c:v>45.4954006</c:v>
                </c:pt>
                <c:pt idx="11">
                  <c:v>44.9251372</c:v>
                </c:pt>
                <c:pt idx="12">
                  <c:v>45.2908661</c:v>
                </c:pt>
              </c:numCache>
            </c:numRef>
          </c:yVal>
        </c:ser>
        <c:ser>
          <c:idx val="2"/>
          <c:order val="2"/>
          <c:tx>
            <c:strRef>
              <c:f>'price_NO4'!$D$2:$D$2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'price_NO4'!$D$3:$D$15</c:f>
              <c:numCache>
                <c:formatCode>General</c:formatCode>
                <c:ptCount val="13"/>
                <c:pt idx="0">
                  <c:v>44.135616</c:v>
                </c:pt>
                <c:pt idx="1">
                  <c:v>39.171463</c:v>
                </c:pt>
                <c:pt idx="2">
                  <c:v>44.07751</c:v>
                </c:pt>
                <c:pt idx="3">
                  <c:v>45.41541</c:v>
                </c:pt>
                <c:pt idx="4">
                  <c:v>47.20628</c:v>
                </c:pt>
                <c:pt idx="5">
                  <c:v>50.0242</c:v>
                </c:pt>
                <c:pt idx="6">
                  <c:v>53.27329</c:v>
                </c:pt>
                <c:pt idx="7">
                  <c:v>60.7855035</c:v>
                </c:pt>
                <c:pt idx="8">
                  <c:v>62.088012</c:v>
                </c:pt>
                <c:pt idx="9">
                  <c:v>60.454908</c:v>
                </c:pt>
                <c:pt idx="10">
                  <c:v>57.6873285</c:v>
                </c:pt>
                <c:pt idx="11">
                  <c:v>56.92112</c:v>
                </c:pt>
                <c:pt idx="12">
                  <c:v>57.8618715</c:v>
                </c:pt>
              </c:numCache>
            </c:numRef>
          </c:yVal>
        </c:ser>
        <c:ser>
          <c:idx val="3"/>
          <c:order val="3"/>
          <c:tx>
            <c:strRef>
              <c:f>'price_NO4'!$E$2:$E$2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'price_NO4'!$A$3:$A$15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'price_NO4'!$E$3:$E$15</c:f>
              <c:numCache>
                <c:formatCode>General</c:formatCode>
                <c:ptCount val="13"/>
                <c:pt idx="0">
                  <c:v>61.242738</c:v>
                </c:pt>
                <c:pt idx="1">
                  <c:v>54.85043279999999</c:v>
                </c:pt>
                <c:pt idx="2">
                  <c:v>63.63285439999999</c:v>
                </c:pt>
                <c:pt idx="3">
                  <c:v>64.06837779999999</c:v>
                </c:pt>
                <c:pt idx="4">
                  <c:v>69.29714799999999</c:v>
                </c:pt>
                <c:pt idx="5">
                  <c:v>78.934524</c:v>
                </c:pt>
                <c:pt idx="6">
                  <c:v>86.05981700000001</c:v>
                </c:pt>
                <c:pt idx="7">
                  <c:v>98.93767200000001</c:v>
                </c:pt>
                <c:pt idx="8">
                  <c:v>101.3968938</c:v>
                </c:pt>
                <c:pt idx="9">
                  <c:v>99.7013462</c:v>
                </c:pt>
                <c:pt idx="10">
                  <c:v>91.45317179999999</c:v>
                </c:pt>
                <c:pt idx="11">
                  <c:v>89.298709</c:v>
                </c:pt>
                <c:pt idx="12">
                  <c:v>89.6873638</c:v>
                </c:pt>
              </c:numCache>
            </c:numRef>
          </c:yVal>
        </c:ser>
        <c:axId val="51150001"/>
        <c:axId val="51150002"/>
      </c:scatterChart>
      <c:val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50002"/>
        <c:crosses val="autoZero"/>
        <c:crossBetween val="midCat"/>
      </c:valAx>
      <c:valAx>
        <c:axId val="51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'price_PL'!$B$3:$B$15</c:f>
              <c:numCache>
                <c:formatCode>General</c:formatCode>
                <c:ptCount val="13"/>
                <c:pt idx="0">
                  <c:v>106.8068381272727</c:v>
                </c:pt>
                <c:pt idx="1">
                  <c:v>88.79522772727275</c:v>
                </c:pt>
                <c:pt idx="2">
                  <c:v>98.55146450000001</c:v>
                </c:pt>
                <c:pt idx="3">
                  <c:v>95.9371869</c:v>
                </c:pt>
                <c:pt idx="4">
                  <c:v>90.76799636363636</c:v>
                </c:pt>
                <c:pt idx="5">
                  <c:v>84.21310787272726</c:v>
                </c:pt>
                <c:pt idx="6">
                  <c:v>83.89338038181819</c:v>
                </c:pt>
                <c:pt idx="7">
                  <c:v>88.1621328952381</c:v>
                </c:pt>
                <c:pt idx="8">
                  <c:v>86.81471554761904</c:v>
                </c:pt>
                <c:pt idx="9">
                  <c:v>82.61014376190477</c:v>
                </c:pt>
                <c:pt idx="10">
                  <c:v>79.39723121428572</c:v>
                </c:pt>
                <c:pt idx="11">
                  <c:v>71.63763183333334</c:v>
                </c:pt>
                <c:pt idx="12">
                  <c:v>65.21455955714286</c:v>
                </c:pt>
              </c:numCache>
            </c:numRef>
          </c:yVal>
        </c:ser>
        <c:ser>
          <c:idx val="1"/>
          <c:order val="1"/>
          <c:tx>
            <c:strRef>
              <c:f>'price_PL'!$C$2:$C$2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'price_PL'!$C$3:$C$15</c:f>
              <c:numCache>
                <c:formatCode>General</c:formatCode>
                <c:ptCount val="13"/>
                <c:pt idx="0">
                  <c:v>105.6044748</c:v>
                </c:pt>
                <c:pt idx="1">
                  <c:v>86.8542202</c:v>
                </c:pt>
                <c:pt idx="2">
                  <c:v>95.96440399999999</c:v>
                </c:pt>
                <c:pt idx="3">
                  <c:v>92.5897508</c:v>
                </c:pt>
                <c:pt idx="4">
                  <c:v>86.66102699999999</c:v>
                </c:pt>
                <c:pt idx="5">
                  <c:v>79.291551</c:v>
                </c:pt>
                <c:pt idx="6">
                  <c:v>77.82447519999999</c:v>
                </c:pt>
                <c:pt idx="7">
                  <c:v>81.75229180000001</c:v>
                </c:pt>
                <c:pt idx="8">
                  <c:v>79.83331100000001</c:v>
                </c:pt>
                <c:pt idx="9">
                  <c:v>75.253381</c:v>
                </c:pt>
                <c:pt idx="10">
                  <c:v>72.057811</c:v>
                </c:pt>
                <c:pt idx="11">
                  <c:v>64.566086</c:v>
                </c:pt>
                <c:pt idx="12">
                  <c:v>59.2853327</c:v>
                </c:pt>
              </c:numCache>
            </c:numRef>
          </c:yVal>
        </c:ser>
        <c:ser>
          <c:idx val="2"/>
          <c:order val="2"/>
          <c:tx>
            <c:strRef>
              <c:f>'price_PL'!$D$2:$D$2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'price_PL'!$D$3:$D$15</c:f>
              <c:numCache>
                <c:formatCode>General</c:formatCode>
                <c:ptCount val="13"/>
                <c:pt idx="0">
                  <c:v>106.87466</c:v>
                </c:pt>
                <c:pt idx="1">
                  <c:v>89.12717000000001</c:v>
                </c:pt>
                <c:pt idx="2">
                  <c:v>98.70114</c:v>
                </c:pt>
                <c:pt idx="3">
                  <c:v>96.0403</c:v>
                </c:pt>
                <c:pt idx="4">
                  <c:v>91.22774</c:v>
                </c:pt>
                <c:pt idx="5">
                  <c:v>84.49874</c:v>
                </c:pt>
                <c:pt idx="6">
                  <c:v>83.667694</c:v>
                </c:pt>
                <c:pt idx="7">
                  <c:v>87.21289999999999</c:v>
                </c:pt>
                <c:pt idx="8">
                  <c:v>85.8773425</c:v>
                </c:pt>
                <c:pt idx="9">
                  <c:v>81.6159825</c:v>
                </c:pt>
                <c:pt idx="10">
                  <c:v>78.21364249999999</c:v>
                </c:pt>
                <c:pt idx="11">
                  <c:v>70.8752875</c:v>
                </c:pt>
                <c:pt idx="12">
                  <c:v>65.255875</c:v>
                </c:pt>
              </c:numCache>
            </c:numRef>
          </c:yVal>
        </c:ser>
        <c:ser>
          <c:idx val="3"/>
          <c:order val="3"/>
          <c:tx>
            <c:strRef>
              <c:f>'price_PL'!$E$2:$E$2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'price_PL'!$E$3:$E$15</c:f>
              <c:numCache>
                <c:formatCode>General</c:formatCode>
                <c:ptCount val="13"/>
                <c:pt idx="0">
                  <c:v>107.740456</c:v>
                </c:pt>
                <c:pt idx="1">
                  <c:v>89.9830168</c:v>
                </c:pt>
                <c:pt idx="2">
                  <c:v>100.689175</c:v>
                </c:pt>
                <c:pt idx="3">
                  <c:v>98.60758</c:v>
                </c:pt>
                <c:pt idx="4">
                  <c:v>93.729427</c:v>
                </c:pt>
                <c:pt idx="5">
                  <c:v>88.4357732</c:v>
                </c:pt>
                <c:pt idx="6">
                  <c:v>89.9095652</c:v>
                </c:pt>
                <c:pt idx="7">
                  <c:v>95.124543</c:v>
                </c:pt>
                <c:pt idx="8">
                  <c:v>94.506117</c:v>
                </c:pt>
                <c:pt idx="9">
                  <c:v>90.3217325</c:v>
                </c:pt>
                <c:pt idx="10">
                  <c:v>87.64653000000001</c:v>
                </c:pt>
                <c:pt idx="11">
                  <c:v>79.072399</c:v>
                </c:pt>
                <c:pt idx="12">
                  <c:v>71.319118</c:v>
                </c:pt>
              </c:numCache>
            </c:numRef>
          </c:yVal>
        </c:ser>
        <c:axId val="51160001"/>
        <c:axId val="51160002"/>
      </c:scatterChart>
      <c:val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60002"/>
        <c:crosses val="autoZero"/>
        <c:crossBetween val="midCat"/>
      </c:valAx>
      <c:valAx>
        <c:axId val="51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'price_PL'!$B$3:$B$15</c:f>
              <c:numCache>
                <c:formatCode>General</c:formatCode>
                <c:ptCount val="13"/>
                <c:pt idx="0">
                  <c:v>106.8068381272727</c:v>
                </c:pt>
                <c:pt idx="1">
                  <c:v>88.79522772727275</c:v>
                </c:pt>
                <c:pt idx="2">
                  <c:v>98.55146450000001</c:v>
                </c:pt>
                <c:pt idx="3">
                  <c:v>95.9371869</c:v>
                </c:pt>
                <c:pt idx="4">
                  <c:v>90.76799636363636</c:v>
                </c:pt>
                <c:pt idx="5">
                  <c:v>84.21310787272726</c:v>
                </c:pt>
                <c:pt idx="6">
                  <c:v>83.89338038181819</c:v>
                </c:pt>
                <c:pt idx="7">
                  <c:v>88.1621328952381</c:v>
                </c:pt>
                <c:pt idx="8">
                  <c:v>86.81471554761904</c:v>
                </c:pt>
                <c:pt idx="9">
                  <c:v>82.61014376190477</c:v>
                </c:pt>
                <c:pt idx="10">
                  <c:v>79.39723121428572</c:v>
                </c:pt>
                <c:pt idx="11">
                  <c:v>71.63763183333334</c:v>
                </c:pt>
                <c:pt idx="12">
                  <c:v>65.21455955714286</c:v>
                </c:pt>
              </c:numCache>
            </c:numRef>
          </c:yVal>
        </c:ser>
        <c:ser>
          <c:idx val="1"/>
          <c:order val="1"/>
          <c:tx>
            <c:strRef>
              <c:f>'price_PL'!$C$2:$C$2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'price_PL'!$C$3:$C$15</c:f>
              <c:numCache>
                <c:formatCode>General</c:formatCode>
                <c:ptCount val="13"/>
                <c:pt idx="0">
                  <c:v>105.6044748</c:v>
                </c:pt>
                <c:pt idx="1">
                  <c:v>86.8542202</c:v>
                </c:pt>
                <c:pt idx="2">
                  <c:v>95.96440399999999</c:v>
                </c:pt>
                <c:pt idx="3">
                  <c:v>92.5897508</c:v>
                </c:pt>
                <c:pt idx="4">
                  <c:v>86.66102699999999</c:v>
                </c:pt>
                <c:pt idx="5">
                  <c:v>79.291551</c:v>
                </c:pt>
                <c:pt idx="6">
                  <c:v>77.82447519999999</c:v>
                </c:pt>
                <c:pt idx="7">
                  <c:v>81.75229180000001</c:v>
                </c:pt>
                <c:pt idx="8">
                  <c:v>79.83331100000001</c:v>
                </c:pt>
                <c:pt idx="9">
                  <c:v>75.253381</c:v>
                </c:pt>
                <c:pt idx="10">
                  <c:v>72.057811</c:v>
                </c:pt>
                <c:pt idx="11">
                  <c:v>64.566086</c:v>
                </c:pt>
                <c:pt idx="12">
                  <c:v>59.2853327</c:v>
                </c:pt>
              </c:numCache>
            </c:numRef>
          </c:yVal>
        </c:ser>
        <c:ser>
          <c:idx val="2"/>
          <c:order val="2"/>
          <c:tx>
            <c:strRef>
              <c:f>'price_PL'!$D$2:$D$2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'price_PL'!$D$3:$D$15</c:f>
              <c:numCache>
                <c:formatCode>General</c:formatCode>
                <c:ptCount val="13"/>
                <c:pt idx="0">
                  <c:v>106.87466</c:v>
                </c:pt>
                <c:pt idx="1">
                  <c:v>89.12717000000001</c:v>
                </c:pt>
                <c:pt idx="2">
                  <c:v>98.70114</c:v>
                </c:pt>
                <c:pt idx="3">
                  <c:v>96.0403</c:v>
                </c:pt>
                <c:pt idx="4">
                  <c:v>91.22774</c:v>
                </c:pt>
                <c:pt idx="5">
                  <c:v>84.49874</c:v>
                </c:pt>
                <c:pt idx="6">
                  <c:v>83.667694</c:v>
                </c:pt>
                <c:pt idx="7">
                  <c:v>87.21289999999999</c:v>
                </c:pt>
                <c:pt idx="8">
                  <c:v>85.8773425</c:v>
                </c:pt>
                <c:pt idx="9">
                  <c:v>81.6159825</c:v>
                </c:pt>
                <c:pt idx="10">
                  <c:v>78.21364249999999</c:v>
                </c:pt>
                <c:pt idx="11">
                  <c:v>70.8752875</c:v>
                </c:pt>
                <c:pt idx="12">
                  <c:v>65.255875</c:v>
                </c:pt>
              </c:numCache>
            </c:numRef>
          </c:yVal>
        </c:ser>
        <c:ser>
          <c:idx val="3"/>
          <c:order val="3"/>
          <c:tx>
            <c:strRef>
              <c:f>'price_PL'!$E$2:$E$2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'price_PL'!$E$3:$E$15</c:f>
              <c:numCache>
                <c:formatCode>General</c:formatCode>
                <c:ptCount val="13"/>
                <c:pt idx="0">
                  <c:v>107.740456</c:v>
                </c:pt>
                <c:pt idx="1">
                  <c:v>89.9830168</c:v>
                </c:pt>
                <c:pt idx="2">
                  <c:v>100.689175</c:v>
                </c:pt>
                <c:pt idx="3">
                  <c:v>98.60758</c:v>
                </c:pt>
                <c:pt idx="4">
                  <c:v>93.729427</c:v>
                </c:pt>
                <c:pt idx="5">
                  <c:v>88.4357732</c:v>
                </c:pt>
                <c:pt idx="6">
                  <c:v>89.9095652</c:v>
                </c:pt>
                <c:pt idx="7">
                  <c:v>95.124543</c:v>
                </c:pt>
                <c:pt idx="8">
                  <c:v>94.506117</c:v>
                </c:pt>
                <c:pt idx="9">
                  <c:v>90.3217325</c:v>
                </c:pt>
                <c:pt idx="10">
                  <c:v>87.64653000000001</c:v>
                </c:pt>
                <c:pt idx="11">
                  <c:v>79.072399</c:v>
                </c:pt>
                <c:pt idx="12">
                  <c:v>71.319118</c:v>
                </c:pt>
              </c:numCache>
            </c:numRef>
          </c:yVal>
        </c:ser>
        <c:axId val="51170001"/>
        <c:axId val="51170002"/>
      </c:scatterChart>
      <c:val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70002"/>
        <c:crosses val="autoZero"/>
        <c:crossBetween val="midCat"/>
      </c:valAx>
      <c:valAx>
        <c:axId val="51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'price_PL'!$B$3:$B$15</c:f>
              <c:numCache>
                <c:formatCode>General</c:formatCode>
                <c:ptCount val="13"/>
                <c:pt idx="0">
                  <c:v>106.8068381272727</c:v>
                </c:pt>
                <c:pt idx="1">
                  <c:v>88.79522772727275</c:v>
                </c:pt>
                <c:pt idx="2">
                  <c:v>98.55146450000001</c:v>
                </c:pt>
                <c:pt idx="3">
                  <c:v>95.9371869</c:v>
                </c:pt>
                <c:pt idx="4">
                  <c:v>90.76799636363636</c:v>
                </c:pt>
                <c:pt idx="5">
                  <c:v>84.21310787272726</c:v>
                </c:pt>
                <c:pt idx="6">
                  <c:v>83.89338038181819</c:v>
                </c:pt>
                <c:pt idx="7">
                  <c:v>88.1621328952381</c:v>
                </c:pt>
                <c:pt idx="8">
                  <c:v>86.81471554761904</c:v>
                </c:pt>
                <c:pt idx="9">
                  <c:v>82.61014376190477</c:v>
                </c:pt>
                <c:pt idx="10">
                  <c:v>79.39723121428572</c:v>
                </c:pt>
                <c:pt idx="11">
                  <c:v>71.63763183333334</c:v>
                </c:pt>
                <c:pt idx="12">
                  <c:v>65.21455955714286</c:v>
                </c:pt>
              </c:numCache>
            </c:numRef>
          </c:yVal>
        </c:ser>
        <c:ser>
          <c:idx val="1"/>
          <c:order val="1"/>
          <c:tx>
            <c:strRef>
              <c:f>'price_PL'!$C$2:$C$2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'price_PL'!$C$3:$C$15</c:f>
              <c:numCache>
                <c:formatCode>General</c:formatCode>
                <c:ptCount val="13"/>
                <c:pt idx="0">
                  <c:v>105.6044748</c:v>
                </c:pt>
                <c:pt idx="1">
                  <c:v>86.8542202</c:v>
                </c:pt>
                <c:pt idx="2">
                  <c:v>95.96440399999999</c:v>
                </c:pt>
                <c:pt idx="3">
                  <c:v>92.5897508</c:v>
                </c:pt>
                <c:pt idx="4">
                  <c:v>86.66102699999999</c:v>
                </c:pt>
                <c:pt idx="5">
                  <c:v>79.291551</c:v>
                </c:pt>
                <c:pt idx="6">
                  <c:v>77.82447519999999</c:v>
                </c:pt>
                <c:pt idx="7">
                  <c:v>81.75229180000001</c:v>
                </c:pt>
                <c:pt idx="8">
                  <c:v>79.83331100000001</c:v>
                </c:pt>
                <c:pt idx="9">
                  <c:v>75.253381</c:v>
                </c:pt>
                <c:pt idx="10">
                  <c:v>72.057811</c:v>
                </c:pt>
                <c:pt idx="11">
                  <c:v>64.566086</c:v>
                </c:pt>
                <c:pt idx="12">
                  <c:v>59.2853327</c:v>
                </c:pt>
              </c:numCache>
            </c:numRef>
          </c:yVal>
        </c:ser>
        <c:ser>
          <c:idx val="2"/>
          <c:order val="2"/>
          <c:tx>
            <c:strRef>
              <c:f>'price_PL'!$D$2:$D$2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'price_PL'!$D$3:$D$15</c:f>
              <c:numCache>
                <c:formatCode>General</c:formatCode>
                <c:ptCount val="13"/>
                <c:pt idx="0">
                  <c:v>106.87466</c:v>
                </c:pt>
                <c:pt idx="1">
                  <c:v>89.12717000000001</c:v>
                </c:pt>
                <c:pt idx="2">
                  <c:v>98.70114</c:v>
                </c:pt>
                <c:pt idx="3">
                  <c:v>96.0403</c:v>
                </c:pt>
                <c:pt idx="4">
                  <c:v>91.22774</c:v>
                </c:pt>
                <c:pt idx="5">
                  <c:v>84.49874</c:v>
                </c:pt>
                <c:pt idx="6">
                  <c:v>83.667694</c:v>
                </c:pt>
                <c:pt idx="7">
                  <c:v>87.21289999999999</c:v>
                </c:pt>
                <c:pt idx="8">
                  <c:v>85.8773425</c:v>
                </c:pt>
                <c:pt idx="9">
                  <c:v>81.6159825</c:v>
                </c:pt>
                <c:pt idx="10">
                  <c:v>78.21364249999999</c:v>
                </c:pt>
                <c:pt idx="11">
                  <c:v>70.8752875</c:v>
                </c:pt>
                <c:pt idx="12">
                  <c:v>65.255875</c:v>
                </c:pt>
              </c:numCache>
            </c:numRef>
          </c:yVal>
        </c:ser>
        <c:ser>
          <c:idx val="3"/>
          <c:order val="3"/>
          <c:tx>
            <c:strRef>
              <c:f>'price_PL'!$E$2:$E$2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'price_PL'!$E$3:$E$15</c:f>
              <c:numCache>
                <c:formatCode>General</c:formatCode>
                <c:ptCount val="13"/>
                <c:pt idx="0">
                  <c:v>107.740456</c:v>
                </c:pt>
                <c:pt idx="1">
                  <c:v>89.9830168</c:v>
                </c:pt>
                <c:pt idx="2">
                  <c:v>100.689175</c:v>
                </c:pt>
                <c:pt idx="3">
                  <c:v>98.60758</c:v>
                </c:pt>
                <c:pt idx="4">
                  <c:v>93.729427</c:v>
                </c:pt>
                <c:pt idx="5">
                  <c:v>88.4357732</c:v>
                </c:pt>
                <c:pt idx="6">
                  <c:v>89.9095652</c:v>
                </c:pt>
                <c:pt idx="7">
                  <c:v>95.124543</c:v>
                </c:pt>
                <c:pt idx="8">
                  <c:v>94.506117</c:v>
                </c:pt>
                <c:pt idx="9">
                  <c:v>90.3217325</c:v>
                </c:pt>
                <c:pt idx="10">
                  <c:v>87.64653000000001</c:v>
                </c:pt>
                <c:pt idx="11">
                  <c:v>79.072399</c:v>
                </c:pt>
                <c:pt idx="12">
                  <c:v>71.319118</c:v>
                </c:pt>
              </c:numCache>
            </c:numRef>
          </c:yVal>
        </c:ser>
        <c:axId val="51180001"/>
        <c:axId val="51180002"/>
      </c:scatterChart>
      <c:val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80002"/>
        <c:crosses val="autoZero"/>
        <c:crossBetween val="midCat"/>
      </c:valAx>
      <c:valAx>
        <c:axId val="51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'price_PL'!$B$3:$B$15</c:f>
              <c:numCache>
                <c:formatCode>General</c:formatCode>
                <c:ptCount val="13"/>
                <c:pt idx="0">
                  <c:v>106.8068381272727</c:v>
                </c:pt>
                <c:pt idx="1">
                  <c:v>88.79522772727275</c:v>
                </c:pt>
                <c:pt idx="2">
                  <c:v>98.55146450000001</c:v>
                </c:pt>
                <c:pt idx="3">
                  <c:v>95.9371869</c:v>
                </c:pt>
                <c:pt idx="4">
                  <c:v>90.76799636363636</c:v>
                </c:pt>
                <c:pt idx="5">
                  <c:v>84.21310787272726</c:v>
                </c:pt>
                <c:pt idx="6">
                  <c:v>83.89338038181819</c:v>
                </c:pt>
                <c:pt idx="7">
                  <c:v>88.1621328952381</c:v>
                </c:pt>
                <c:pt idx="8">
                  <c:v>86.81471554761904</c:v>
                </c:pt>
                <c:pt idx="9">
                  <c:v>82.61014376190477</c:v>
                </c:pt>
                <c:pt idx="10">
                  <c:v>79.39723121428572</c:v>
                </c:pt>
                <c:pt idx="11">
                  <c:v>71.63763183333334</c:v>
                </c:pt>
                <c:pt idx="12">
                  <c:v>65.21455955714286</c:v>
                </c:pt>
              </c:numCache>
            </c:numRef>
          </c:yVal>
        </c:ser>
        <c:ser>
          <c:idx val="1"/>
          <c:order val="1"/>
          <c:tx>
            <c:strRef>
              <c:f>'price_PL'!$C$2:$C$2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'price_PL'!$C$3:$C$15</c:f>
              <c:numCache>
                <c:formatCode>General</c:formatCode>
                <c:ptCount val="13"/>
                <c:pt idx="0">
                  <c:v>105.6044748</c:v>
                </c:pt>
                <c:pt idx="1">
                  <c:v>86.8542202</c:v>
                </c:pt>
                <c:pt idx="2">
                  <c:v>95.96440399999999</c:v>
                </c:pt>
                <c:pt idx="3">
                  <c:v>92.5897508</c:v>
                </c:pt>
                <c:pt idx="4">
                  <c:v>86.66102699999999</c:v>
                </c:pt>
                <c:pt idx="5">
                  <c:v>79.291551</c:v>
                </c:pt>
                <c:pt idx="6">
                  <c:v>77.82447519999999</c:v>
                </c:pt>
                <c:pt idx="7">
                  <c:v>81.75229180000001</c:v>
                </c:pt>
                <c:pt idx="8">
                  <c:v>79.83331100000001</c:v>
                </c:pt>
                <c:pt idx="9">
                  <c:v>75.253381</c:v>
                </c:pt>
                <c:pt idx="10">
                  <c:v>72.057811</c:v>
                </c:pt>
                <c:pt idx="11">
                  <c:v>64.566086</c:v>
                </c:pt>
                <c:pt idx="12">
                  <c:v>59.2853327</c:v>
                </c:pt>
              </c:numCache>
            </c:numRef>
          </c:yVal>
        </c:ser>
        <c:ser>
          <c:idx val="2"/>
          <c:order val="2"/>
          <c:tx>
            <c:strRef>
              <c:f>'price_PL'!$D$2:$D$2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'price_PL'!$D$3:$D$15</c:f>
              <c:numCache>
                <c:formatCode>General</c:formatCode>
                <c:ptCount val="13"/>
                <c:pt idx="0">
                  <c:v>106.87466</c:v>
                </c:pt>
                <c:pt idx="1">
                  <c:v>89.12717000000001</c:v>
                </c:pt>
                <c:pt idx="2">
                  <c:v>98.70114</c:v>
                </c:pt>
                <c:pt idx="3">
                  <c:v>96.0403</c:v>
                </c:pt>
                <c:pt idx="4">
                  <c:v>91.22774</c:v>
                </c:pt>
                <c:pt idx="5">
                  <c:v>84.49874</c:v>
                </c:pt>
                <c:pt idx="6">
                  <c:v>83.667694</c:v>
                </c:pt>
                <c:pt idx="7">
                  <c:v>87.21289999999999</c:v>
                </c:pt>
                <c:pt idx="8">
                  <c:v>85.8773425</c:v>
                </c:pt>
                <c:pt idx="9">
                  <c:v>81.6159825</c:v>
                </c:pt>
                <c:pt idx="10">
                  <c:v>78.21364249999999</c:v>
                </c:pt>
                <c:pt idx="11">
                  <c:v>70.8752875</c:v>
                </c:pt>
                <c:pt idx="12">
                  <c:v>65.255875</c:v>
                </c:pt>
              </c:numCache>
            </c:numRef>
          </c:yVal>
        </c:ser>
        <c:ser>
          <c:idx val="3"/>
          <c:order val="3"/>
          <c:tx>
            <c:strRef>
              <c:f>'price_PL'!$E$2:$E$2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'price_PL'!$E$3:$E$15</c:f>
              <c:numCache>
                <c:formatCode>General</c:formatCode>
                <c:ptCount val="13"/>
                <c:pt idx="0">
                  <c:v>107.740456</c:v>
                </c:pt>
                <c:pt idx="1">
                  <c:v>89.9830168</c:v>
                </c:pt>
                <c:pt idx="2">
                  <c:v>100.689175</c:v>
                </c:pt>
                <c:pt idx="3">
                  <c:v>98.60758</c:v>
                </c:pt>
                <c:pt idx="4">
                  <c:v>93.729427</c:v>
                </c:pt>
                <c:pt idx="5">
                  <c:v>88.4357732</c:v>
                </c:pt>
                <c:pt idx="6">
                  <c:v>89.9095652</c:v>
                </c:pt>
                <c:pt idx="7">
                  <c:v>95.124543</c:v>
                </c:pt>
                <c:pt idx="8">
                  <c:v>94.506117</c:v>
                </c:pt>
                <c:pt idx="9">
                  <c:v>90.3217325</c:v>
                </c:pt>
                <c:pt idx="10">
                  <c:v>87.64653000000001</c:v>
                </c:pt>
                <c:pt idx="11">
                  <c:v>79.072399</c:v>
                </c:pt>
                <c:pt idx="12">
                  <c:v>71.319118</c:v>
                </c:pt>
              </c:numCache>
            </c:numRef>
          </c:yVal>
        </c:ser>
        <c:axId val="51190001"/>
        <c:axId val="51190002"/>
      </c:scatterChart>
      <c:val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90002"/>
        <c:crosses val="autoZero"/>
        <c:crossBetween val="midCat"/>
      </c:valAx>
      <c:valAx>
        <c:axId val="51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'price_PL'!$B$3:$B$15</c:f>
              <c:numCache>
                <c:formatCode>General</c:formatCode>
                <c:ptCount val="13"/>
                <c:pt idx="0">
                  <c:v>106.8068381272727</c:v>
                </c:pt>
                <c:pt idx="1">
                  <c:v>88.79522772727275</c:v>
                </c:pt>
                <c:pt idx="2">
                  <c:v>98.55146450000001</c:v>
                </c:pt>
                <c:pt idx="3">
                  <c:v>95.9371869</c:v>
                </c:pt>
                <c:pt idx="4">
                  <c:v>90.76799636363636</c:v>
                </c:pt>
                <c:pt idx="5">
                  <c:v>84.21310787272726</c:v>
                </c:pt>
                <c:pt idx="6">
                  <c:v>83.89338038181819</c:v>
                </c:pt>
                <c:pt idx="7">
                  <c:v>88.1621328952381</c:v>
                </c:pt>
                <c:pt idx="8">
                  <c:v>86.81471554761904</c:v>
                </c:pt>
                <c:pt idx="9">
                  <c:v>82.61014376190477</c:v>
                </c:pt>
                <c:pt idx="10">
                  <c:v>79.39723121428572</c:v>
                </c:pt>
                <c:pt idx="11">
                  <c:v>71.63763183333334</c:v>
                </c:pt>
                <c:pt idx="12">
                  <c:v>65.21455955714286</c:v>
                </c:pt>
              </c:numCache>
            </c:numRef>
          </c:yVal>
        </c:ser>
        <c:ser>
          <c:idx val="1"/>
          <c:order val="1"/>
          <c:tx>
            <c:strRef>
              <c:f>'price_PL'!$C$2:$C$2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'price_PL'!$C$3:$C$15</c:f>
              <c:numCache>
                <c:formatCode>General</c:formatCode>
                <c:ptCount val="13"/>
                <c:pt idx="0">
                  <c:v>105.6044748</c:v>
                </c:pt>
                <c:pt idx="1">
                  <c:v>86.8542202</c:v>
                </c:pt>
                <c:pt idx="2">
                  <c:v>95.96440399999999</c:v>
                </c:pt>
                <c:pt idx="3">
                  <c:v>92.5897508</c:v>
                </c:pt>
                <c:pt idx="4">
                  <c:v>86.66102699999999</c:v>
                </c:pt>
                <c:pt idx="5">
                  <c:v>79.291551</c:v>
                </c:pt>
                <c:pt idx="6">
                  <c:v>77.82447519999999</c:v>
                </c:pt>
                <c:pt idx="7">
                  <c:v>81.75229180000001</c:v>
                </c:pt>
                <c:pt idx="8">
                  <c:v>79.83331100000001</c:v>
                </c:pt>
                <c:pt idx="9">
                  <c:v>75.253381</c:v>
                </c:pt>
                <c:pt idx="10">
                  <c:v>72.057811</c:v>
                </c:pt>
                <c:pt idx="11">
                  <c:v>64.566086</c:v>
                </c:pt>
                <c:pt idx="12">
                  <c:v>59.2853327</c:v>
                </c:pt>
              </c:numCache>
            </c:numRef>
          </c:yVal>
        </c:ser>
        <c:ser>
          <c:idx val="2"/>
          <c:order val="2"/>
          <c:tx>
            <c:strRef>
              <c:f>'price_PL'!$D$2:$D$2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'price_PL'!$D$3:$D$15</c:f>
              <c:numCache>
                <c:formatCode>General</c:formatCode>
                <c:ptCount val="13"/>
                <c:pt idx="0">
                  <c:v>106.87466</c:v>
                </c:pt>
                <c:pt idx="1">
                  <c:v>89.12717000000001</c:v>
                </c:pt>
                <c:pt idx="2">
                  <c:v>98.70114</c:v>
                </c:pt>
                <c:pt idx="3">
                  <c:v>96.0403</c:v>
                </c:pt>
                <c:pt idx="4">
                  <c:v>91.22774</c:v>
                </c:pt>
                <c:pt idx="5">
                  <c:v>84.49874</c:v>
                </c:pt>
                <c:pt idx="6">
                  <c:v>83.667694</c:v>
                </c:pt>
                <c:pt idx="7">
                  <c:v>87.21289999999999</c:v>
                </c:pt>
                <c:pt idx="8">
                  <c:v>85.8773425</c:v>
                </c:pt>
                <c:pt idx="9">
                  <c:v>81.6159825</c:v>
                </c:pt>
                <c:pt idx="10">
                  <c:v>78.21364249999999</c:v>
                </c:pt>
                <c:pt idx="11">
                  <c:v>70.8752875</c:v>
                </c:pt>
                <c:pt idx="12">
                  <c:v>65.255875</c:v>
                </c:pt>
              </c:numCache>
            </c:numRef>
          </c:yVal>
        </c:ser>
        <c:ser>
          <c:idx val="3"/>
          <c:order val="3"/>
          <c:tx>
            <c:strRef>
              <c:f>'price_PL'!$E$2:$E$2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'price_PL'!$E$3:$E$15</c:f>
              <c:numCache>
                <c:formatCode>General</c:formatCode>
                <c:ptCount val="13"/>
                <c:pt idx="0">
                  <c:v>107.740456</c:v>
                </c:pt>
                <c:pt idx="1">
                  <c:v>89.9830168</c:v>
                </c:pt>
                <c:pt idx="2">
                  <c:v>100.689175</c:v>
                </c:pt>
                <c:pt idx="3">
                  <c:v>98.60758</c:v>
                </c:pt>
                <c:pt idx="4">
                  <c:v>93.729427</c:v>
                </c:pt>
                <c:pt idx="5">
                  <c:v>88.4357732</c:v>
                </c:pt>
                <c:pt idx="6">
                  <c:v>89.9095652</c:v>
                </c:pt>
                <c:pt idx="7">
                  <c:v>95.124543</c:v>
                </c:pt>
                <c:pt idx="8">
                  <c:v>94.506117</c:v>
                </c:pt>
                <c:pt idx="9">
                  <c:v>90.3217325</c:v>
                </c:pt>
                <c:pt idx="10">
                  <c:v>87.64653000000001</c:v>
                </c:pt>
                <c:pt idx="11">
                  <c:v>79.072399</c:v>
                </c:pt>
                <c:pt idx="12">
                  <c:v>71.319118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'price_PL'!$B$3:$B$15</c:f>
              <c:numCache>
                <c:formatCode>General</c:formatCode>
                <c:ptCount val="13"/>
                <c:pt idx="0">
                  <c:v>106.8068381272727</c:v>
                </c:pt>
                <c:pt idx="1">
                  <c:v>88.79522772727275</c:v>
                </c:pt>
                <c:pt idx="2">
                  <c:v>98.55146450000001</c:v>
                </c:pt>
                <c:pt idx="3">
                  <c:v>95.9371869</c:v>
                </c:pt>
                <c:pt idx="4">
                  <c:v>90.76799636363636</c:v>
                </c:pt>
                <c:pt idx="5">
                  <c:v>84.21310787272726</c:v>
                </c:pt>
                <c:pt idx="6">
                  <c:v>83.89338038181819</c:v>
                </c:pt>
                <c:pt idx="7">
                  <c:v>88.1621328952381</c:v>
                </c:pt>
                <c:pt idx="8">
                  <c:v>86.81471554761904</c:v>
                </c:pt>
                <c:pt idx="9">
                  <c:v>82.61014376190477</c:v>
                </c:pt>
                <c:pt idx="10">
                  <c:v>79.39723121428572</c:v>
                </c:pt>
                <c:pt idx="11">
                  <c:v>71.63763183333334</c:v>
                </c:pt>
                <c:pt idx="12">
                  <c:v>65.21455955714286</c:v>
                </c:pt>
              </c:numCache>
            </c:numRef>
          </c:yVal>
        </c:ser>
        <c:ser>
          <c:idx val="1"/>
          <c:order val="1"/>
          <c:tx>
            <c:strRef>
              <c:f>'price_PL'!$C$2:$C$2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'price_PL'!$C$3:$C$15</c:f>
              <c:numCache>
                <c:formatCode>General</c:formatCode>
                <c:ptCount val="13"/>
                <c:pt idx="0">
                  <c:v>105.6044748</c:v>
                </c:pt>
                <c:pt idx="1">
                  <c:v>86.8542202</c:v>
                </c:pt>
                <c:pt idx="2">
                  <c:v>95.96440399999999</c:v>
                </c:pt>
                <c:pt idx="3">
                  <c:v>92.5897508</c:v>
                </c:pt>
                <c:pt idx="4">
                  <c:v>86.66102699999999</c:v>
                </c:pt>
                <c:pt idx="5">
                  <c:v>79.291551</c:v>
                </c:pt>
                <c:pt idx="6">
                  <c:v>77.82447519999999</c:v>
                </c:pt>
                <c:pt idx="7">
                  <c:v>81.75229180000001</c:v>
                </c:pt>
                <c:pt idx="8">
                  <c:v>79.83331100000001</c:v>
                </c:pt>
                <c:pt idx="9">
                  <c:v>75.253381</c:v>
                </c:pt>
                <c:pt idx="10">
                  <c:v>72.057811</c:v>
                </c:pt>
                <c:pt idx="11">
                  <c:v>64.566086</c:v>
                </c:pt>
                <c:pt idx="12">
                  <c:v>59.2853327</c:v>
                </c:pt>
              </c:numCache>
            </c:numRef>
          </c:yVal>
        </c:ser>
        <c:ser>
          <c:idx val="2"/>
          <c:order val="2"/>
          <c:tx>
            <c:strRef>
              <c:f>'price_PL'!$D$2:$D$2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'price_PL'!$D$3:$D$15</c:f>
              <c:numCache>
                <c:formatCode>General</c:formatCode>
                <c:ptCount val="13"/>
                <c:pt idx="0">
                  <c:v>106.87466</c:v>
                </c:pt>
                <c:pt idx="1">
                  <c:v>89.12717000000001</c:v>
                </c:pt>
                <c:pt idx="2">
                  <c:v>98.70114</c:v>
                </c:pt>
                <c:pt idx="3">
                  <c:v>96.0403</c:v>
                </c:pt>
                <c:pt idx="4">
                  <c:v>91.22774</c:v>
                </c:pt>
                <c:pt idx="5">
                  <c:v>84.49874</c:v>
                </c:pt>
                <c:pt idx="6">
                  <c:v>83.667694</c:v>
                </c:pt>
                <c:pt idx="7">
                  <c:v>87.21289999999999</c:v>
                </c:pt>
                <c:pt idx="8">
                  <c:v>85.8773425</c:v>
                </c:pt>
                <c:pt idx="9">
                  <c:v>81.6159825</c:v>
                </c:pt>
                <c:pt idx="10">
                  <c:v>78.21364249999999</c:v>
                </c:pt>
                <c:pt idx="11">
                  <c:v>70.8752875</c:v>
                </c:pt>
                <c:pt idx="12">
                  <c:v>65.255875</c:v>
                </c:pt>
              </c:numCache>
            </c:numRef>
          </c:yVal>
        </c:ser>
        <c:ser>
          <c:idx val="3"/>
          <c:order val="3"/>
          <c:tx>
            <c:strRef>
              <c:f>'price_PL'!$E$2:$E$2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'price_PL'!$E$3:$E$15</c:f>
              <c:numCache>
                <c:formatCode>General</c:formatCode>
                <c:ptCount val="13"/>
                <c:pt idx="0">
                  <c:v>107.740456</c:v>
                </c:pt>
                <c:pt idx="1">
                  <c:v>89.9830168</c:v>
                </c:pt>
                <c:pt idx="2">
                  <c:v>100.689175</c:v>
                </c:pt>
                <c:pt idx="3">
                  <c:v>98.60758</c:v>
                </c:pt>
                <c:pt idx="4">
                  <c:v>93.729427</c:v>
                </c:pt>
                <c:pt idx="5">
                  <c:v>88.4357732</c:v>
                </c:pt>
                <c:pt idx="6">
                  <c:v>89.9095652</c:v>
                </c:pt>
                <c:pt idx="7">
                  <c:v>95.124543</c:v>
                </c:pt>
                <c:pt idx="8">
                  <c:v>94.506117</c:v>
                </c:pt>
                <c:pt idx="9">
                  <c:v>90.3217325</c:v>
                </c:pt>
                <c:pt idx="10">
                  <c:v>87.64653000000001</c:v>
                </c:pt>
                <c:pt idx="11">
                  <c:v>79.072399</c:v>
                </c:pt>
                <c:pt idx="12">
                  <c:v>71.319118</c:v>
                </c:pt>
              </c:numCache>
            </c:numRef>
          </c:yVal>
        </c:ser>
        <c:axId val="51200001"/>
        <c:axId val="51200002"/>
      </c:scatterChart>
      <c:val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00002"/>
        <c:crosses val="autoZero"/>
        <c:crossBetween val="midCat"/>
      </c:valAx>
      <c:valAx>
        <c:axId val="51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'price_SE1'!$B$3:$B$15</c:f>
              <c:numCache>
                <c:formatCode>General</c:formatCode>
                <c:ptCount val="13"/>
                <c:pt idx="0">
                  <c:v>43.40822577272727</c:v>
                </c:pt>
                <c:pt idx="1">
                  <c:v>36.85541277272726</c:v>
                </c:pt>
                <c:pt idx="2">
                  <c:v>40.60286976363637</c:v>
                </c:pt>
                <c:pt idx="3">
                  <c:v>39.90520214545455</c:v>
                </c:pt>
                <c:pt idx="4">
                  <c:v>42.35952991818182</c:v>
                </c:pt>
                <c:pt idx="5">
                  <c:v>47.25266685454546</c:v>
                </c:pt>
                <c:pt idx="6">
                  <c:v>49.5143141090909</c:v>
                </c:pt>
                <c:pt idx="7">
                  <c:v>53.94701916666666</c:v>
                </c:pt>
                <c:pt idx="8">
                  <c:v>56.44791608571429</c:v>
                </c:pt>
                <c:pt idx="9">
                  <c:v>56.89346521428572</c:v>
                </c:pt>
                <c:pt idx="10">
                  <c:v>52.90002581428571</c:v>
                </c:pt>
                <c:pt idx="11">
                  <c:v>52.95293597619047</c:v>
                </c:pt>
                <c:pt idx="12">
                  <c:v>54.59227098571429</c:v>
                </c:pt>
              </c:numCache>
            </c:numRef>
          </c:yVal>
        </c:ser>
        <c:ser>
          <c:idx val="1"/>
          <c:order val="1"/>
          <c:tx>
            <c:strRef>
              <c:f>'price_SE1'!$C$2:$C$2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'price_SE1'!$C$3:$C$15</c:f>
              <c:numCache>
                <c:formatCode>General</c:formatCode>
                <c:ptCount val="13"/>
                <c:pt idx="0">
                  <c:v>26.163904</c:v>
                </c:pt>
                <c:pt idx="1">
                  <c:v>21.9343828</c:v>
                </c:pt>
                <c:pt idx="2">
                  <c:v>23.3463248</c:v>
                </c:pt>
                <c:pt idx="3">
                  <c:v>24.4900226</c:v>
                </c:pt>
                <c:pt idx="4">
                  <c:v>28.2168954</c:v>
                </c:pt>
                <c:pt idx="5">
                  <c:v>33.600047</c:v>
                </c:pt>
                <c:pt idx="6">
                  <c:v>35.2569864</c:v>
                </c:pt>
                <c:pt idx="7">
                  <c:v>38.738573</c:v>
                </c:pt>
                <c:pt idx="8">
                  <c:v>39.9220441</c:v>
                </c:pt>
                <c:pt idx="9">
                  <c:v>39.837864</c:v>
                </c:pt>
                <c:pt idx="10">
                  <c:v>36.9523971</c:v>
                </c:pt>
                <c:pt idx="11">
                  <c:v>37.125535</c:v>
                </c:pt>
                <c:pt idx="12">
                  <c:v>38.1981862</c:v>
                </c:pt>
              </c:numCache>
            </c:numRef>
          </c:yVal>
        </c:ser>
        <c:ser>
          <c:idx val="2"/>
          <c:order val="2"/>
          <c:tx>
            <c:strRef>
              <c:f>'price_SE1'!$D$2:$D$2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'price_SE1'!$D$3:$D$15</c:f>
              <c:numCache>
                <c:formatCode>General</c:formatCode>
                <c:ptCount val="13"/>
                <c:pt idx="0">
                  <c:v>41.76724</c:v>
                </c:pt>
                <c:pt idx="1">
                  <c:v>35.969177</c:v>
                </c:pt>
                <c:pt idx="2">
                  <c:v>39.251255</c:v>
                </c:pt>
                <c:pt idx="3">
                  <c:v>38.318264</c:v>
                </c:pt>
                <c:pt idx="4">
                  <c:v>39.288586</c:v>
                </c:pt>
                <c:pt idx="5">
                  <c:v>42.244637</c:v>
                </c:pt>
                <c:pt idx="6">
                  <c:v>42.572147</c:v>
                </c:pt>
                <c:pt idx="7">
                  <c:v>45.160788</c:v>
                </c:pt>
                <c:pt idx="8">
                  <c:v>46.8714615</c:v>
                </c:pt>
                <c:pt idx="9">
                  <c:v>47.0527975</c:v>
                </c:pt>
                <c:pt idx="10">
                  <c:v>44.717922</c:v>
                </c:pt>
                <c:pt idx="11">
                  <c:v>45.23419</c:v>
                </c:pt>
                <c:pt idx="12">
                  <c:v>47.3004</c:v>
                </c:pt>
              </c:numCache>
            </c:numRef>
          </c:yVal>
        </c:ser>
        <c:ser>
          <c:idx val="3"/>
          <c:order val="3"/>
          <c:tx>
            <c:strRef>
              <c:f>'price_SE1'!$E$2:$E$2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'price_SE1'!$E$3:$E$15</c:f>
              <c:numCache>
                <c:formatCode>General</c:formatCode>
                <c:ptCount val="13"/>
                <c:pt idx="0">
                  <c:v>60.775274</c:v>
                </c:pt>
                <c:pt idx="1">
                  <c:v>52.7110752</c:v>
                </c:pt>
                <c:pt idx="2">
                  <c:v>59.34340199999999</c:v>
                </c:pt>
                <c:pt idx="3">
                  <c:v>57.66221359999999</c:v>
                </c:pt>
                <c:pt idx="4">
                  <c:v>61.8633088</c:v>
                </c:pt>
                <c:pt idx="5">
                  <c:v>70.12995480000001</c:v>
                </c:pt>
                <c:pt idx="6">
                  <c:v>73.98531800000001</c:v>
                </c:pt>
                <c:pt idx="7">
                  <c:v>81.7725215</c:v>
                </c:pt>
                <c:pt idx="8">
                  <c:v>86.3146752</c:v>
                </c:pt>
                <c:pt idx="9">
                  <c:v>87.639482</c:v>
                </c:pt>
                <c:pt idx="10">
                  <c:v>80.24448599999999</c:v>
                </c:pt>
                <c:pt idx="11">
                  <c:v>79.54644949999999</c:v>
                </c:pt>
                <c:pt idx="12">
                  <c:v>80.9385295</c:v>
                </c:pt>
              </c:numCache>
            </c:numRef>
          </c:yVal>
        </c:ser>
        <c:axId val="51210001"/>
        <c:axId val="51210002"/>
      </c:scatterChart>
      <c:val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10002"/>
        <c:crosses val="autoZero"/>
        <c:crossBetween val="midCat"/>
      </c:valAx>
      <c:valAx>
        <c:axId val="51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'price_SE1'!$B$3:$B$15</c:f>
              <c:numCache>
                <c:formatCode>General</c:formatCode>
                <c:ptCount val="13"/>
                <c:pt idx="0">
                  <c:v>43.40822577272727</c:v>
                </c:pt>
                <c:pt idx="1">
                  <c:v>36.85541277272726</c:v>
                </c:pt>
                <c:pt idx="2">
                  <c:v>40.60286976363637</c:v>
                </c:pt>
                <c:pt idx="3">
                  <c:v>39.90520214545455</c:v>
                </c:pt>
                <c:pt idx="4">
                  <c:v>42.35952991818182</c:v>
                </c:pt>
                <c:pt idx="5">
                  <c:v>47.25266685454546</c:v>
                </c:pt>
                <c:pt idx="6">
                  <c:v>49.5143141090909</c:v>
                </c:pt>
                <c:pt idx="7">
                  <c:v>53.94701916666666</c:v>
                </c:pt>
                <c:pt idx="8">
                  <c:v>56.44791608571429</c:v>
                </c:pt>
                <c:pt idx="9">
                  <c:v>56.89346521428572</c:v>
                </c:pt>
                <c:pt idx="10">
                  <c:v>52.90002581428571</c:v>
                </c:pt>
                <c:pt idx="11">
                  <c:v>52.95293597619047</c:v>
                </c:pt>
                <c:pt idx="12">
                  <c:v>54.59227098571429</c:v>
                </c:pt>
              </c:numCache>
            </c:numRef>
          </c:yVal>
        </c:ser>
        <c:ser>
          <c:idx val="1"/>
          <c:order val="1"/>
          <c:tx>
            <c:strRef>
              <c:f>'price_SE1'!$C$2:$C$2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'price_SE1'!$C$3:$C$15</c:f>
              <c:numCache>
                <c:formatCode>General</c:formatCode>
                <c:ptCount val="13"/>
                <c:pt idx="0">
                  <c:v>26.163904</c:v>
                </c:pt>
                <c:pt idx="1">
                  <c:v>21.9343828</c:v>
                </c:pt>
                <c:pt idx="2">
                  <c:v>23.3463248</c:v>
                </c:pt>
                <c:pt idx="3">
                  <c:v>24.4900226</c:v>
                </c:pt>
                <c:pt idx="4">
                  <c:v>28.2168954</c:v>
                </c:pt>
                <c:pt idx="5">
                  <c:v>33.600047</c:v>
                </c:pt>
                <c:pt idx="6">
                  <c:v>35.2569864</c:v>
                </c:pt>
                <c:pt idx="7">
                  <c:v>38.738573</c:v>
                </c:pt>
                <c:pt idx="8">
                  <c:v>39.9220441</c:v>
                </c:pt>
                <c:pt idx="9">
                  <c:v>39.837864</c:v>
                </c:pt>
                <c:pt idx="10">
                  <c:v>36.9523971</c:v>
                </c:pt>
                <c:pt idx="11">
                  <c:v>37.125535</c:v>
                </c:pt>
                <c:pt idx="12">
                  <c:v>38.1981862</c:v>
                </c:pt>
              </c:numCache>
            </c:numRef>
          </c:yVal>
        </c:ser>
        <c:ser>
          <c:idx val="2"/>
          <c:order val="2"/>
          <c:tx>
            <c:strRef>
              <c:f>'price_SE1'!$D$2:$D$2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'price_SE1'!$D$3:$D$15</c:f>
              <c:numCache>
                <c:formatCode>General</c:formatCode>
                <c:ptCount val="13"/>
                <c:pt idx="0">
                  <c:v>41.76724</c:v>
                </c:pt>
                <c:pt idx="1">
                  <c:v>35.969177</c:v>
                </c:pt>
                <c:pt idx="2">
                  <c:v>39.251255</c:v>
                </c:pt>
                <c:pt idx="3">
                  <c:v>38.318264</c:v>
                </c:pt>
                <c:pt idx="4">
                  <c:v>39.288586</c:v>
                </c:pt>
                <c:pt idx="5">
                  <c:v>42.244637</c:v>
                </c:pt>
                <c:pt idx="6">
                  <c:v>42.572147</c:v>
                </c:pt>
                <c:pt idx="7">
                  <c:v>45.160788</c:v>
                </c:pt>
                <c:pt idx="8">
                  <c:v>46.8714615</c:v>
                </c:pt>
                <c:pt idx="9">
                  <c:v>47.0527975</c:v>
                </c:pt>
                <c:pt idx="10">
                  <c:v>44.717922</c:v>
                </c:pt>
                <c:pt idx="11">
                  <c:v>45.23419</c:v>
                </c:pt>
                <c:pt idx="12">
                  <c:v>47.3004</c:v>
                </c:pt>
              </c:numCache>
            </c:numRef>
          </c:yVal>
        </c:ser>
        <c:ser>
          <c:idx val="3"/>
          <c:order val="3"/>
          <c:tx>
            <c:strRef>
              <c:f>'price_SE1'!$E$2:$E$2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'price_SE1'!$E$3:$E$15</c:f>
              <c:numCache>
                <c:formatCode>General</c:formatCode>
                <c:ptCount val="13"/>
                <c:pt idx="0">
                  <c:v>60.775274</c:v>
                </c:pt>
                <c:pt idx="1">
                  <c:v>52.7110752</c:v>
                </c:pt>
                <c:pt idx="2">
                  <c:v>59.34340199999999</c:v>
                </c:pt>
                <c:pt idx="3">
                  <c:v>57.66221359999999</c:v>
                </c:pt>
                <c:pt idx="4">
                  <c:v>61.8633088</c:v>
                </c:pt>
                <c:pt idx="5">
                  <c:v>70.12995480000001</c:v>
                </c:pt>
                <c:pt idx="6">
                  <c:v>73.98531800000001</c:v>
                </c:pt>
                <c:pt idx="7">
                  <c:v>81.7725215</c:v>
                </c:pt>
                <c:pt idx="8">
                  <c:v>86.3146752</c:v>
                </c:pt>
                <c:pt idx="9">
                  <c:v>87.639482</c:v>
                </c:pt>
                <c:pt idx="10">
                  <c:v>80.24448599999999</c:v>
                </c:pt>
                <c:pt idx="11">
                  <c:v>79.54644949999999</c:v>
                </c:pt>
                <c:pt idx="12">
                  <c:v>80.9385295</c:v>
                </c:pt>
              </c:numCache>
            </c:numRef>
          </c:yVal>
        </c:ser>
        <c:axId val="51220001"/>
        <c:axId val="51220002"/>
      </c:scatterChart>
      <c:val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20002"/>
        <c:crosses val="autoZero"/>
        <c:crossBetween val="midCat"/>
      </c:valAx>
      <c:valAx>
        <c:axId val="51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'price_SE1'!$B$3:$B$15</c:f>
              <c:numCache>
                <c:formatCode>General</c:formatCode>
                <c:ptCount val="13"/>
                <c:pt idx="0">
                  <c:v>43.40822577272727</c:v>
                </c:pt>
                <c:pt idx="1">
                  <c:v>36.85541277272726</c:v>
                </c:pt>
                <c:pt idx="2">
                  <c:v>40.60286976363637</c:v>
                </c:pt>
                <c:pt idx="3">
                  <c:v>39.90520214545455</c:v>
                </c:pt>
                <c:pt idx="4">
                  <c:v>42.35952991818182</c:v>
                </c:pt>
                <c:pt idx="5">
                  <c:v>47.25266685454546</c:v>
                </c:pt>
                <c:pt idx="6">
                  <c:v>49.5143141090909</c:v>
                </c:pt>
                <c:pt idx="7">
                  <c:v>53.94701916666666</c:v>
                </c:pt>
                <c:pt idx="8">
                  <c:v>56.44791608571429</c:v>
                </c:pt>
                <c:pt idx="9">
                  <c:v>56.89346521428572</c:v>
                </c:pt>
                <c:pt idx="10">
                  <c:v>52.90002581428571</c:v>
                </c:pt>
                <c:pt idx="11">
                  <c:v>52.95293597619047</c:v>
                </c:pt>
                <c:pt idx="12">
                  <c:v>54.59227098571429</c:v>
                </c:pt>
              </c:numCache>
            </c:numRef>
          </c:yVal>
        </c:ser>
        <c:ser>
          <c:idx val="1"/>
          <c:order val="1"/>
          <c:tx>
            <c:strRef>
              <c:f>'price_SE1'!$C$2:$C$2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'price_SE1'!$C$3:$C$15</c:f>
              <c:numCache>
                <c:formatCode>General</c:formatCode>
                <c:ptCount val="13"/>
                <c:pt idx="0">
                  <c:v>26.163904</c:v>
                </c:pt>
                <c:pt idx="1">
                  <c:v>21.9343828</c:v>
                </c:pt>
                <c:pt idx="2">
                  <c:v>23.3463248</c:v>
                </c:pt>
                <c:pt idx="3">
                  <c:v>24.4900226</c:v>
                </c:pt>
                <c:pt idx="4">
                  <c:v>28.2168954</c:v>
                </c:pt>
                <c:pt idx="5">
                  <c:v>33.600047</c:v>
                </c:pt>
                <c:pt idx="6">
                  <c:v>35.2569864</c:v>
                </c:pt>
                <c:pt idx="7">
                  <c:v>38.738573</c:v>
                </c:pt>
                <c:pt idx="8">
                  <c:v>39.9220441</c:v>
                </c:pt>
                <c:pt idx="9">
                  <c:v>39.837864</c:v>
                </c:pt>
                <c:pt idx="10">
                  <c:v>36.9523971</c:v>
                </c:pt>
                <c:pt idx="11">
                  <c:v>37.125535</c:v>
                </c:pt>
                <c:pt idx="12">
                  <c:v>38.1981862</c:v>
                </c:pt>
              </c:numCache>
            </c:numRef>
          </c:yVal>
        </c:ser>
        <c:ser>
          <c:idx val="2"/>
          <c:order val="2"/>
          <c:tx>
            <c:strRef>
              <c:f>'price_SE1'!$D$2:$D$2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'price_SE1'!$D$3:$D$15</c:f>
              <c:numCache>
                <c:formatCode>General</c:formatCode>
                <c:ptCount val="13"/>
                <c:pt idx="0">
                  <c:v>41.76724</c:v>
                </c:pt>
                <c:pt idx="1">
                  <c:v>35.969177</c:v>
                </c:pt>
                <c:pt idx="2">
                  <c:v>39.251255</c:v>
                </c:pt>
                <c:pt idx="3">
                  <c:v>38.318264</c:v>
                </c:pt>
                <c:pt idx="4">
                  <c:v>39.288586</c:v>
                </c:pt>
                <c:pt idx="5">
                  <c:v>42.244637</c:v>
                </c:pt>
                <c:pt idx="6">
                  <c:v>42.572147</c:v>
                </c:pt>
                <c:pt idx="7">
                  <c:v>45.160788</c:v>
                </c:pt>
                <c:pt idx="8">
                  <c:v>46.8714615</c:v>
                </c:pt>
                <c:pt idx="9">
                  <c:v>47.0527975</c:v>
                </c:pt>
                <c:pt idx="10">
                  <c:v>44.717922</c:v>
                </c:pt>
                <c:pt idx="11">
                  <c:v>45.23419</c:v>
                </c:pt>
                <c:pt idx="12">
                  <c:v>47.3004</c:v>
                </c:pt>
              </c:numCache>
            </c:numRef>
          </c:yVal>
        </c:ser>
        <c:ser>
          <c:idx val="3"/>
          <c:order val="3"/>
          <c:tx>
            <c:strRef>
              <c:f>'price_SE1'!$E$2:$E$2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'price_SE1'!$E$3:$E$15</c:f>
              <c:numCache>
                <c:formatCode>General</c:formatCode>
                <c:ptCount val="13"/>
                <c:pt idx="0">
                  <c:v>60.775274</c:v>
                </c:pt>
                <c:pt idx="1">
                  <c:v>52.7110752</c:v>
                </c:pt>
                <c:pt idx="2">
                  <c:v>59.34340199999999</c:v>
                </c:pt>
                <c:pt idx="3">
                  <c:v>57.66221359999999</c:v>
                </c:pt>
                <c:pt idx="4">
                  <c:v>61.8633088</c:v>
                </c:pt>
                <c:pt idx="5">
                  <c:v>70.12995480000001</c:v>
                </c:pt>
                <c:pt idx="6">
                  <c:v>73.98531800000001</c:v>
                </c:pt>
                <c:pt idx="7">
                  <c:v>81.7725215</c:v>
                </c:pt>
                <c:pt idx="8">
                  <c:v>86.3146752</c:v>
                </c:pt>
                <c:pt idx="9">
                  <c:v>87.639482</c:v>
                </c:pt>
                <c:pt idx="10">
                  <c:v>80.24448599999999</c:v>
                </c:pt>
                <c:pt idx="11">
                  <c:v>79.54644949999999</c:v>
                </c:pt>
                <c:pt idx="12">
                  <c:v>80.9385295</c:v>
                </c:pt>
              </c:numCache>
            </c:numRef>
          </c:yVal>
        </c:ser>
        <c:axId val="51230001"/>
        <c:axId val="51230002"/>
      </c:scatterChart>
      <c:val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30002"/>
        <c:crosses val="autoZero"/>
        <c:crossBetween val="midCat"/>
      </c:valAx>
      <c:valAx>
        <c:axId val="51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'price_SE1'!$B$3:$B$15</c:f>
              <c:numCache>
                <c:formatCode>General</c:formatCode>
                <c:ptCount val="13"/>
                <c:pt idx="0">
                  <c:v>43.40822577272727</c:v>
                </c:pt>
                <c:pt idx="1">
                  <c:v>36.85541277272726</c:v>
                </c:pt>
                <c:pt idx="2">
                  <c:v>40.60286976363637</c:v>
                </c:pt>
                <c:pt idx="3">
                  <c:v>39.90520214545455</c:v>
                </c:pt>
                <c:pt idx="4">
                  <c:v>42.35952991818182</c:v>
                </c:pt>
                <c:pt idx="5">
                  <c:v>47.25266685454546</c:v>
                </c:pt>
                <c:pt idx="6">
                  <c:v>49.5143141090909</c:v>
                </c:pt>
                <c:pt idx="7">
                  <c:v>53.94701916666666</c:v>
                </c:pt>
                <c:pt idx="8">
                  <c:v>56.44791608571429</c:v>
                </c:pt>
                <c:pt idx="9">
                  <c:v>56.89346521428572</c:v>
                </c:pt>
                <c:pt idx="10">
                  <c:v>52.90002581428571</c:v>
                </c:pt>
                <c:pt idx="11">
                  <c:v>52.95293597619047</c:v>
                </c:pt>
                <c:pt idx="12">
                  <c:v>54.59227098571429</c:v>
                </c:pt>
              </c:numCache>
            </c:numRef>
          </c:yVal>
        </c:ser>
        <c:ser>
          <c:idx val="1"/>
          <c:order val="1"/>
          <c:tx>
            <c:strRef>
              <c:f>'price_SE1'!$C$2:$C$2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'price_SE1'!$C$3:$C$15</c:f>
              <c:numCache>
                <c:formatCode>General</c:formatCode>
                <c:ptCount val="13"/>
                <c:pt idx="0">
                  <c:v>26.163904</c:v>
                </c:pt>
                <c:pt idx="1">
                  <c:v>21.9343828</c:v>
                </c:pt>
                <c:pt idx="2">
                  <c:v>23.3463248</c:v>
                </c:pt>
                <c:pt idx="3">
                  <c:v>24.4900226</c:v>
                </c:pt>
                <c:pt idx="4">
                  <c:v>28.2168954</c:v>
                </c:pt>
                <c:pt idx="5">
                  <c:v>33.600047</c:v>
                </c:pt>
                <c:pt idx="6">
                  <c:v>35.2569864</c:v>
                </c:pt>
                <c:pt idx="7">
                  <c:v>38.738573</c:v>
                </c:pt>
                <c:pt idx="8">
                  <c:v>39.9220441</c:v>
                </c:pt>
                <c:pt idx="9">
                  <c:v>39.837864</c:v>
                </c:pt>
                <c:pt idx="10">
                  <c:v>36.9523971</c:v>
                </c:pt>
                <c:pt idx="11">
                  <c:v>37.125535</c:v>
                </c:pt>
                <c:pt idx="12">
                  <c:v>38.1981862</c:v>
                </c:pt>
              </c:numCache>
            </c:numRef>
          </c:yVal>
        </c:ser>
        <c:ser>
          <c:idx val="2"/>
          <c:order val="2"/>
          <c:tx>
            <c:strRef>
              <c:f>'price_SE1'!$D$2:$D$2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'price_SE1'!$D$3:$D$15</c:f>
              <c:numCache>
                <c:formatCode>General</c:formatCode>
                <c:ptCount val="13"/>
                <c:pt idx="0">
                  <c:v>41.76724</c:v>
                </c:pt>
                <c:pt idx="1">
                  <c:v>35.969177</c:v>
                </c:pt>
                <c:pt idx="2">
                  <c:v>39.251255</c:v>
                </c:pt>
                <c:pt idx="3">
                  <c:v>38.318264</c:v>
                </c:pt>
                <c:pt idx="4">
                  <c:v>39.288586</c:v>
                </c:pt>
                <c:pt idx="5">
                  <c:v>42.244637</c:v>
                </c:pt>
                <c:pt idx="6">
                  <c:v>42.572147</c:v>
                </c:pt>
                <c:pt idx="7">
                  <c:v>45.160788</c:v>
                </c:pt>
                <c:pt idx="8">
                  <c:v>46.8714615</c:v>
                </c:pt>
                <c:pt idx="9">
                  <c:v>47.0527975</c:v>
                </c:pt>
                <c:pt idx="10">
                  <c:v>44.717922</c:v>
                </c:pt>
                <c:pt idx="11">
                  <c:v>45.23419</c:v>
                </c:pt>
                <c:pt idx="12">
                  <c:v>47.3004</c:v>
                </c:pt>
              </c:numCache>
            </c:numRef>
          </c:yVal>
        </c:ser>
        <c:ser>
          <c:idx val="3"/>
          <c:order val="3"/>
          <c:tx>
            <c:strRef>
              <c:f>'price_SE1'!$E$2:$E$2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'price_SE1'!$E$3:$E$15</c:f>
              <c:numCache>
                <c:formatCode>General</c:formatCode>
                <c:ptCount val="13"/>
                <c:pt idx="0">
                  <c:v>60.775274</c:v>
                </c:pt>
                <c:pt idx="1">
                  <c:v>52.7110752</c:v>
                </c:pt>
                <c:pt idx="2">
                  <c:v>59.34340199999999</c:v>
                </c:pt>
                <c:pt idx="3">
                  <c:v>57.66221359999999</c:v>
                </c:pt>
                <c:pt idx="4">
                  <c:v>61.8633088</c:v>
                </c:pt>
                <c:pt idx="5">
                  <c:v>70.12995480000001</c:v>
                </c:pt>
                <c:pt idx="6">
                  <c:v>73.98531800000001</c:v>
                </c:pt>
                <c:pt idx="7">
                  <c:v>81.7725215</c:v>
                </c:pt>
                <c:pt idx="8">
                  <c:v>86.3146752</c:v>
                </c:pt>
                <c:pt idx="9">
                  <c:v>87.639482</c:v>
                </c:pt>
                <c:pt idx="10">
                  <c:v>80.24448599999999</c:v>
                </c:pt>
                <c:pt idx="11">
                  <c:v>79.54644949999999</c:v>
                </c:pt>
                <c:pt idx="12">
                  <c:v>80.9385295</c:v>
                </c:pt>
              </c:numCache>
            </c:numRef>
          </c:yVal>
        </c:ser>
        <c:axId val="51240001"/>
        <c:axId val="51240002"/>
      </c:scatterChart>
      <c:val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40002"/>
        <c:crosses val="autoZero"/>
        <c:crossBetween val="midCat"/>
      </c:valAx>
      <c:valAx>
        <c:axId val="51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'price_SE1'!$B$3:$B$15</c:f>
              <c:numCache>
                <c:formatCode>General</c:formatCode>
                <c:ptCount val="13"/>
                <c:pt idx="0">
                  <c:v>43.40822577272727</c:v>
                </c:pt>
                <c:pt idx="1">
                  <c:v>36.85541277272726</c:v>
                </c:pt>
                <c:pt idx="2">
                  <c:v>40.60286976363637</c:v>
                </c:pt>
                <c:pt idx="3">
                  <c:v>39.90520214545455</c:v>
                </c:pt>
                <c:pt idx="4">
                  <c:v>42.35952991818182</c:v>
                </c:pt>
                <c:pt idx="5">
                  <c:v>47.25266685454546</c:v>
                </c:pt>
                <c:pt idx="6">
                  <c:v>49.5143141090909</c:v>
                </c:pt>
                <c:pt idx="7">
                  <c:v>53.94701916666666</c:v>
                </c:pt>
                <c:pt idx="8">
                  <c:v>56.44791608571429</c:v>
                </c:pt>
                <c:pt idx="9">
                  <c:v>56.89346521428572</c:v>
                </c:pt>
                <c:pt idx="10">
                  <c:v>52.90002581428571</c:v>
                </c:pt>
                <c:pt idx="11">
                  <c:v>52.95293597619047</c:v>
                </c:pt>
                <c:pt idx="12">
                  <c:v>54.59227098571429</c:v>
                </c:pt>
              </c:numCache>
            </c:numRef>
          </c:yVal>
        </c:ser>
        <c:ser>
          <c:idx val="1"/>
          <c:order val="1"/>
          <c:tx>
            <c:strRef>
              <c:f>'price_SE1'!$C$2:$C$2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'price_SE1'!$C$3:$C$15</c:f>
              <c:numCache>
                <c:formatCode>General</c:formatCode>
                <c:ptCount val="13"/>
                <c:pt idx="0">
                  <c:v>26.163904</c:v>
                </c:pt>
                <c:pt idx="1">
                  <c:v>21.9343828</c:v>
                </c:pt>
                <c:pt idx="2">
                  <c:v>23.3463248</c:v>
                </c:pt>
                <c:pt idx="3">
                  <c:v>24.4900226</c:v>
                </c:pt>
                <c:pt idx="4">
                  <c:v>28.2168954</c:v>
                </c:pt>
                <c:pt idx="5">
                  <c:v>33.600047</c:v>
                </c:pt>
                <c:pt idx="6">
                  <c:v>35.2569864</c:v>
                </c:pt>
                <c:pt idx="7">
                  <c:v>38.738573</c:v>
                </c:pt>
                <c:pt idx="8">
                  <c:v>39.9220441</c:v>
                </c:pt>
                <c:pt idx="9">
                  <c:v>39.837864</c:v>
                </c:pt>
                <c:pt idx="10">
                  <c:v>36.9523971</c:v>
                </c:pt>
                <c:pt idx="11">
                  <c:v>37.125535</c:v>
                </c:pt>
                <c:pt idx="12">
                  <c:v>38.1981862</c:v>
                </c:pt>
              </c:numCache>
            </c:numRef>
          </c:yVal>
        </c:ser>
        <c:ser>
          <c:idx val="2"/>
          <c:order val="2"/>
          <c:tx>
            <c:strRef>
              <c:f>'price_SE1'!$D$2:$D$2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'price_SE1'!$D$3:$D$15</c:f>
              <c:numCache>
                <c:formatCode>General</c:formatCode>
                <c:ptCount val="13"/>
                <c:pt idx="0">
                  <c:v>41.76724</c:v>
                </c:pt>
                <c:pt idx="1">
                  <c:v>35.969177</c:v>
                </c:pt>
                <c:pt idx="2">
                  <c:v>39.251255</c:v>
                </c:pt>
                <c:pt idx="3">
                  <c:v>38.318264</c:v>
                </c:pt>
                <c:pt idx="4">
                  <c:v>39.288586</c:v>
                </c:pt>
                <c:pt idx="5">
                  <c:v>42.244637</c:v>
                </c:pt>
                <c:pt idx="6">
                  <c:v>42.572147</c:v>
                </c:pt>
                <c:pt idx="7">
                  <c:v>45.160788</c:v>
                </c:pt>
                <c:pt idx="8">
                  <c:v>46.8714615</c:v>
                </c:pt>
                <c:pt idx="9">
                  <c:v>47.0527975</c:v>
                </c:pt>
                <c:pt idx="10">
                  <c:v>44.717922</c:v>
                </c:pt>
                <c:pt idx="11">
                  <c:v>45.23419</c:v>
                </c:pt>
                <c:pt idx="12">
                  <c:v>47.3004</c:v>
                </c:pt>
              </c:numCache>
            </c:numRef>
          </c:yVal>
        </c:ser>
        <c:ser>
          <c:idx val="3"/>
          <c:order val="3"/>
          <c:tx>
            <c:strRef>
              <c:f>'price_SE1'!$E$2:$E$2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'price_SE1'!$E$3:$E$15</c:f>
              <c:numCache>
                <c:formatCode>General</c:formatCode>
                <c:ptCount val="13"/>
                <c:pt idx="0">
                  <c:v>60.775274</c:v>
                </c:pt>
                <c:pt idx="1">
                  <c:v>52.7110752</c:v>
                </c:pt>
                <c:pt idx="2">
                  <c:v>59.34340199999999</c:v>
                </c:pt>
                <c:pt idx="3">
                  <c:v>57.66221359999999</c:v>
                </c:pt>
                <c:pt idx="4">
                  <c:v>61.8633088</c:v>
                </c:pt>
                <c:pt idx="5">
                  <c:v>70.12995480000001</c:v>
                </c:pt>
                <c:pt idx="6">
                  <c:v>73.98531800000001</c:v>
                </c:pt>
                <c:pt idx="7">
                  <c:v>81.7725215</c:v>
                </c:pt>
                <c:pt idx="8">
                  <c:v>86.3146752</c:v>
                </c:pt>
                <c:pt idx="9">
                  <c:v>87.639482</c:v>
                </c:pt>
                <c:pt idx="10">
                  <c:v>80.24448599999999</c:v>
                </c:pt>
                <c:pt idx="11">
                  <c:v>79.54644949999999</c:v>
                </c:pt>
                <c:pt idx="12">
                  <c:v>80.9385295</c:v>
                </c:pt>
              </c:numCache>
            </c:numRef>
          </c:yVal>
        </c:ser>
        <c:axId val="51250001"/>
        <c:axId val="51250002"/>
      </c:scatterChart>
      <c:val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50002"/>
        <c:crosses val="autoZero"/>
        <c:crossBetween val="midCat"/>
      </c:valAx>
      <c:valAx>
        <c:axId val="51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'price_SE2'!$B$3:$B$15</c:f>
              <c:numCache>
                <c:formatCode>General</c:formatCode>
                <c:ptCount val="13"/>
                <c:pt idx="0">
                  <c:v>43.67944384545455</c:v>
                </c:pt>
                <c:pt idx="1">
                  <c:v>37.09045390909091</c:v>
                </c:pt>
                <c:pt idx="2">
                  <c:v>40.91363140909091</c:v>
                </c:pt>
                <c:pt idx="3">
                  <c:v>40.18409306363637</c:v>
                </c:pt>
                <c:pt idx="4">
                  <c:v>42.60314066363637</c:v>
                </c:pt>
                <c:pt idx="5">
                  <c:v>47.38839137272726</c:v>
                </c:pt>
                <c:pt idx="6">
                  <c:v>49.74298367272727</c:v>
                </c:pt>
                <c:pt idx="7">
                  <c:v>54.4408921047619</c:v>
                </c:pt>
                <c:pt idx="8">
                  <c:v>56.68507068571429</c:v>
                </c:pt>
                <c:pt idx="9">
                  <c:v>56.83199025714286</c:v>
                </c:pt>
                <c:pt idx="10">
                  <c:v>52.83681560000001</c:v>
                </c:pt>
                <c:pt idx="11">
                  <c:v>52.79745758571429</c:v>
                </c:pt>
                <c:pt idx="12">
                  <c:v>54.3321844047619</c:v>
                </c:pt>
              </c:numCache>
            </c:numRef>
          </c:yVal>
        </c:ser>
        <c:ser>
          <c:idx val="1"/>
          <c:order val="1"/>
          <c:tx>
            <c:strRef>
              <c:f>'price_SE2'!$C$2:$C$2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'price_SE2'!$C$3:$C$15</c:f>
              <c:numCache>
                <c:formatCode>General</c:formatCode>
                <c:ptCount val="13"/>
                <c:pt idx="0">
                  <c:v>26.3055702</c:v>
                </c:pt>
                <c:pt idx="1">
                  <c:v>22.0926256</c:v>
                </c:pt>
                <c:pt idx="2">
                  <c:v>23.5791786</c:v>
                </c:pt>
                <c:pt idx="3">
                  <c:v>24.6744748</c:v>
                </c:pt>
                <c:pt idx="4">
                  <c:v>28.3450916</c:v>
                </c:pt>
                <c:pt idx="5">
                  <c:v>33.7122162</c:v>
                </c:pt>
                <c:pt idx="6">
                  <c:v>35.42529680000001</c:v>
                </c:pt>
                <c:pt idx="7">
                  <c:v>39.1472832</c:v>
                </c:pt>
                <c:pt idx="8">
                  <c:v>40.1366109</c:v>
                </c:pt>
                <c:pt idx="9">
                  <c:v>39.7765849</c:v>
                </c:pt>
                <c:pt idx="10">
                  <c:v>36.8744771</c:v>
                </c:pt>
                <c:pt idx="11">
                  <c:v>36.9639598</c:v>
                </c:pt>
                <c:pt idx="12">
                  <c:v>37.926976</c:v>
                </c:pt>
              </c:numCache>
            </c:numRef>
          </c:yVal>
        </c:ser>
        <c:ser>
          <c:idx val="2"/>
          <c:order val="2"/>
          <c:tx>
            <c:strRef>
              <c:f>'price_SE2'!$D$2:$D$2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'price_SE2'!$D$3:$D$15</c:f>
              <c:numCache>
                <c:formatCode>General</c:formatCode>
                <c:ptCount val="13"/>
                <c:pt idx="0">
                  <c:v>42.000797</c:v>
                </c:pt>
                <c:pt idx="1">
                  <c:v>36.115295</c:v>
                </c:pt>
                <c:pt idx="2">
                  <c:v>39.529453</c:v>
                </c:pt>
                <c:pt idx="3">
                  <c:v>38.561646</c:v>
                </c:pt>
                <c:pt idx="4">
                  <c:v>39.532764</c:v>
                </c:pt>
                <c:pt idx="5">
                  <c:v>42.35548</c:v>
                </c:pt>
                <c:pt idx="6">
                  <c:v>42.8855</c:v>
                </c:pt>
                <c:pt idx="7">
                  <c:v>45.72985</c:v>
                </c:pt>
                <c:pt idx="8">
                  <c:v>47.06918</c:v>
                </c:pt>
                <c:pt idx="9">
                  <c:v>46.9856175</c:v>
                </c:pt>
                <c:pt idx="10">
                  <c:v>44.6347035</c:v>
                </c:pt>
                <c:pt idx="11">
                  <c:v>44.8828755</c:v>
                </c:pt>
                <c:pt idx="12">
                  <c:v>46.840298</c:v>
                </c:pt>
              </c:numCache>
            </c:numRef>
          </c:yVal>
        </c:ser>
        <c:ser>
          <c:idx val="3"/>
          <c:order val="3"/>
          <c:tx>
            <c:strRef>
              <c:f>'price_SE2'!$E$2:$E$2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'price_SE2'!$E$3:$E$15</c:f>
              <c:numCache>
                <c:formatCode>General</c:formatCode>
                <c:ptCount val="13"/>
                <c:pt idx="0">
                  <c:v>61.00808039999999</c:v>
                </c:pt>
                <c:pt idx="1">
                  <c:v>52.92693939999999</c:v>
                </c:pt>
                <c:pt idx="2">
                  <c:v>59.63178039999999</c:v>
                </c:pt>
                <c:pt idx="3">
                  <c:v>57.88881359999999</c:v>
                </c:pt>
                <c:pt idx="4">
                  <c:v>62.089522</c:v>
                </c:pt>
                <c:pt idx="5">
                  <c:v>70.268584</c:v>
                </c:pt>
                <c:pt idx="6">
                  <c:v>74.204134</c:v>
                </c:pt>
                <c:pt idx="7">
                  <c:v>82.36664500000001</c:v>
                </c:pt>
                <c:pt idx="8">
                  <c:v>86.5968945</c:v>
                </c:pt>
                <c:pt idx="9">
                  <c:v>87.586423</c:v>
                </c:pt>
                <c:pt idx="10">
                  <c:v>80.21097</c:v>
                </c:pt>
                <c:pt idx="11">
                  <c:v>79.37328600000001</c:v>
                </c:pt>
                <c:pt idx="12">
                  <c:v>80.62320849999999</c:v>
                </c:pt>
              </c:numCache>
            </c:numRef>
          </c:yVal>
        </c:ser>
        <c:axId val="51260001"/>
        <c:axId val="51260002"/>
      </c:scatterChart>
      <c:val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60002"/>
        <c:crosses val="autoZero"/>
        <c:crossBetween val="midCat"/>
      </c:valAx>
      <c:valAx>
        <c:axId val="51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'price_SE2'!$B$3:$B$15</c:f>
              <c:numCache>
                <c:formatCode>General</c:formatCode>
                <c:ptCount val="13"/>
                <c:pt idx="0">
                  <c:v>43.67944384545455</c:v>
                </c:pt>
                <c:pt idx="1">
                  <c:v>37.09045390909091</c:v>
                </c:pt>
                <c:pt idx="2">
                  <c:v>40.91363140909091</c:v>
                </c:pt>
                <c:pt idx="3">
                  <c:v>40.18409306363637</c:v>
                </c:pt>
                <c:pt idx="4">
                  <c:v>42.60314066363637</c:v>
                </c:pt>
                <c:pt idx="5">
                  <c:v>47.38839137272726</c:v>
                </c:pt>
                <c:pt idx="6">
                  <c:v>49.74298367272727</c:v>
                </c:pt>
                <c:pt idx="7">
                  <c:v>54.4408921047619</c:v>
                </c:pt>
                <c:pt idx="8">
                  <c:v>56.68507068571429</c:v>
                </c:pt>
                <c:pt idx="9">
                  <c:v>56.83199025714286</c:v>
                </c:pt>
                <c:pt idx="10">
                  <c:v>52.83681560000001</c:v>
                </c:pt>
                <c:pt idx="11">
                  <c:v>52.79745758571429</c:v>
                </c:pt>
                <c:pt idx="12">
                  <c:v>54.3321844047619</c:v>
                </c:pt>
              </c:numCache>
            </c:numRef>
          </c:yVal>
        </c:ser>
        <c:ser>
          <c:idx val="1"/>
          <c:order val="1"/>
          <c:tx>
            <c:strRef>
              <c:f>'price_SE2'!$C$2:$C$2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'price_SE2'!$C$3:$C$15</c:f>
              <c:numCache>
                <c:formatCode>General</c:formatCode>
                <c:ptCount val="13"/>
                <c:pt idx="0">
                  <c:v>26.3055702</c:v>
                </c:pt>
                <c:pt idx="1">
                  <c:v>22.0926256</c:v>
                </c:pt>
                <c:pt idx="2">
                  <c:v>23.5791786</c:v>
                </c:pt>
                <c:pt idx="3">
                  <c:v>24.6744748</c:v>
                </c:pt>
                <c:pt idx="4">
                  <c:v>28.3450916</c:v>
                </c:pt>
                <c:pt idx="5">
                  <c:v>33.7122162</c:v>
                </c:pt>
                <c:pt idx="6">
                  <c:v>35.42529680000001</c:v>
                </c:pt>
                <c:pt idx="7">
                  <c:v>39.1472832</c:v>
                </c:pt>
                <c:pt idx="8">
                  <c:v>40.1366109</c:v>
                </c:pt>
                <c:pt idx="9">
                  <c:v>39.7765849</c:v>
                </c:pt>
                <c:pt idx="10">
                  <c:v>36.8744771</c:v>
                </c:pt>
                <c:pt idx="11">
                  <c:v>36.9639598</c:v>
                </c:pt>
                <c:pt idx="12">
                  <c:v>37.926976</c:v>
                </c:pt>
              </c:numCache>
            </c:numRef>
          </c:yVal>
        </c:ser>
        <c:ser>
          <c:idx val="2"/>
          <c:order val="2"/>
          <c:tx>
            <c:strRef>
              <c:f>'price_SE2'!$D$2:$D$2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'price_SE2'!$D$3:$D$15</c:f>
              <c:numCache>
                <c:formatCode>General</c:formatCode>
                <c:ptCount val="13"/>
                <c:pt idx="0">
                  <c:v>42.000797</c:v>
                </c:pt>
                <c:pt idx="1">
                  <c:v>36.115295</c:v>
                </c:pt>
                <c:pt idx="2">
                  <c:v>39.529453</c:v>
                </c:pt>
                <c:pt idx="3">
                  <c:v>38.561646</c:v>
                </c:pt>
                <c:pt idx="4">
                  <c:v>39.532764</c:v>
                </c:pt>
                <c:pt idx="5">
                  <c:v>42.35548</c:v>
                </c:pt>
                <c:pt idx="6">
                  <c:v>42.8855</c:v>
                </c:pt>
                <c:pt idx="7">
                  <c:v>45.72985</c:v>
                </c:pt>
                <c:pt idx="8">
                  <c:v>47.06918</c:v>
                </c:pt>
                <c:pt idx="9">
                  <c:v>46.9856175</c:v>
                </c:pt>
                <c:pt idx="10">
                  <c:v>44.6347035</c:v>
                </c:pt>
                <c:pt idx="11">
                  <c:v>44.8828755</c:v>
                </c:pt>
                <c:pt idx="12">
                  <c:v>46.840298</c:v>
                </c:pt>
              </c:numCache>
            </c:numRef>
          </c:yVal>
        </c:ser>
        <c:ser>
          <c:idx val="3"/>
          <c:order val="3"/>
          <c:tx>
            <c:strRef>
              <c:f>'price_SE2'!$E$2:$E$2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'price_SE2'!$E$3:$E$15</c:f>
              <c:numCache>
                <c:formatCode>General</c:formatCode>
                <c:ptCount val="13"/>
                <c:pt idx="0">
                  <c:v>61.00808039999999</c:v>
                </c:pt>
                <c:pt idx="1">
                  <c:v>52.92693939999999</c:v>
                </c:pt>
                <c:pt idx="2">
                  <c:v>59.63178039999999</c:v>
                </c:pt>
                <c:pt idx="3">
                  <c:v>57.88881359999999</c:v>
                </c:pt>
                <c:pt idx="4">
                  <c:v>62.089522</c:v>
                </c:pt>
                <c:pt idx="5">
                  <c:v>70.268584</c:v>
                </c:pt>
                <c:pt idx="6">
                  <c:v>74.204134</c:v>
                </c:pt>
                <c:pt idx="7">
                  <c:v>82.36664500000001</c:v>
                </c:pt>
                <c:pt idx="8">
                  <c:v>86.5968945</c:v>
                </c:pt>
                <c:pt idx="9">
                  <c:v>87.586423</c:v>
                </c:pt>
                <c:pt idx="10">
                  <c:v>80.21097</c:v>
                </c:pt>
                <c:pt idx="11">
                  <c:v>79.37328600000001</c:v>
                </c:pt>
                <c:pt idx="12">
                  <c:v>80.62320849999999</c:v>
                </c:pt>
              </c:numCache>
            </c:numRef>
          </c:yVal>
        </c:ser>
        <c:axId val="51270001"/>
        <c:axId val="51270002"/>
      </c:scatterChart>
      <c:val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70002"/>
        <c:crosses val="autoZero"/>
        <c:crossBetween val="midCat"/>
      </c:valAx>
      <c:valAx>
        <c:axId val="51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'price_SE2'!$B$3:$B$15</c:f>
              <c:numCache>
                <c:formatCode>General</c:formatCode>
                <c:ptCount val="13"/>
                <c:pt idx="0">
                  <c:v>43.67944384545455</c:v>
                </c:pt>
                <c:pt idx="1">
                  <c:v>37.09045390909091</c:v>
                </c:pt>
                <c:pt idx="2">
                  <c:v>40.91363140909091</c:v>
                </c:pt>
                <c:pt idx="3">
                  <c:v>40.18409306363637</c:v>
                </c:pt>
                <c:pt idx="4">
                  <c:v>42.60314066363637</c:v>
                </c:pt>
                <c:pt idx="5">
                  <c:v>47.38839137272726</c:v>
                </c:pt>
                <c:pt idx="6">
                  <c:v>49.74298367272727</c:v>
                </c:pt>
                <c:pt idx="7">
                  <c:v>54.4408921047619</c:v>
                </c:pt>
                <c:pt idx="8">
                  <c:v>56.68507068571429</c:v>
                </c:pt>
                <c:pt idx="9">
                  <c:v>56.83199025714286</c:v>
                </c:pt>
                <c:pt idx="10">
                  <c:v>52.83681560000001</c:v>
                </c:pt>
                <c:pt idx="11">
                  <c:v>52.79745758571429</c:v>
                </c:pt>
                <c:pt idx="12">
                  <c:v>54.3321844047619</c:v>
                </c:pt>
              </c:numCache>
            </c:numRef>
          </c:yVal>
        </c:ser>
        <c:ser>
          <c:idx val="1"/>
          <c:order val="1"/>
          <c:tx>
            <c:strRef>
              <c:f>'price_SE2'!$C$2:$C$2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'price_SE2'!$C$3:$C$15</c:f>
              <c:numCache>
                <c:formatCode>General</c:formatCode>
                <c:ptCount val="13"/>
                <c:pt idx="0">
                  <c:v>26.3055702</c:v>
                </c:pt>
                <c:pt idx="1">
                  <c:v>22.0926256</c:v>
                </c:pt>
                <c:pt idx="2">
                  <c:v>23.5791786</c:v>
                </c:pt>
                <c:pt idx="3">
                  <c:v>24.6744748</c:v>
                </c:pt>
                <c:pt idx="4">
                  <c:v>28.3450916</c:v>
                </c:pt>
                <c:pt idx="5">
                  <c:v>33.7122162</c:v>
                </c:pt>
                <c:pt idx="6">
                  <c:v>35.42529680000001</c:v>
                </c:pt>
                <c:pt idx="7">
                  <c:v>39.1472832</c:v>
                </c:pt>
                <c:pt idx="8">
                  <c:v>40.1366109</c:v>
                </c:pt>
                <c:pt idx="9">
                  <c:v>39.7765849</c:v>
                </c:pt>
                <c:pt idx="10">
                  <c:v>36.8744771</c:v>
                </c:pt>
                <c:pt idx="11">
                  <c:v>36.9639598</c:v>
                </c:pt>
                <c:pt idx="12">
                  <c:v>37.926976</c:v>
                </c:pt>
              </c:numCache>
            </c:numRef>
          </c:yVal>
        </c:ser>
        <c:ser>
          <c:idx val="2"/>
          <c:order val="2"/>
          <c:tx>
            <c:strRef>
              <c:f>'price_SE2'!$D$2:$D$2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'price_SE2'!$D$3:$D$15</c:f>
              <c:numCache>
                <c:formatCode>General</c:formatCode>
                <c:ptCount val="13"/>
                <c:pt idx="0">
                  <c:v>42.000797</c:v>
                </c:pt>
                <c:pt idx="1">
                  <c:v>36.115295</c:v>
                </c:pt>
                <c:pt idx="2">
                  <c:v>39.529453</c:v>
                </c:pt>
                <c:pt idx="3">
                  <c:v>38.561646</c:v>
                </c:pt>
                <c:pt idx="4">
                  <c:v>39.532764</c:v>
                </c:pt>
                <c:pt idx="5">
                  <c:v>42.35548</c:v>
                </c:pt>
                <c:pt idx="6">
                  <c:v>42.8855</c:v>
                </c:pt>
                <c:pt idx="7">
                  <c:v>45.72985</c:v>
                </c:pt>
                <c:pt idx="8">
                  <c:v>47.06918</c:v>
                </c:pt>
                <c:pt idx="9">
                  <c:v>46.9856175</c:v>
                </c:pt>
                <c:pt idx="10">
                  <c:v>44.6347035</c:v>
                </c:pt>
                <c:pt idx="11">
                  <c:v>44.8828755</c:v>
                </c:pt>
                <c:pt idx="12">
                  <c:v>46.840298</c:v>
                </c:pt>
              </c:numCache>
            </c:numRef>
          </c:yVal>
        </c:ser>
        <c:ser>
          <c:idx val="3"/>
          <c:order val="3"/>
          <c:tx>
            <c:strRef>
              <c:f>'price_SE2'!$E$2:$E$2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'price_SE2'!$E$3:$E$15</c:f>
              <c:numCache>
                <c:formatCode>General</c:formatCode>
                <c:ptCount val="13"/>
                <c:pt idx="0">
                  <c:v>61.00808039999999</c:v>
                </c:pt>
                <c:pt idx="1">
                  <c:v>52.92693939999999</c:v>
                </c:pt>
                <c:pt idx="2">
                  <c:v>59.63178039999999</c:v>
                </c:pt>
                <c:pt idx="3">
                  <c:v>57.88881359999999</c:v>
                </c:pt>
                <c:pt idx="4">
                  <c:v>62.089522</c:v>
                </c:pt>
                <c:pt idx="5">
                  <c:v>70.268584</c:v>
                </c:pt>
                <c:pt idx="6">
                  <c:v>74.204134</c:v>
                </c:pt>
                <c:pt idx="7">
                  <c:v>82.36664500000001</c:v>
                </c:pt>
                <c:pt idx="8">
                  <c:v>86.5968945</c:v>
                </c:pt>
                <c:pt idx="9">
                  <c:v>87.586423</c:v>
                </c:pt>
                <c:pt idx="10">
                  <c:v>80.21097</c:v>
                </c:pt>
                <c:pt idx="11">
                  <c:v>79.37328600000001</c:v>
                </c:pt>
                <c:pt idx="12">
                  <c:v>80.62320849999999</c:v>
                </c:pt>
              </c:numCache>
            </c:numRef>
          </c:yVal>
        </c:ser>
        <c:axId val="51280001"/>
        <c:axId val="51280002"/>
      </c:scatterChart>
      <c:val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80002"/>
        <c:crosses val="autoZero"/>
        <c:crossBetween val="midCat"/>
      </c:valAx>
      <c:valAx>
        <c:axId val="51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'price_SE2'!$B$3:$B$15</c:f>
              <c:numCache>
                <c:formatCode>General</c:formatCode>
                <c:ptCount val="13"/>
                <c:pt idx="0">
                  <c:v>43.67944384545455</c:v>
                </c:pt>
                <c:pt idx="1">
                  <c:v>37.09045390909091</c:v>
                </c:pt>
                <c:pt idx="2">
                  <c:v>40.91363140909091</c:v>
                </c:pt>
                <c:pt idx="3">
                  <c:v>40.18409306363637</c:v>
                </c:pt>
                <c:pt idx="4">
                  <c:v>42.60314066363637</c:v>
                </c:pt>
                <c:pt idx="5">
                  <c:v>47.38839137272726</c:v>
                </c:pt>
                <c:pt idx="6">
                  <c:v>49.74298367272727</c:v>
                </c:pt>
                <c:pt idx="7">
                  <c:v>54.4408921047619</c:v>
                </c:pt>
                <c:pt idx="8">
                  <c:v>56.68507068571429</c:v>
                </c:pt>
                <c:pt idx="9">
                  <c:v>56.83199025714286</c:v>
                </c:pt>
                <c:pt idx="10">
                  <c:v>52.83681560000001</c:v>
                </c:pt>
                <c:pt idx="11">
                  <c:v>52.79745758571429</c:v>
                </c:pt>
                <c:pt idx="12">
                  <c:v>54.3321844047619</c:v>
                </c:pt>
              </c:numCache>
            </c:numRef>
          </c:yVal>
        </c:ser>
        <c:ser>
          <c:idx val="1"/>
          <c:order val="1"/>
          <c:tx>
            <c:strRef>
              <c:f>'price_SE2'!$C$2:$C$2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'price_SE2'!$C$3:$C$15</c:f>
              <c:numCache>
                <c:formatCode>General</c:formatCode>
                <c:ptCount val="13"/>
                <c:pt idx="0">
                  <c:v>26.3055702</c:v>
                </c:pt>
                <c:pt idx="1">
                  <c:v>22.0926256</c:v>
                </c:pt>
                <c:pt idx="2">
                  <c:v>23.5791786</c:v>
                </c:pt>
                <c:pt idx="3">
                  <c:v>24.6744748</c:v>
                </c:pt>
                <c:pt idx="4">
                  <c:v>28.3450916</c:v>
                </c:pt>
                <c:pt idx="5">
                  <c:v>33.7122162</c:v>
                </c:pt>
                <c:pt idx="6">
                  <c:v>35.42529680000001</c:v>
                </c:pt>
                <c:pt idx="7">
                  <c:v>39.1472832</c:v>
                </c:pt>
                <c:pt idx="8">
                  <c:v>40.1366109</c:v>
                </c:pt>
                <c:pt idx="9">
                  <c:v>39.7765849</c:v>
                </c:pt>
                <c:pt idx="10">
                  <c:v>36.8744771</c:v>
                </c:pt>
                <c:pt idx="11">
                  <c:v>36.9639598</c:v>
                </c:pt>
                <c:pt idx="12">
                  <c:v>37.926976</c:v>
                </c:pt>
              </c:numCache>
            </c:numRef>
          </c:yVal>
        </c:ser>
        <c:ser>
          <c:idx val="2"/>
          <c:order val="2"/>
          <c:tx>
            <c:strRef>
              <c:f>'price_SE2'!$D$2:$D$2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'price_SE2'!$D$3:$D$15</c:f>
              <c:numCache>
                <c:formatCode>General</c:formatCode>
                <c:ptCount val="13"/>
                <c:pt idx="0">
                  <c:v>42.000797</c:v>
                </c:pt>
                <c:pt idx="1">
                  <c:v>36.115295</c:v>
                </c:pt>
                <c:pt idx="2">
                  <c:v>39.529453</c:v>
                </c:pt>
                <c:pt idx="3">
                  <c:v>38.561646</c:v>
                </c:pt>
                <c:pt idx="4">
                  <c:v>39.532764</c:v>
                </c:pt>
                <c:pt idx="5">
                  <c:v>42.35548</c:v>
                </c:pt>
                <c:pt idx="6">
                  <c:v>42.8855</c:v>
                </c:pt>
                <c:pt idx="7">
                  <c:v>45.72985</c:v>
                </c:pt>
                <c:pt idx="8">
                  <c:v>47.06918</c:v>
                </c:pt>
                <c:pt idx="9">
                  <c:v>46.9856175</c:v>
                </c:pt>
                <c:pt idx="10">
                  <c:v>44.6347035</c:v>
                </c:pt>
                <c:pt idx="11">
                  <c:v>44.8828755</c:v>
                </c:pt>
                <c:pt idx="12">
                  <c:v>46.840298</c:v>
                </c:pt>
              </c:numCache>
            </c:numRef>
          </c:yVal>
        </c:ser>
        <c:ser>
          <c:idx val="3"/>
          <c:order val="3"/>
          <c:tx>
            <c:strRef>
              <c:f>'price_SE2'!$E$2:$E$2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'price_SE2'!$E$3:$E$15</c:f>
              <c:numCache>
                <c:formatCode>General</c:formatCode>
                <c:ptCount val="13"/>
                <c:pt idx="0">
                  <c:v>61.00808039999999</c:v>
                </c:pt>
                <c:pt idx="1">
                  <c:v>52.92693939999999</c:v>
                </c:pt>
                <c:pt idx="2">
                  <c:v>59.63178039999999</c:v>
                </c:pt>
                <c:pt idx="3">
                  <c:v>57.88881359999999</c:v>
                </c:pt>
                <c:pt idx="4">
                  <c:v>62.089522</c:v>
                </c:pt>
                <c:pt idx="5">
                  <c:v>70.268584</c:v>
                </c:pt>
                <c:pt idx="6">
                  <c:v>74.204134</c:v>
                </c:pt>
                <c:pt idx="7">
                  <c:v>82.36664500000001</c:v>
                </c:pt>
                <c:pt idx="8">
                  <c:v>86.5968945</c:v>
                </c:pt>
                <c:pt idx="9">
                  <c:v>87.586423</c:v>
                </c:pt>
                <c:pt idx="10">
                  <c:v>80.21097</c:v>
                </c:pt>
                <c:pt idx="11">
                  <c:v>79.37328600000001</c:v>
                </c:pt>
                <c:pt idx="12">
                  <c:v>80.62320849999999</c:v>
                </c:pt>
              </c:numCache>
            </c:numRef>
          </c:yVal>
        </c:ser>
        <c:axId val="51290001"/>
        <c:axId val="51290002"/>
      </c:scatterChart>
      <c:val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90002"/>
        <c:crosses val="autoZero"/>
        <c:crossBetween val="midCat"/>
      </c:valAx>
      <c:valAx>
        <c:axId val="51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'price_SE1'!$B$3:$B$15</c:f>
              <c:numCache>
                <c:formatCode>General</c:formatCode>
                <c:ptCount val="13"/>
                <c:pt idx="0">
                  <c:v>43.40822577272727</c:v>
                </c:pt>
                <c:pt idx="1">
                  <c:v>36.85541277272726</c:v>
                </c:pt>
                <c:pt idx="2">
                  <c:v>40.60286976363637</c:v>
                </c:pt>
                <c:pt idx="3">
                  <c:v>39.90520214545455</c:v>
                </c:pt>
                <c:pt idx="4">
                  <c:v>42.35952991818182</c:v>
                </c:pt>
                <c:pt idx="5">
                  <c:v>47.25266685454546</c:v>
                </c:pt>
                <c:pt idx="6">
                  <c:v>49.5143141090909</c:v>
                </c:pt>
                <c:pt idx="7">
                  <c:v>53.94701916666666</c:v>
                </c:pt>
                <c:pt idx="8">
                  <c:v>56.44791608571429</c:v>
                </c:pt>
                <c:pt idx="9">
                  <c:v>56.89346521428572</c:v>
                </c:pt>
                <c:pt idx="10">
                  <c:v>52.90002581428571</c:v>
                </c:pt>
                <c:pt idx="11">
                  <c:v>52.95293597619047</c:v>
                </c:pt>
                <c:pt idx="12">
                  <c:v>54.59227098571429</c:v>
                </c:pt>
              </c:numCache>
            </c:numRef>
          </c:yVal>
        </c:ser>
        <c:ser>
          <c:idx val="1"/>
          <c:order val="1"/>
          <c:tx>
            <c:strRef>
              <c:f>'price_SE1'!$C$2:$C$2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'price_SE1'!$C$3:$C$15</c:f>
              <c:numCache>
                <c:formatCode>General</c:formatCode>
                <c:ptCount val="13"/>
                <c:pt idx="0">
                  <c:v>26.163904</c:v>
                </c:pt>
                <c:pt idx="1">
                  <c:v>21.9343828</c:v>
                </c:pt>
                <c:pt idx="2">
                  <c:v>23.3463248</c:v>
                </c:pt>
                <c:pt idx="3">
                  <c:v>24.4900226</c:v>
                </c:pt>
                <c:pt idx="4">
                  <c:v>28.2168954</c:v>
                </c:pt>
                <c:pt idx="5">
                  <c:v>33.600047</c:v>
                </c:pt>
                <c:pt idx="6">
                  <c:v>35.2569864</c:v>
                </c:pt>
                <c:pt idx="7">
                  <c:v>38.738573</c:v>
                </c:pt>
                <c:pt idx="8">
                  <c:v>39.9220441</c:v>
                </c:pt>
                <c:pt idx="9">
                  <c:v>39.837864</c:v>
                </c:pt>
                <c:pt idx="10">
                  <c:v>36.9523971</c:v>
                </c:pt>
                <c:pt idx="11">
                  <c:v>37.125535</c:v>
                </c:pt>
                <c:pt idx="12">
                  <c:v>38.1981862</c:v>
                </c:pt>
              </c:numCache>
            </c:numRef>
          </c:yVal>
        </c:ser>
        <c:ser>
          <c:idx val="2"/>
          <c:order val="2"/>
          <c:tx>
            <c:strRef>
              <c:f>'price_SE1'!$D$2:$D$2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'price_SE1'!$D$3:$D$15</c:f>
              <c:numCache>
                <c:formatCode>General</c:formatCode>
                <c:ptCount val="13"/>
                <c:pt idx="0">
                  <c:v>41.76724</c:v>
                </c:pt>
                <c:pt idx="1">
                  <c:v>35.969177</c:v>
                </c:pt>
                <c:pt idx="2">
                  <c:v>39.251255</c:v>
                </c:pt>
                <c:pt idx="3">
                  <c:v>38.318264</c:v>
                </c:pt>
                <c:pt idx="4">
                  <c:v>39.288586</c:v>
                </c:pt>
                <c:pt idx="5">
                  <c:v>42.244637</c:v>
                </c:pt>
                <c:pt idx="6">
                  <c:v>42.572147</c:v>
                </c:pt>
                <c:pt idx="7">
                  <c:v>45.160788</c:v>
                </c:pt>
                <c:pt idx="8">
                  <c:v>46.8714615</c:v>
                </c:pt>
                <c:pt idx="9">
                  <c:v>47.0527975</c:v>
                </c:pt>
                <c:pt idx="10">
                  <c:v>44.717922</c:v>
                </c:pt>
                <c:pt idx="11">
                  <c:v>45.23419</c:v>
                </c:pt>
                <c:pt idx="12">
                  <c:v>47.3004</c:v>
                </c:pt>
              </c:numCache>
            </c:numRef>
          </c:yVal>
        </c:ser>
        <c:ser>
          <c:idx val="3"/>
          <c:order val="3"/>
          <c:tx>
            <c:strRef>
              <c:f>'price_SE1'!$E$2:$E$2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'price_SE1'!$E$3:$E$15</c:f>
              <c:numCache>
                <c:formatCode>General</c:formatCode>
                <c:ptCount val="13"/>
                <c:pt idx="0">
                  <c:v>60.775274</c:v>
                </c:pt>
                <c:pt idx="1">
                  <c:v>52.7110752</c:v>
                </c:pt>
                <c:pt idx="2">
                  <c:v>59.34340199999999</c:v>
                </c:pt>
                <c:pt idx="3">
                  <c:v>57.66221359999999</c:v>
                </c:pt>
                <c:pt idx="4">
                  <c:v>61.8633088</c:v>
                </c:pt>
                <c:pt idx="5">
                  <c:v>70.12995480000001</c:v>
                </c:pt>
                <c:pt idx="6">
                  <c:v>73.98531800000001</c:v>
                </c:pt>
                <c:pt idx="7">
                  <c:v>81.7725215</c:v>
                </c:pt>
                <c:pt idx="8">
                  <c:v>86.3146752</c:v>
                </c:pt>
                <c:pt idx="9">
                  <c:v>87.639482</c:v>
                </c:pt>
                <c:pt idx="10">
                  <c:v>80.24448599999999</c:v>
                </c:pt>
                <c:pt idx="11">
                  <c:v>79.54644949999999</c:v>
                </c:pt>
                <c:pt idx="12">
                  <c:v>80.9385295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'price_SE2'!$B$3:$B$15</c:f>
              <c:numCache>
                <c:formatCode>General</c:formatCode>
                <c:ptCount val="13"/>
                <c:pt idx="0">
                  <c:v>43.67944384545455</c:v>
                </c:pt>
                <c:pt idx="1">
                  <c:v>37.09045390909091</c:v>
                </c:pt>
                <c:pt idx="2">
                  <c:v>40.91363140909091</c:v>
                </c:pt>
                <c:pt idx="3">
                  <c:v>40.18409306363637</c:v>
                </c:pt>
                <c:pt idx="4">
                  <c:v>42.60314066363637</c:v>
                </c:pt>
                <c:pt idx="5">
                  <c:v>47.38839137272726</c:v>
                </c:pt>
                <c:pt idx="6">
                  <c:v>49.74298367272727</c:v>
                </c:pt>
                <c:pt idx="7">
                  <c:v>54.4408921047619</c:v>
                </c:pt>
                <c:pt idx="8">
                  <c:v>56.68507068571429</c:v>
                </c:pt>
                <c:pt idx="9">
                  <c:v>56.83199025714286</c:v>
                </c:pt>
                <c:pt idx="10">
                  <c:v>52.83681560000001</c:v>
                </c:pt>
                <c:pt idx="11">
                  <c:v>52.79745758571429</c:v>
                </c:pt>
                <c:pt idx="12">
                  <c:v>54.3321844047619</c:v>
                </c:pt>
              </c:numCache>
            </c:numRef>
          </c:yVal>
        </c:ser>
        <c:ser>
          <c:idx val="1"/>
          <c:order val="1"/>
          <c:tx>
            <c:strRef>
              <c:f>'price_SE2'!$C$2:$C$2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'price_SE2'!$C$3:$C$15</c:f>
              <c:numCache>
                <c:formatCode>General</c:formatCode>
                <c:ptCount val="13"/>
                <c:pt idx="0">
                  <c:v>26.3055702</c:v>
                </c:pt>
                <c:pt idx="1">
                  <c:v>22.0926256</c:v>
                </c:pt>
                <c:pt idx="2">
                  <c:v>23.5791786</c:v>
                </c:pt>
                <c:pt idx="3">
                  <c:v>24.6744748</c:v>
                </c:pt>
                <c:pt idx="4">
                  <c:v>28.3450916</c:v>
                </c:pt>
                <c:pt idx="5">
                  <c:v>33.7122162</c:v>
                </c:pt>
                <c:pt idx="6">
                  <c:v>35.42529680000001</c:v>
                </c:pt>
                <c:pt idx="7">
                  <c:v>39.1472832</c:v>
                </c:pt>
                <c:pt idx="8">
                  <c:v>40.1366109</c:v>
                </c:pt>
                <c:pt idx="9">
                  <c:v>39.7765849</c:v>
                </c:pt>
                <c:pt idx="10">
                  <c:v>36.8744771</c:v>
                </c:pt>
                <c:pt idx="11">
                  <c:v>36.9639598</c:v>
                </c:pt>
                <c:pt idx="12">
                  <c:v>37.926976</c:v>
                </c:pt>
              </c:numCache>
            </c:numRef>
          </c:yVal>
        </c:ser>
        <c:ser>
          <c:idx val="2"/>
          <c:order val="2"/>
          <c:tx>
            <c:strRef>
              <c:f>'price_SE2'!$D$2:$D$2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'price_SE2'!$D$3:$D$15</c:f>
              <c:numCache>
                <c:formatCode>General</c:formatCode>
                <c:ptCount val="13"/>
                <c:pt idx="0">
                  <c:v>42.000797</c:v>
                </c:pt>
                <c:pt idx="1">
                  <c:v>36.115295</c:v>
                </c:pt>
                <c:pt idx="2">
                  <c:v>39.529453</c:v>
                </c:pt>
                <c:pt idx="3">
                  <c:v>38.561646</c:v>
                </c:pt>
                <c:pt idx="4">
                  <c:v>39.532764</c:v>
                </c:pt>
                <c:pt idx="5">
                  <c:v>42.35548</c:v>
                </c:pt>
                <c:pt idx="6">
                  <c:v>42.8855</c:v>
                </c:pt>
                <c:pt idx="7">
                  <c:v>45.72985</c:v>
                </c:pt>
                <c:pt idx="8">
                  <c:v>47.06918</c:v>
                </c:pt>
                <c:pt idx="9">
                  <c:v>46.9856175</c:v>
                </c:pt>
                <c:pt idx="10">
                  <c:v>44.6347035</c:v>
                </c:pt>
                <c:pt idx="11">
                  <c:v>44.8828755</c:v>
                </c:pt>
                <c:pt idx="12">
                  <c:v>46.840298</c:v>
                </c:pt>
              </c:numCache>
            </c:numRef>
          </c:yVal>
        </c:ser>
        <c:ser>
          <c:idx val="3"/>
          <c:order val="3"/>
          <c:tx>
            <c:strRef>
              <c:f>'price_SE2'!$E$2:$E$2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'price_SE2'!$E$3:$E$15</c:f>
              <c:numCache>
                <c:formatCode>General</c:formatCode>
                <c:ptCount val="13"/>
                <c:pt idx="0">
                  <c:v>61.00808039999999</c:v>
                </c:pt>
                <c:pt idx="1">
                  <c:v>52.92693939999999</c:v>
                </c:pt>
                <c:pt idx="2">
                  <c:v>59.63178039999999</c:v>
                </c:pt>
                <c:pt idx="3">
                  <c:v>57.88881359999999</c:v>
                </c:pt>
                <c:pt idx="4">
                  <c:v>62.089522</c:v>
                </c:pt>
                <c:pt idx="5">
                  <c:v>70.268584</c:v>
                </c:pt>
                <c:pt idx="6">
                  <c:v>74.204134</c:v>
                </c:pt>
                <c:pt idx="7">
                  <c:v>82.36664500000001</c:v>
                </c:pt>
                <c:pt idx="8">
                  <c:v>86.5968945</c:v>
                </c:pt>
                <c:pt idx="9">
                  <c:v>87.586423</c:v>
                </c:pt>
                <c:pt idx="10">
                  <c:v>80.21097</c:v>
                </c:pt>
                <c:pt idx="11">
                  <c:v>79.37328600000001</c:v>
                </c:pt>
                <c:pt idx="12">
                  <c:v>80.62320849999999</c:v>
                </c:pt>
              </c:numCache>
            </c:numRef>
          </c:yVal>
        </c:ser>
        <c:axId val="51300001"/>
        <c:axId val="51300002"/>
      </c:scatterChart>
      <c:val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00002"/>
        <c:crosses val="autoZero"/>
        <c:crossBetween val="midCat"/>
      </c:valAx>
      <c:valAx>
        <c:axId val="51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'price_SE3'!$B$3:$B$15</c:f>
              <c:numCache>
                <c:formatCode>General</c:formatCode>
                <c:ptCount val="13"/>
                <c:pt idx="0">
                  <c:v>53.42104597272728</c:v>
                </c:pt>
                <c:pt idx="1">
                  <c:v>46.43146552727273</c:v>
                </c:pt>
                <c:pt idx="2">
                  <c:v>53.35441250909091</c:v>
                </c:pt>
                <c:pt idx="3">
                  <c:v>49.30399266363636</c:v>
                </c:pt>
                <c:pt idx="4">
                  <c:v>49.83891109090909</c:v>
                </c:pt>
                <c:pt idx="5">
                  <c:v>52.20026067272727</c:v>
                </c:pt>
                <c:pt idx="6">
                  <c:v>54.54156890909091</c:v>
                </c:pt>
                <c:pt idx="7">
                  <c:v>59.39846654285714</c:v>
                </c:pt>
                <c:pt idx="8">
                  <c:v>61.22057976190476</c:v>
                </c:pt>
                <c:pt idx="9">
                  <c:v>60.30118694761904</c:v>
                </c:pt>
                <c:pt idx="10">
                  <c:v>55.97985709047619</c:v>
                </c:pt>
                <c:pt idx="11">
                  <c:v>55.6108243904762</c:v>
                </c:pt>
                <c:pt idx="12">
                  <c:v>56.7939862904762</c:v>
                </c:pt>
              </c:numCache>
            </c:numRef>
          </c:yVal>
        </c:ser>
        <c:ser>
          <c:idx val="1"/>
          <c:order val="1"/>
          <c:tx>
            <c:strRef>
              <c:f>'price_SE3'!$C$2:$C$2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'price_SE3'!$C$3:$C$15</c:f>
              <c:numCache>
                <c:formatCode>General</c:formatCode>
                <c:ptCount val="13"/>
                <c:pt idx="0">
                  <c:v>40.7463944</c:v>
                </c:pt>
                <c:pt idx="1">
                  <c:v>35.6467126</c:v>
                </c:pt>
                <c:pt idx="2">
                  <c:v>40.374678</c:v>
                </c:pt>
                <c:pt idx="3">
                  <c:v>36.3375576</c:v>
                </c:pt>
                <c:pt idx="4">
                  <c:v>35.8164848</c:v>
                </c:pt>
                <c:pt idx="5">
                  <c:v>37.3129228</c:v>
                </c:pt>
                <c:pt idx="6">
                  <c:v>38.793676</c:v>
                </c:pt>
                <c:pt idx="7">
                  <c:v>42.6456506</c:v>
                </c:pt>
                <c:pt idx="8">
                  <c:v>43.186335</c:v>
                </c:pt>
                <c:pt idx="9">
                  <c:v>41.9787564</c:v>
                </c:pt>
                <c:pt idx="10">
                  <c:v>38.9065062</c:v>
                </c:pt>
                <c:pt idx="11">
                  <c:v>38.8201152</c:v>
                </c:pt>
                <c:pt idx="12">
                  <c:v>39.5388128</c:v>
                </c:pt>
              </c:numCache>
            </c:numRef>
          </c:yVal>
        </c:ser>
        <c:ser>
          <c:idx val="2"/>
          <c:order val="2"/>
          <c:tx>
            <c:strRef>
              <c:f>'price_SE3'!$D$2:$D$2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'price_SE3'!$D$3:$D$15</c:f>
              <c:numCache>
                <c:formatCode>General</c:formatCode>
                <c:ptCount val="13"/>
                <c:pt idx="0">
                  <c:v>51.554337</c:v>
                </c:pt>
                <c:pt idx="1">
                  <c:v>43.908447</c:v>
                </c:pt>
                <c:pt idx="2">
                  <c:v>50.078537</c:v>
                </c:pt>
                <c:pt idx="3">
                  <c:v>46.30023</c:v>
                </c:pt>
                <c:pt idx="4">
                  <c:v>46.76758</c:v>
                </c:pt>
                <c:pt idx="5">
                  <c:v>49.177055</c:v>
                </c:pt>
                <c:pt idx="6">
                  <c:v>52.18105</c:v>
                </c:pt>
                <c:pt idx="7">
                  <c:v>53.451998</c:v>
                </c:pt>
                <c:pt idx="8">
                  <c:v>54.5776835</c:v>
                </c:pt>
                <c:pt idx="9">
                  <c:v>53.255308</c:v>
                </c:pt>
                <c:pt idx="10">
                  <c:v>50.0463465</c:v>
                </c:pt>
                <c:pt idx="11">
                  <c:v>49.92951</c:v>
                </c:pt>
                <c:pt idx="12">
                  <c:v>51.09594749999999</c:v>
                </c:pt>
              </c:numCache>
            </c:numRef>
          </c:yVal>
        </c:ser>
        <c:ser>
          <c:idx val="3"/>
          <c:order val="3"/>
          <c:tx>
            <c:strRef>
              <c:f>'price_SE3'!$E$2:$E$2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'price_SE3'!$E$3:$E$15</c:f>
              <c:numCache>
                <c:formatCode>General</c:formatCode>
                <c:ptCount val="13"/>
                <c:pt idx="0">
                  <c:v>67.19310399999999</c:v>
                </c:pt>
                <c:pt idx="1">
                  <c:v>59.04620999999999</c:v>
                </c:pt>
                <c:pt idx="2">
                  <c:v>67.8947752</c:v>
                </c:pt>
                <c:pt idx="3">
                  <c:v>64.19867599999999</c:v>
                </c:pt>
                <c:pt idx="4">
                  <c:v>67.3347692</c:v>
                </c:pt>
                <c:pt idx="5">
                  <c:v>73.976142</c:v>
                </c:pt>
                <c:pt idx="6">
                  <c:v>77.73397199999999</c:v>
                </c:pt>
                <c:pt idx="7">
                  <c:v>86.1240298</c:v>
                </c:pt>
                <c:pt idx="8">
                  <c:v>89.9255715</c:v>
                </c:pt>
                <c:pt idx="9">
                  <c:v>90.01402949999999</c:v>
                </c:pt>
                <c:pt idx="10">
                  <c:v>82.3787112</c:v>
                </c:pt>
                <c:pt idx="11">
                  <c:v>81.231234</c:v>
                </c:pt>
                <c:pt idx="12">
                  <c:v>82.1542388</c:v>
                </c:pt>
              </c:numCache>
            </c:numRef>
          </c:yVal>
        </c:ser>
        <c:axId val="51310001"/>
        <c:axId val="51310002"/>
      </c:scatterChart>
      <c:val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10002"/>
        <c:crosses val="autoZero"/>
        <c:crossBetween val="midCat"/>
      </c:valAx>
      <c:valAx>
        <c:axId val="51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'price_SE3'!$B$3:$B$15</c:f>
              <c:numCache>
                <c:formatCode>General</c:formatCode>
                <c:ptCount val="13"/>
                <c:pt idx="0">
                  <c:v>53.42104597272728</c:v>
                </c:pt>
                <c:pt idx="1">
                  <c:v>46.43146552727273</c:v>
                </c:pt>
                <c:pt idx="2">
                  <c:v>53.35441250909091</c:v>
                </c:pt>
                <c:pt idx="3">
                  <c:v>49.30399266363636</c:v>
                </c:pt>
                <c:pt idx="4">
                  <c:v>49.83891109090909</c:v>
                </c:pt>
                <c:pt idx="5">
                  <c:v>52.20026067272727</c:v>
                </c:pt>
                <c:pt idx="6">
                  <c:v>54.54156890909091</c:v>
                </c:pt>
                <c:pt idx="7">
                  <c:v>59.39846654285714</c:v>
                </c:pt>
                <c:pt idx="8">
                  <c:v>61.22057976190476</c:v>
                </c:pt>
                <c:pt idx="9">
                  <c:v>60.30118694761904</c:v>
                </c:pt>
                <c:pt idx="10">
                  <c:v>55.97985709047619</c:v>
                </c:pt>
                <c:pt idx="11">
                  <c:v>55.6108243904762</c:v>
                </c:pt>
                <c:pt idx="12">
                  <c:v>56.7939862904762</c:v>
                </c:pt>
              </c:numCache>
            </c:numRef>
          </c:yVal>
        </c:ser>
        <c:ser>
          <c:idx val="1"/>
          <c:order val="1"/>
          <c:tx>
            <c:strRef>
              <c:f>'price_SE3'!$C$2:$C$2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'price_SE3'!$C$3:$C$15</c:f>
              <c:numCache>
                <c:formatCode>General</c:formatCode>
                <c:ptCount val="13"/>
                <c:pt idx="0">
                  <c:v>40.7463944</c:v>
                </c:pt>
                <c:pt idx="1">
                  <c:v>35.6467126</c:v>
                </c:pt>
                <c:pt idx="2">
                  <c:v>40.374678</c:v>
                </c:pt>
                <c:pt idx="3">
                  <c:v>36.3375576</c:v>
                </c:pt>
                <c:pt idx="4">
                  <c:v>35.8164848</c:v>
                </c:pt>
                <c:pt idx="5">
                  <c:v>37.3129228</c:v>
                </c:pt>
                <c:pt idx="6">
                  <c:v>38.793676</c:v>
                </c:pt>
                <c:pt idx="7">
                  <c:v>42.6456506</c:v>
                </c:pt>
                <c:pt idx="8">
                  <c:v>43.186335</c:v>
                </c:pt>
                <c:pt idx="9">
                  <c:v>41.9787564</c:v>
                </c:pt>
                <c:pt idx="10">
                  <c:v>38.9065062</c:v>
                </c:pt>
                <c:pt idx="11">
                  <c:v>38.8201152</c:v>
                </c:pt>
                <c:pt idx="12">
                  <c:v>39.5388128</c:v>
                </c:pt>
              </c:numCache>
            </c:numRef>
          </c:yVal>
        </c:ser>
        <c:ser>
          <c:idx val="2"/>
          <c:order val="2"/>
          <c:tx>
            <c:strRef>
              <c:f>'price_SE3'!$D$2:$D$2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'price_SE3'!$D$3:$D$15</c:f>
              <c:numCache>
                <c:formatCode>General</c:formatCode>
                <c:ptCount val="13"/>
                <c:pt idx="0">
                  <c:v>51.554337</c:v>
                </c:pt>
                <c:pt idx="1">
                  <c:v>43.908447</c:v>
                </c:pt>
                <c:pt idx="2">
                  <c:v>50.078537</c:v>
                </c:pt>
                <c:pt idx="3">
                  <c:v>46.30023</c:v>
                </c:pt>
                <c:pt idx="4">
                  <c:v>46.76758</c:v>
                </c:pt>
                <c:pt idx="5">
                  <c:v>49.177055</c:v>
                </c:pt>
                <c:pt idx="6">
                  <c:v>52.18105</c:v>
                </c:pt>
                <c:pt idx="7">
                  <c:v>53.451998</c:v>
                </c:pt>
                <c:pt idx="8">
                  <c:v>54.5776835</c:v>
                </c:pt>
                <c:pt idx="9">
                  <c:v>53.255308</c:v>
                </c:pt>
                <c:pt idx="10">
                  <c:v>50.0463465</c:v>
                </c:pt>
                <c:pt idx="11">
                  <c:v>49.92951</c:v>
                </c:pt>
                <c:pt idx="12">
                  <c:v>51.09594749999999</c:v>
                </c:pt>
              </c:numCache>
            </c:numRef>
          </c:yVal>
        </c:ser>
        <c:ser>
          <c:idx val="3"/>
          <c:order val="3"/>
          <c:tx>
            <c:strRef>
              <c:f>'price_SE3'!$E$2:$E$2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'price_SE3'!$E$3:$E$15</c:f>
              <c:numCache>
                <c:formatCode>General</c:formatCode>
                <c:ptCount val="13"/>
                <c:pt idx="0">
                  <c:v>67.19310399999999</c:v>
                </c:pt>
                <c:pt idx="1">
                  <c:v>59.04620999999999</c:v>
                </c:pt>
                <c:pt idx="2">
                  <c:v>67.8947752</c:v>
                </c:pt>
                <c:pt idx="3">
                  <c:v>64.19867599999999</c:v>
                </c:pt>
                <c:pt idx="4">
                  <c:v>67.3347692</c:v>
                </c:pt>
                <c:pt idx="5">
                  <c:v>73.976142</c:v>
                </c:pt>
                <c:pt idx="6">
                  <c:v>77.73397199999999</c:v>
                </c:pt>
                <c:pt idx="7">
                  <c:v>86.1240298</c:v>
                </c:pt>
                <c:pt idx="8">
                  <c:v>89.9255715</c:v>
                </c:pt>
                <c:pt idx="9">
                  <c:v>90.01402949999999</c:v>
                </c:pt>
                <c:pt idx="10">
                  <c:v>82.3787112</c:v>
                </c:pt>
                <c:pt idx="11">
                  <c:v>81.231234</c:v>
                </c:pt>
                <c:pt idx="12">
                  <c:v>82.1542388</c:v>
                </c:pt>
              </c:numCache>
            </c:numRef>
          </c:yVal>
        </c:ser>
        <c:axId val="51320001"/>
        <c:axId val="51320002"/>
      </c:scatterChart>
      <c:val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20002"/>
        <c:crosses val="autoZero"/>
        <c:crossBetween val="midCat"/>
      </c:valAx>
      <c:valAx>
        <c:axId val="51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'price_SE3'!$B$3:$B$15</c:f>
              <c:numCache>
                <c:formatCode>General</c:formatCode>
                <c:ptCount val="13"/>
                <c:pt idx="0">
                  <c:v>53.42104597272728</c:v>
                </c:pt>
                <c:pt idx="1">
                  <c:v>46.43146552727273</c:v>
                </c:pt>
                <c:pt idx="2">
                  <c:v>53.35441250909091</c:v>
                </c:pt>
                <c:pt idx="3">
                  <c:v>49.30399266363636</c:v>
                </c:pt>
                <c:pt idx="4">
                  <c:v>49.83891109090909</c:v>
                </c:pt>
                <c:pt idx="5">
                  <c:v>52.20026067272727</c:v>
                </c:pt>
                <c:pt idx="6">
                  <c:v>54.54156890909091</c:v>
                </c:pt>
                <c:pt idx="7">
                  <c:v>59.39846654285714</c:v>
                </c:pt>
                <c:pt idx="8">
                  <c:v>61.22057976190476</c:v>
                </c:pt>
                <c:pt idx="9">
                  <c:v>60.30118694761904</c:v>
                </c:pt>
                <c:pt idx="10">
                  <c:v>55.97985709047619</c:v>
                </c:pt>
                <c:pt idx="11">
                  <c:v>55.6108243904762</c:v>
                </c:pt>
                <c:pt idx="12">
                  <c:v>56.7939862904762</c:v>
                </c:pt>
              </c:numCache>
            </c:numRef>
          </c:yVal>
        </c:ser>
        <c:ser>
          <c:idx val="1"/>
          <c:order val="1"/>
          <c:tx>
            <c:strRef>
              <c:f>'price_SE3'!$C$2:$C$2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'price_SE3'!$C$3:$C$15</c:f>
              <c:numCache>
                <c:formatCode>General</c:formatCode>
                <c:ptCount val="13"/>
                <c:pt idx="0">
                  <c:v>40.7463944</c:v>
                </c:pt>
                <c:pt idx="1">
                  <c:v>35.6467126</c:v>
                </c:pt>
                <c:pt idx="2">
                  <c:v>40.374678</c:v>
                </c:pt>
                <c:pt idx="3">
                  <c:v>36.3375576</c:v>
                </c:pt>
                <c:pt idx="4">
                  <c:v>35.8164848</c:v>
                </c:pt>
                <c:pt idx="5">
                  <c:v>37.3129228</c:v>
                </c:pt>
                <c:pt idx="6">
                  <c:v>38.793676</c:v>
                </c:pt>
                <c:pt idx="7">
                  <c:v>42.6456506</c:v>
                </c:pt>
                <c:pt idx="8">
                  <c:v>43.186335</c:v>
                </c:pt>
                <c:pt idx="9">
                  <c:v>41.9787564</c:v>
                </c:pt>
                <c:pt idx="10">
                  <c:v>38.9065062</c:v>
                </c:pt>
                <c:pt idx="11">
                  <c:v>38.8201152</c:v>
                </c:pt>
                <c:pt idx="12">
                  <c:v>39.5388128</c:v>
                </c:pt>
              </c:numCache>
            </c:numRef>
          </c:yVal>
        </c:ser>
        <c:ser>
          <c:idx val="2"/>
          <c:order val="2"/>
          <c:tx>
            <c:strRef>
              <c:f>'price_SE3'!$D$2:$D$2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'price_SE3'!$D$3:$D$15</c:f>
              <c:numCache>
                <c:formatCode>General</c:formatCode>
                <c:ptCount val="13"/>
                <c:pt idx="0">
                  <c:v>51.554337</c:v>
                </c:pt>
                <c:pt idx="1">
                  <c:v>43.908447</c:v>
                </c:pt>
                <c:pt idx="2">
                  <c:v>50.078537</c:v>
                </c:pt>
                <c:pt idx="3">
                  <c:v>46.30023</c:v>
                </c:pt>
                <c:pt idx="4">
                  <c:v>46.76758</c:v>
                </c:pt>
                <c:pt idx="5">
                  <c:v>49.177055</c:v>
                </c:pt>
                <c:pt idx="6">
                  <c:v>52.18105</c:v>
                </c:pt>
                <c:pt idx="7">
                  <c:v>53.451998</c:v>
                </c:pt>
                <c:pt idx="8">
                  <c:v>54.5776835</c:v>
                </c:pt>
                <c:pt idx="9">
                  <c:v>53.255308</c:v>
                </c:pt>
                <c:pt idx="10">
                  <c:v>50.0463465</c:v>
                </c:pt>
                <c:pt idx="11">
                  <c:v>49.92951</c:v>
                </c:pt>
                <c:pt idx="12">
                  <c:v>51.09594749999999</c:v>
                </c:pt>
              </c:numCache>
            </c:numRef>
          </c:yVal>
        </c:ser>
        <c:ser>
          <c:idx val="3"/>
          <c:order val="3"/>
          <c:tx>
            <c:strRef>
              <c:f>'price_SE3'!$E$2:$E$2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'price_SE3'!$E$3:$E$15</c:f>
              <c:numCache>
                <c:formatCode>General</c:formatCode>
                <c:ptCount val="13"/>
                <c:pt idx="0">
                  <c:v>67.19310399999999</c:v>
                </c:pt>
                <c:pt idx="1">
                  <c:v>59.04620999999999</c:v>
                </c:pt>
                <c:pt idx="2">
                  <c:v>67.8947752</c:v>
                </c:pt>
                <c:pt idx="3">
                  <c:v>64.19867599999999</c:v>
                </c:pt>
                <c:pt idx="4">
                  <c:v>67.3347692</c:v>
                </c:pt>
                <c:pt idx="5">
                  <c:v>73.976142</c:v>
                </c:pt>
                <c:pt idx="6">
                  <c:v>77.73397199999999</c:v>
                </c:pt>
                <c:pt idx="7">
                  <c:v>86.1240298</c:v>
                </c:pt>
                <c:pt idx="8">
                  <c:v>89.9255715</c:v>
                </c:pt>
                <c:pt idx="9">
                  <c:v>90.01402949999999</c:v>
                </c:pt>
                <c:pt idx="10">
                  <c:v>82.3787112</c:v>
                </c:pt>
                <c:pt idx="11">
                  <c:v>81.231234</c:v>
                </c:pt>
                <c:pt idx="12">
                  <c:v>82.1542388</c:v>
                </c:pt>
              </c:numCache>
            </c:numRef>
          </c:yVal>
        </c:ser>
        <c:axId val="51330001"/>
        <c:axId val="51330002"/>
      </c:scatterChart>
      <c:val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30002"/>
        <c:crosses val="autoZero"/>
        <c:crossBetween val="midCat"/>
      </c:valAx>
      <c:valAx>
        <c:axId val="51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'price_SE3'!$B$3:$B$15</c:f>
              <c:numCache>
                <c:formatCode>General</c:formatCode>
                <c:ptCount val="13"/>
                <c:pt idx="0">
                  <c:v>53.42104597272728</c:v>
                </c:pt>
                <c:pt idx="1">
                  <c:v>46.43146552727273</c:v>
                </c:pt>
                <c:pt idx="2">
                  <c:v>53.35441250909091</c:v>
                </c:pt>
                <c:pt idx="3">
                  <c:v>49.30399266363636</c:v>
                </c:pt>
                <c:pt idx="4">
                  <c:v>49.83891109090909</c:v>
                </c:pt>
                <c:pt idx="5">
                  <c:v>52.20026067272727</c:v>
                </c:pt>
                <c:pt idx="6">
                  <c:v>54.54156890909091</c:v>
                </c:pt>
                <c:pt idx="7">
                  <c:v>59.39846654285714</c:v>
                </c:pt>
                <c:pt idx="8">
                  <c:v>61.22057976190476</c:v>
                </c:pt>
                <c:pt idx="9">
                  <c:v>60.30118694761904</c:v>
                </c:pt>
                <c:pt idx="10">
                  <c:v>55.97985709047619</c:v>
                </c:pt>
                <c:pt idx="11">
                  <c:v>55.6108243904762</c:v>
                </c:pt>
                <c:pt idx="12">
                  <c:v>56.7939862904762</c:v>
                </c:pt>
              </c:numCache>
            </c:numRef>
          </c:yVal>
        </c:ser>
        <c:ser>
          <c:idx val="1"/>
          <c:order val="1"/>
          <c:tx>
            <c:strRef>
              <c:f>'price_SE3'!$C$2:$C$2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'price_SE3'!$C$3:$C$15</c:f>
              <c:numCache>
                <c:formatCode>General</c:formatCode>
                <c:ptCount val="13"/>
                <c:pt idx="0">
                  <c:v>40.7463944</c:v>
                </c:pt>
                <c:pt idx="1">
                  <c:v>35.6467126</c:v>
                </c:pt>
                <c:pt idx="2">
                  <c:v>40.374678</c:v>
                </c:pt>
                <c:pt idx="3">
                  <c:v>36.3375576</c:v>
                </c:pt>
                <c:pt idx="4">
                  <c:v>35.8164848</c:v>
                </c:pt>
                <c:pt idx="5">
                  <c:v>37.3129228</c:v>
                </c:pt>
                <c:pt idx="6">
                  <c:v>38.793676</c:v>
                </c:pt>
                <c:pt idx="7">
                  <c:v>42.6456506</c:v>
                </c:pt>
                <c:pt idx="8">
                  <c:v>43.186335</c:v>
                </c:pt>
                <c:pt idx="9">
                  <c:v>41.9787564</c:v>
                </c:pt>
                <c:pt idx="10">
                  <c:v>38.9065062</c:v>
                </c:pt>
                <c:pt idx="11">
                  <c:v>38.8201152</c:v>
                </c:pt>
                <c:pt idx="12">
                  <c:v>39.5388128</c:v>
                </c:pt>
              </c:numCache>
            </c:numRef>
          </c:yVal>
        </c:ser>
        <c:ser>
          <c:idx val="2"/>
          <c:order val="2"/>
          <c:tx>
            <c:strRef>
              <c:f>'price_SE3'!$D$2:$D$2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'price_SE3'!$D$3:$D$15</c:f>
              <c:numCache>
                <c:formatCode>General</c:formatCode>
                <c:ptCount val="13"/>
                <c:pt idx="0">
                  <c:v>51.554337</c:v>
                </c:pt>
                <c:pt idx="1">
                  <c:v>43.908447</c:v>
                </c:pt>
                <c:pt idx="2">
                  <c:v>50.078537</c:v>
                </c:pt>
                <c:pt idx="3">
                  <c:v>46.30023</c:v>
                </c:pt>
                <c:pt idx="4">
                  <c:v>46.76758</c:v>
                </c:pt>
                <c:pt idx="5">
                  <c:v>49.177055</c:v>
                </c:pt>
                <c:pt idx="6">
                  <c:v>52.18105</c:v>
                </c:pt>
                <c:pt idx="7">
                  <c:v>53.451998</c:v>
                </c:pt>
                <c:pt idx="8">
                  <c:v>54.5776835</c:v>
                </c:pt>
                <c:pt idx="9">
                  <c:v>53.255308</c:v>
                </c:pt>
                <c:pt idx="10">
                  <c:v>50.0463465</c:v>
                </c:pt>
                <c:pt idx="11">
                  <c:v>49.92951</c:v>
                </c:pt>
                <c:pt idx="12">
                  <c:v>51.09594749999999</c:v>
                </c:pt>
              </c:numCache>
            </c:numRef>
          </c:yVal>
        </c:ser>
        <c:ser>
          <c:idx val="3"/>
          <c:order val="3"/>
          <c:tx>
            <c:strRef>
              <c:f>'price_SE3'!$E$2:$E$2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'price_SE3'!$E$3:$E$15</c:f>
              <c:numCache>
                <c:formatCode>General</c:formatCode>
                <c:ptCount val="13"/>
                <c:pt idx="0">
                  <c:v>67.19310399999999</c:v>
                </c:pt>
                <c:pt idx="1">
                  <c:v>59.04620999999999</c:v>
                </c:pt>
                <c:pt idx="2">
                  <c:v>67.8947752</c:v>
                </c:pt>
                <c:pt idx="3">
                  <c:v>64.19867599999999</c:v>
                </c:pt>
                <c:pt idx="4">
                  <c:v>67.3347692</c:v>
                </c:pt>
                <c:pt idx="5">
                  <c:v>73.976142</c:v>
                </c:pt>
                <c:pt idx="6">
                  <c:v>77.73397199999999</c:v>
                </c:pt>
                <c:pt idx="7">
                  <c:v>86.1240298</c:v>
                </c:pt>
                <c:pt idx="8">
                  <c:v>89.9255715</c:v>
                </c:pt>
                <c:pt idx="9">
                  <c:v>90.01402949999999</c:v>
                </c:pt>
                <c:pt idx="10">
                  <c:v>82.3787112</c:v>
                </c:pt>
                <c:pt idx="11">
                  <c:v>81.231234</c:v>
                </c:pt>
                <c:pt idx="12">
                  <c:v>82.1542388</c:v>
                </c:pt>
              </c:numCache>
            </c:numRef>
          </c:yVal>
        </c:ser>
        <c:axId val="51340001"/>
        <c:axId val="51340002"/>
      </c:scatterChart>
      <c:val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40002"/>
        <c:crosses val="autoZero"/>
        <c:crossBetween val="midCat"/>
      </c:valAx>
      <c:valAx>
        <c:axId val="51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'price_SE3'!$B$3:$B$15</c:f>
              <c:numCache>
                <c:formatCode>General</c:formatCode>
                <c:ptCount val="13"/>
                <c:pt idx="0">
                  <c:v>53.42104597272728</c:v>
                </c:pt>
                <c:pt idx="1">
                  <c:v>46.43146552727273</c:v>
                </c:pt>
                <c:pt idx="2">
                  <c:v>53.35441250909091</c:v>
                </c:pt>
                <c:pt idx="3">
                  <c:v>49.30399266363636</c:v>
                </c:pt>
                <c:pt idx="4">
                  <c:v>49.83891109090909</c:v>
                </c:pt>
                <c:pt idx="5">
                  <c:v>52.20026067272727</c:v>
                </c:pt>
                <c:pt idx="6">
                  <c:v>54.54156890909091</c:v>
                </c:pt>
                <c:pt idx="7">
                  <c:v>59.39846654285714</c:v>
                </c:pt>
                <c:pt idx="8">
                  <c:v>61.22057976190476</c:v>
                </c:pt>
                <c:pt idx="9">
                  <c:v>60.30118694761904</c:v>
                </c:pt>
                <c:pt idx="10">
                  <c:v>55.97985709047619</c:v>
                </c:pt>
                <c:pt idx="11">
                  <c:v>55.6108243904762</c:v>
                </c:pt>
                <c:pt idx="12">
                  <c:v>56.7939862904762</c:v>
                </c:pt>
              </c:numCache>
            </c:numRef>
          </c:yVal>
        </c:ser>
        <c:ser>
          <c:idx val="1"/>
          <c:order val="1"/>
          <c:tx>
            <c:strRef>
              <c:f>'price_SE3'!$C$2:$C$2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'price_SE3'!$C$3:$C$15</c:f>
              <c:numCache>
                <c:formatCode>General</c:formatCode>
                <c:ptCount val="13"/>
                <c:pt idx="0">
                  <c:v>40.7463944</c:v>
                </c:pt>
                <c:pt idx="1">
                  <c:v>35.6467126</c:v>
                </c:pt>
                <c:pt idx="2">
                  <c:v>40.374678</c:v>
                </c:pt>
                <c:pt idx="3">
                  <c:v>36.3375576</c:v>
                </c:pt>
                <c:pt idx="4">
                  <c:v>35.8164848</c:v>
                </c:pt>
                <c:pt idx="5">
                  <c:v>37.3129228</c:v>
                </c:pt>
                <c:pt idx="6">
                  <c:v>38.793676</c:v>
                </c:pt>
                <c:pt idx="7">
                  <c:v>42.6456506</c:v>
                </c:pt>
                <c:pt idx="8">
                  <c:v>43.186335</c:v>
                </c:pt>
                <c:pt idx="9">
                  <c:v>41.9787564</c:v>
                </c:pt>
                <c:pt idx="10">
                  <c:v>38.9065062</c:v>
                </c:pt>
                <c:pt idx="11">
                  <c:v>38.8201152</c:v>
                </c:pt>
                <c:pt idx="12">
                  <c:v>39.5388128</c:v>
                </c:pt>
              </c:numCache>
            </c:numRef>
          </c:yVal>
        </c:ser>
        <c:ser>
          <c:idx val="2"/>
          <c:order val="2"/>
          <c:tx>
            <c:strRef>
              <c:f>'price_SE3'!$D$2:$D$2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'price_SE3'!$D$3:$D$15</c:f>
              <c:numCache>
                <c:formatCode>General</c:formatCode>
                <c:ptCount val="13"/>
                <c:pt idx="0">
                  <c:v>51.554337</c:v>
                </c:pt>
                <c:pt idx="1">
                  <c:v>43.908447</c:v>
                </c:pt>
                <c:pt idx="2">
                  <c:v>50.078537</c:v>
                </c:pt>
                <c:pt idx="3">
                  <c:v>46.30023</c:v>
                </c:pt>
                <c:pt idx="4">
                  <c:v>46.76758</c:v>
                </c:pt>
                <c:pt idx="5">
                  <c:v>49.177055</c:v>
                </c:pt>
                <c:pt idx="6">
                  <c:v>52.18105</c:v>
                </c:pt>
                <c:pt idx="7">
                  <c:v>53.451998</c:v>
                </c:pt>
                <c:pt idx="8">
                  <c:v>54.5776835</c:v>
                </c:pt>
                <c:pt idx="9">
                  <c:v>53.255308</c:v>
                </c:pt>
                <c:pt idx="10">
                  <c:v>50.0463465</c:v>
                </c:pt>
                <c:pt idx="11">
                  <c:v>49.92951</c:v>
                </c:pt>
                <c:pt idx="12">
                  <c:v>51.09594749999999</c:v>
                </c:pt>
              </c:numCache>
            </c:numRef>
          </c:yVal>
        </c:ser>
        <c:ser>
          <c:idx val="3"/>
          <c:order val="3"/>
          <c:tx>
            <c:strRef>
              <c:f>'price_SE3'!$E$2:$E$2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'price_SE3'!$E$3:$E$15</c:f>
              <c:numCache>
                <c:formatCode>General</c:formatCode>
                <c:ptCount val="13"/>
                <c:pt idx="0">
                  <c:v>67.19310399999999</c:v>
                </c:pt>
                <c:pt idx="1">
                  <c:v>59.04620999999999</c:v>
                </c:pt>
                <c:pt idx="2">
                  <c:v>67.8947752</c:v>
                </c:pt>
                <c:pt idx="3">
                  <c:v>64.19867599999999</c:v>
                </c:pt>
                <c:pt idx="4">
                  <c:v>67.3347692</c:v>
                </c:pt>
                <c:pt idx="5">
                  <c:v>73.976142</c:v>
                </c:pt>
                <c:pt idx="6">
                  <c:v>77.73397199999999</c:v>
                </c:pt>
                <c:pt idx="7">
                  <c:v>86.1240298</c:v>
                </c:pt>
                <c:pt idx="8">
                  <c:v>89.9255715</c:v>
                </c:pt>
                <c:pt idx="9">
                  <c:v>90.01402949999999</c:v>
                </c:pt>
                <c:pt idx="10">
                  <c:v>82.3787112</c:v>
                </c:pt>
                <c:pt idx="11">
                  <c:v>81.231234</c:v>
                </c:pt>
                <c:pt idx="12">
                  <c:v>82.1542388</c:v>
                </c:pt>
              </c:numCache>
            </c:numRef>
          </c:yVal>
        </c:ser>
        <c:axId val="51350001"/>
        <c:axId val="51350002"/>
      </c:scatterChart>
      <c:val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50002"/>
        <c:crosses val="autoZero"/>
        <c:crossBetween val="midCat"/>
      </c:valAx>
      <c:valAx>
        <c:axId val="51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'price_SE4'!$B$3:$B$15</c:f>
              <c:numCache>
                <c:formatCode>General</c:formatCode>
                <c:ptCount val="13"/>
                <c:pt idx="0">
                  <c:v>59.81460347272727</c:v>
                </c:pt>
                <c:pt idx="1">
                  <c:v>51.38886846363637</c:v>
                </c:pt>
                <c:pt idx="2">
                  <c:v>59.42981466363636</c:v>
                </c:pt>
                <c:pt idx="3">
                  <c:v>55.06208438181819</c:v>
                </c:pt>
                <c:pt idx="4">
                  <c:v>54.44196740909091</c:v>
                </c:pt>
                <c:pt idx="5">
                  <c:v>56.01324764545456</c:v>
                </c:pt>
                <c:pt idx="6">
                  <c:v>57.99633322727273</c:v>
                </c:pt>
                <c:pt idx="7">
                  <c:v>62.81941883333333</c:v>
                </c:pt>
                <c:pt idx="8">
                  <c:v>64.36129902857144</c:v>
                </c:pt>
                <c:pt idx="9">
                  <c:v>62.99738348571429</c:v>
                </c:pt>
                <c:pt idx="10">
                  <c:v>58.39586497619047</c:v>
                </c:pt>
                <c:pt idx="11">
                  <c:v>57.59625521904761</c:v>
                </c:pt>
                <c:pt idx="12">
                  <c:v>58.68238966666667</c:v>
                </c:pt>
              </c:numCache>
            </c:numRef>
          </c:yVal>
        </c:ser>
        <c:ser>
          <c:idx val="1"/>
          <c:order val="1"/>
          <c:tx>
            <c:strRef>
              <c:f>'price_SE4'!$C$2:$C$2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'price_SE4'!$C$3:$C$15</c:f>
              <c:numCache>
                <c:formatCode>General</c:formatCode>
                <c:ptCount val="13"/>
                <c:pt idx="0">
                  <c:v>47.9289046</c:v>
                </c:pt>
                <c:pt idx="1">
                  <c:v>41.2751362</c:v>
                </c:pt>
                <c:pt idx="2">
                  <c:v>47.9034016</c:v>
                </c:pt>
                <c:pt idx="3">
                  <c:v>42.9004104</c:v>
                </c:pt>
                <c:pt idx="4">
                  <c:v>42.312056</c:v>
                </c:pt>
                <c:pt idx="5">
                  <c:v>42.11538820000001</c:v>
                </c:pt>
                <c:pt idx="6">
                  <c:v>42.7158</c:v>
                </c:pt>
                <c:pt idx="7">
                  <c:v>46.550272</c:v>
                </c:pt>
                <c:pt idx="8">
                  <c:v>46.8763363</c:v>
                </c:pt>
                <c:pt idx="9">
                  <c:v>45.209124</c:v>
                </c:pt>
                <c:pt idx="10">
                  <c:v>41.75733899999999</c:v>
                </c:pt>
                <c:pt idx="11">
                  <c:v>41.2527511</c:v>
                </c:pt>
                <c:pt idx="12">
                  <c:v>41.917956</c:v>
                </c:pt>
              </c:numCache>
            </c:numRef>
          </c:yVal>
        </c:ser>
        <c:ser>
          <c:idx val="2"/>
          <c:order val="2"/>
          <c:tx>
            <c:strRef>
              <c:f>'price_SE4'!$D$2:$D$2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'price_SE4'!$D$3:$D$15</c:f>
              <c:numCache>
                <c:formatCode>General</c:formatCode>
                <c:ptCount val="13"/>
                <c:pt idx="0">
                  <c:v>58.22694</c:v>
                </c:pt>
                <c:pt idx="1">
                  <c:v>49.24281</c:v>
                </c:pt>
                <c:pt idx="2">
                  <c:v>56.134132</c:v>
                </c:pt>
                <c:pt idx="3">
                  <c:v>52.4153</c:v>
                </c:pt>
                <c:pt idx="4">
                  <c:v>51.49669</c:v>
                </c:pt>
                <c:pt idx="5">
                  <c:v>53.07546</c:v>
                </c:pt>
                <c:pt idx="6">
                  <c:v>55.541668</c:v>
                </c:pt>
                <c:pt idx="7">
                  <c:v>57.3231735</c:v>
                </c:pt>
                <c:pt idx="8">
                  <c:v>58.1625005</c:v>
                </c:pt>
                <c:pt idx="9">
                  <c:v>56.450114</c:v>
                </c:pt>
                <c:pt idx="10">
                  <c:v>53.0039385</c:v>
                </c:pt>
                <c:pt idx="11">
                  <c:v>52.6924095</c:v>
                </c:pt>
                <c:pt idx="12">
                  <c:v>54.0260265</c:v>
                </c:pt>
              </c:numCache>
            </c:numRef>
          </c:yVal>
        </c:ser>
        <c:ser>
          <c:idx val="3"/>
          <c:order val="3"/>
          <c:tx>
            <c:strRef>
              <c:f>'price_SE4'!$E$2:$E$2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'price_SE4'!$E$3:$E$15</c:f>
              <c:numCache>
                <c:formatCode>General</c:formatCode>
                <c:ptCount val="13"/>
                <c:pt idx="0">
                  <c:v>71.14009279999999</c:v>
                </c:pt>
                <c:pt idx="1">
                  <c:v>62.33191599999999</c:v>
                </c:pt>
                <c:pt idx="2">
                  <c:v>71.797164</c:v>
                </c:pt>
                <c:pt idx="3">
                  <c:v>67.79603</c:v>
                </c:pt>
                <c:pt idx="4">
                  <c:v>70.173558</c:v>
                </c:pt>
                <c:pt idx="5">
                  <c:v>76.22959</c:v>
                </c:pt>
                <c:pt idx="6">
                  <c:v>79.751007</c:v>
                </c:pt>
                <c:pt idx="7">
                  <c:v>88.143033</c:v>
                </c:pt>
                <c:pt idx="8">
                  <c:v>91.56303080000001</c:v>
                </c:pt>
                <c:pt idx="9">
                  <c:v>91.2943712</c:v>
                </c:pt>
                <c:pt idx="10">
                  <c:v>83.5592</c:v>
                </c:pt>
                <c:pt idx="11">
                  <c:v>82.083381</c:v>
                </c:pt>
                <c:pt idx="12">
                  <c:v>82.9963645</c:v>
                </c:pt>
              </c:numCache>
            </c:numRef>
          </c:yVal>
        </c:ser>
        <c:axId val="51360001"/>
        <c:axId val="51360002"/>
      </c:scatterChart>
      <c:valAx>
        <c:axId val="51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60002"/>
        <c:crosses val="autoZero"/>
        <c:crossBetween val="midCat"/>
      </c:valAx>
      <c:valAx>
        <c:axId val="51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'price_SE4'!$B$3:$B$15</c:f>
              <c:numCache>
                <c:formatCode>General</c:formatCode>
                <c:ptCount val="13"/>
                <c:pt idx="0">
                  <c:v>59.81460347272727</c:v>
                </c:pt>
                <c:pt idx="1">
                  <c:v>51.38886846363637</c:v>
                </c:pt>
                <c:pt idx="2">
                  <c:v>59.42981466363636</c:v>
                </c:pt>
                <c:pt idx="3">
                  <c:v>55.06208438181819</c:v>
                </c:pt>
                <c:pt idx="4">
                  <c:v>54.44196740909091</c:v>
                </c:pt>
                <c:pt idx="5">
                  <c:v>56.01324764545456</c:v>
                </c:pt>
                <c:pt idx="6">
                  <c:v>57.99633322727273</c:v>
                </c:pt>
                <c:pt idx="7">
                  <c:v>62.81941883333333</c:v>
                </c:pt>
                <c:pt idx="8">
                  <c:v>64.36129902857144</c:v>
                </c:pt>
                <c:pt idx="9">
                  <c:v>62.99738348571429</c:v>
                </c:pt>
                <c:pt idx="10">
                  <c:v>58.39586497619047</c:v>
                </c:pt>
                <c:pt idx="11">
                  <c:v>57.59625521904761</c:v>
                </c:pt>
                <c:pt idx="12">
                  <c:v>58.68238966666667</c:v>
                </c:pt>
              </c:numCache>
            </c:numRef>
          </c:yVal>
        </c:ser>
        <c:ser>
          <c:idx val="1"/>
          <c:order val="1"/>
          <c:tx>
            <c:strRef>
              <c:f>'price_SE4'!$C$2:$C$2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'price_SE4'!$C$3:$C$15</c:f>
              <c:numCache>
                <c:formatCode>General</c:formatCode>
                <c:ptCount val="13"/>
                <c:pt idx="0">
                  <c:v>47.9289046</c:v>
                </c:pt>
                <c:pt idx="1">
                  <c:v>41.2751362</c:v>
                </c:pt>
                <c:pt idx="2">
                  <c:v>47.9034016</c:v>
                </c:pt>
                <c:pt idx="3">
                  <c:v>42.9004104</c:v>
                </c:pt>
                <c:pt idx="4">
                  <c:v>42.312056</c:v>
                </c:pt>
                <c:pt idx="5">
                  <c:v>42.11538820000001</c:v>
                </c:pt>
                <c:pt idx="6">
                  <c:v>42.7158</c:v>
                </c:pt>
                <c:pt idx="7">
                  <c:v>46.550272</c:v>
                </c:pt>
                <c:pt idx="8">
                  <c:v>46.8763363</c:v>
                </c:pt>
                <c:pt idx="9">
                  <c:v>45.209124</c:v>
                </c:pt>
                <c:pt idx="10">
                  <c:v>41.75733899999999</c:v>
                </c:pt>
                <c:pt idx="11">
                  <c:v>41.2527511</c:v>
                </c:pt>
                <c:pt idx="12">
                  <c:v>41.917956</c:v>
                </c:pt>
              </c:numCache>
            </c:numRef>
          </c:yVal>
        </c:ser>
        <c:ser>
          <c:idx val="2"/>
          <c:order val="2"/>
          <c:tx>
            <c:strRef>
              <c:f>'price_SE4'!$D$2:$D$2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'price_SE4'!$D$3:$D$15</c:f>
              <c:numCache>
                <c:formatCode>General</c:formatCode>
                <c:ptCount val="13"/>
                <c:pt idx="0">
                  <c:v>58.22694</c:v>
                </c:pt>
                <c:pt idx="1">
                  <c:v>49.24281</c:v>
                </c:pt>
                <c:pt idx="2">
                  <c:v>56.134132</c:v>
                </c:pt>
                <c:pt idx="3">
                  <c:v>52.4153</c:v>
                </c:pt>
                <c:pt idx="4">
                  <c:v>51.49669</c:v>
                </c:pt>
                <c:pt idx="5">
                  <c:v>53.07546</c:v>
                </c:pt>
                <c:pt idx="6">
                  <c:v>55.541668</c:v>
                </c:pt>
                <c:pt idx="7">
                  <c:v>57.3231735</c:v>
                </c:pt>
                <c:pt idx="8">
                  <c:v>58.1625005</c:v>
                </c:pt>
                <c:pt idx="9">
                  <c:v>56.450114</c:v>
                </c:pt>
                <c:pt idx="10">
                  <c:v>53.0039385</c:v>
                </c:pt>
                <c:pt idx="11">
                  <c:v>52.6924095</c:v>
                </c:pt>
                <c:pt idx="12">
                  <c:v>54.0260265</c:v>
                </c:pt>
              </c:numCache>
            </c:numRef>
          </c:yVal>
        </c:ser>
        <c:ser>
          <c:idx val="3"/>
          <c:order val="3"/>
          <c:tx>
            <c:strRef>
              <c:f>'price_SE4'!$E$2:$E$2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'price_SE4'!$E$3:$E$15</c:f>
              <c:numCache>
                <c:formatCode>General</c:formatCode>
                <c:ptCount val="13"/>
                <c:pt idx="0">
                  <c:v>71.14009279999999</c:v>
                </c:pt>
                <c:pt idx="1">
                  <c:v>62.33191599999999</c:v>
                </c:pt>
                <c:pt idx="2">
                  <c:v>71.797164</c:v>
                </c:pt>
                <c:pt idx="3">
                  <c:v>67.79603</c:v>
                </c:pt>
                <c:pt idx="4">
                  <c:v>70.173558</c:v>
                </c:pt>
                <c:pt idx="5">
                  <c:v>76.22959</c:v>
                </c:pt>
                <c:pt idx="6">
                  <c:v>79.751007</c:v>
                </c:pt>
                <c:pt idx="7">
                  <c:v>88.143033</c:v>
                </c:pt>
                <c:pt idx="8">
                  <c:v>91.56303080000001</c:v>
                </c:pt>
                <c:pt idx="9">
                  <c:v>91.2943712</c:v>
                </c:pt>
                <c:pt idx="10">
                  <c:v>83.5592</c:v>
                </c:pt>
                <c:pt idx="11">
                  <c:v>82.083381</c:v>
                </c:pt>
                <c:pt idx="12">
                  <c:v>82.9963645</c:v>
                </c:pt>
              </c:numCache>
            </c:numRef>
          </c:yVal>
        </c:ser>
        <c:axId val="51370001"/>
        <c:axId val="51370002"/>
      </c:scatterChart>
      <c:valAx>
        <c:axId val="51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70002"/>
        <c:crosses val="autoZero"/>
        <c:crossBetween val="midCat"/>
      </c:valAx>
      <c:valAx>
        <c:axId val="51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'price_SE4'!$B$3:$B$15</c:f>
              <c:numCache>
                <c:formatCode>General</c:formatCode>
                <c:ptCount val="13"/>
                <c:pt idx="0">
                  <c:v>59.81460347272727</c:v>
                </c:pt>
                <c:pt idx="1">
                  <c:v>51.38886846363637</c:v>
                </c:pt>
                <c:pt idx="2">
                  <c:v>59.42981466363636</c:v>
                </c:pt>
                <c:pt idx="3">
                  <c:v>55.06208438181819</c:v>
                </c:pt>
                <c:pt idx="4">
                  <c:v>54.44196740909091</c:v>
                </c:pt>
                <c:pt idx="5">
                  <c:v>56.01324764545456</c:v>
                </c:pt>
                <c:pt idx="6">
                  <c:v>57.99633322727273</c:v>
                </c:pt>
                <c:pt idx="7">
                  <c:v>62.81941883333333</c:v>
                </c:pt>
                <c:pt idx="8">
                  <c:v>64.36129902857144</c:v>
                </c:pt>
                <c:pt idx="9">
                  <c:v>62.99738348571429</c:v>
                </c:pt>
                <c:pt idx="10">
                  <c:v>58.39586497619047</c:v>
                </c:pt>
                <c:pt idx="11">
                  <c:v>57.59625521904761</c:v>
                </c:pt>
                <c:pt idx="12">
                  <c:v>58.68238966666667</c:v>
                </c:pt>
              </c:numCache>
            </c:numRef>
          </c:yVal>
        </c:ser>
        <c:ser>
          <c:idx val="1"/>
          <c:order val="1"/>
          <c:tx>
            <c:strRef>
              <c:f>'price_SE4'!$C$2:$C$2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'price_SE4'!$C$3:$C$15</c:f>
              <c:numCache>
                <c:formatCode>General</c:formatCode>
                <c:ptCount val="13"/>
                <c:pt idx="0">
                  <c:v>47.9289046</c:v>
                </c:pt>
                <c:pt idx="1">
                  <c:v>41.2751362</c:v>
                </c:pt>
                <c:pt idx="2">
                  <c:v>47.9034016</c:v>
                </c:pt>
                <c:pt idx="3">
                  <c:v>42.9004104</c:v>
                </c:pt>
                <c:pt idx="4">
                  <c:v>42.312056</c:v>
                </c:pt>
                <c:pt idx="5">
                  <c:v>42.11538820000001</c:v>
                </c:pt>
                <c:pt idx="6">
                  <c:v>42.7158</c:v>
                </c:pt>
                <c:pt idx="7">
                  <c:v>46.550272</c:v>
                </c:pt>
                <c:pt idx="8">
                  <c:v>46.8763363</c:v>
                </c:pt>
                <c:pt idx="9">
                  <c:v>45.209124</c:v>
                </c:pt>
                <c:pt idx="10">
                  <c:v>41.75733899999999</c:v>
                </c:pt>
                <c:pt idx="11">
                  <c:v>41.2527511</c:v>
                </c:pt>
                <c:pt idx="12">
                  <c:v>41.917956</c:v>
                </c:pt>
              </c:numCache>
            </c:numRef>
          </c:yVal>
        </c:ser>
        <c:ser>
          <c:idx val="2"/>
          <c:order val="2"/>
          <c:tx>
            <c:strRef>
              <c:f>'price_SE4'!$D$2:$D$2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'price_SE4'!$D$3:$D$15</c:f>
              <c:numCache>
                <c:formatCode>General</c:formatCode>
                <c:ptCount val="13"/>
                <c:pt idx="0">
                  <c:v>58.22694</c:v>
                </c:pt>
                <c:pt idx="1">
                  <c:v>49.24281</c:v>
                </c:pt>
                <c:pt idx="2">
                  <c:v>56.134132</c:v>
                </c:pt>
                <c:pt idx="3">
                  <c:v>52.4153</c:v>
                </c:pt>
                <c:pt idx="4">
                  <c:v>51.49669</c:v>
                </c:pt>
                <c:pt idx="5">
                  <c:v>53.07546</c:v>
                </c:pt>
                <c:pt idx="6">
                  <c:v>55.541668</c:v>
                </c:pt>
                <c:pt idx="7">
                  <c:v>57.3231735</c:v>
                </c:pt>
                <c:pt idx="8">
                  <c:v>58.1625005</c:v>
                </c:pt>
                <c:pt idx="9">
                  <c:v>56.450114</c:v>
                </c:pt>
                <c:pt idx="10">
                  <c:v>53.0039385</c:v>
                </c:pt>
                <c:pt idx="11">
                  <c:v>52.6924095</c:v>
                </c:pt>
                <c:pt idx="12">
                  <c:v>54.0260265</c:v>
                </c:pt>
              </c:numCache>
            </c:numRef>
          </c:yVal>
        </c:ser>
        <c:ser>
          <c:idx val="3"/>
          <c:order val="3"/>
          <c:tx>
            <c:strRef>
              <c:f>'price_SE4'!$E$2:$E$2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'price_SE4'!$E$3:$E$15</c:f>
              <c:numCache>
                <c:formatCode>General</c:formatCode>
                <c:ptCount val="13"/>
                <c:pt idx="0">
                  <c:v>71.14009279999999</c:v>
                </c:pt>
                <c:pt idx="1">
                  <c:v>62.33191599999999</c:v>
                </c:pt>
                <c:pt idx="2">
                  <c:v>71.797164</c:v>
                </c:pt>
                <c:pt idx="3">
                  <c:v>67.79603</c:v>
                </c:pt>
                <c:pt idx="4">
                  <c:v>70.173558</c:v>
                </c:pt>
                <c:pt idx="5">
                  <c:v>76.22959</c:v>
                </c:pt>
                <c:pt idx="6">
                  <c:v>79.751007</c:v>
                </c:pt>
                <c:pt idx="7">
                  <c:v>88.143033</c:v>
                </c:pt>
                <c:pt idx="8">
                  <c:v>91.56303080000001</c:v>
                </c:pt>
                <c:pt idx="9">
                  <c:v>91.2943712</c:v>
                </c:pt>
                <c:pt idx="10">
                  <c:v>83.5592</c:v>
                </c:pt>
                <c:pt idx="11">
                  <c:v>82.083381</c:v>
                </c:pt>
                <c:pt idx="12">
                  <c:v>82.9963645</c:v>
                </c:pt>
              </c:numCache>
            </c:numRef>
          </c:yVal>
        </c:ser>
        <c:axId val="51380001"/>
        <c:axId val="51380002"/>
      </c:scatterChart>
      <c:valAx>
        <c:axId val="51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80002"/>
        <c:crosses val="autoZero"/>
        <c:crossBetween val="midCat"/>
      </c:valAx>
      <c:valAx>
        <c:axId val="51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'price_SE4'!$B$3:$B$15</c:f>
              <c:numCache>
                <c:formatCode>General</c:formatCode>
                <c:ptCount val="13"/>
                <c:pt idx="0">
                  <c:v>59.81460347272727</c:v>
                </c:pt>
                <c:pt idx="1">
                  <c:v>51.38886846363637</c:v>
                </c:pt>
                <c:pt idx="2">
                  <c:v>59.42981466363636</c:v>
                </c:pt>
                <c:pt idx="3">
                  <c:v>55.06208438181819</c:v>
                </c:pt>
                <c:pt idx="4">
                  <c:v>54.44196740909091</c:v>
                </c:pt>
                <c:pt idx="5">
                  <c:v>56.01324764545456</c:v>
                </c:pt>
                <c:pt idx="6">
                  <c:v>57.99633322727273</c:v>
                </c:pt>
                <c:pt idx="7">
                  <c:v>62.81941883333333</c:v>
                </c:pt>
                <c:pt idx="8">
                  <c:v>64.36129902857144</c:v>
                </c:pt>
                <c:pt idx="9">
                  <c:v>62.99738348571429</c:v>
                </c:pt>
                <c:pt idx="10">
                  <c:v>58.39586497619047</c:v>
                </c:pt>
                <c:pt idx="11">
                  <c:v>57.59625521904761</c:v>
                </c:pt>
                <c:pt idx="12">
                  <c:v>58.68238966666667</c:v>
                </c:pt>
              </c:numCache>
            </c:numRef>
          </c:yVal>
        </c:ser>
        <c:ser>
          <c:idx val="1"/>
          <c:order val="1"/>
          <c:tx>
            <c:strRef>
              <c:f>'price_SE4'!$C$2:$C$2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'price_SE4'!$C$3:$C$15</c:f>
              <c:numCache>
                <c:formatCode>General</c:formatCode>
                <c:ptCount val="13"/>
                <c:pt idx="0">
                  <c:v>47.9289046</c:v>
                </c:pt>
                <c:pt idx="1">
                  <c:v>41.2751362</c:v>
                </c:pt>
                <c:pt idx="2">
                  <c:v>47.9034016</c:v>
                </c:pt>
                <c:pt idx="3">
                  <c:v>42.9004104</c:v>
                </c:pt>
                <c:pt idx="4">
                  <c:v>42.312056</c:v>
                </c:pt>
                <c:pt idx="5">
                  <c:v>42.11538820000001</c:v>
                </c:pt>
                <c:pt idx="6">
                  <c:v>42.7158</c:v>
                </c:pt>
                <c:pt idx="7">
                  <c:v>46.550272</c:v>
                </c:pt>
                <c:pt idx="8">
                  <c:v>46.8763363</c:v>
                </c:pt>
                <c:pt idx="9">
                  <c:v>45.209124</c:v>
                </c:pt>
                <c:pt idx="10">
                  <c:v>41.75733899999999</c:v>
                </c:pt>
                <c:pt idx="11">
                  <c:v>41.2527511</c:v>
                </c:pt>
                <c:pt idx="12">
                  <c:v>41.917956</c:v>
                </c:pt>
              </c:numCache>
            </c:numRef>
          </c:yVal>
        </c:ser>
        <c:ser>
          <c:idx val="2"/>
          <c:order val="2"/>
          <c:tx>
            <c:strRef>
              <c:f>'price_SE4'!$D$2:$D$2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'price_SE4'!$D$3:$D$15</c:f>
              <c:numCache>
                <c:formatCode>General</c:formatCode>
                <c:ptCount val="13"/>
                <c:pt idx="0">
                  <c:v>58.22694</c:v>
                </c:pt>
                <c:pt idx="1">
                  <c:v>49.24281</c:v>
                </c:pt>
                <c:pt idx="2">
                  <c:v>56.134132</c:v>
                </c:pt>
                <c:pt idx="3">
                  <c:v>52.4153</c:v>
                </c:pt>
                <c:pt idx="4">
                  <c:v>51.49669</c:v>
                </c:pt>
                <c:pt idx="5">
                  <c:v>53.07546</c:v>
                </c:pt>
                <c:pt idx="6">
                  <c:v>55.541668</c:v>
                </c:pt>
                <c:pt idx="7">
                  <c:v>57.3231735</c:v>
                </c:pt>
                <c:pt idx="8">
                  <c:v>58.1625005</c:v>
                </c:pt>
                <c:pt idx="9">
                  <c:v>56.450114</c:v>
                </c:pt>
                <c:pt idx="10">
                  <c:v>53.0039385</c:v>
                </c:pt>
                <c:pt idx="11">
                  <c:v>52.6924095</c:v>
                </c:pt>
                <c:pt idx="12">
                  <c:v>54.0260265</c:v>
                </c:pt>
              </c:numCache>
            </c:numRef>
          </c:yVal>
        </c:ser>
        <c:ser>
          <c:idx val="3"/>
          <c:order val="3"/>
          <c:tx>
            <c:strRef>
              <c:f>'price_SE4'!$E$2:$E$2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'price_SE4'!$E$3:$E$15</c:f>
              <c:numCache>
                <c:formatCode>General</c:formatCode>
                <c:ptCount val="13"/>
                <c:pt idx="0">
                  <c:v>71.14009279999999</c:v>
                </c:pt>
                <c:pt idx="1">
                  <c:v>62.33191599999999</c:v>
                </c:pt>
                <c:pt idx="2">
                  <c:v>71.797164</c:v>
                </c:pt>
                <c:pt idx="3">
                  <c:v>67.79603</c:v>
                </c:pt>
                <c:pt idx="4">
                  <c:v>70.173558</c:v>
                </c:pt>
                <c:pt idx="5">
                  <c:v>76.22959</c:v>
                </c:pt>
                <c:pt idx="6">
                  <c:v>79.751007</c:v>
                </c:pt>
                <c:pt idx="7">
                  <c:v>88.143033</c:v>
                </c:pt>
                <c:pt idx="8">
                  <c:v>91.56303080000001</c:v>
                </c:pt>
                <c:pt idx="9">
                  <c:v>91.2943712</c:v>
                </c:pt>
                <c:pt idx="10">
                  <c:v>83.5592</c:v>
                </c:pt>
                <c:pt idx="11">
                  <c:v>82.083381</c:v>
                </c:pt>
                <c:pt idx="12">
                  <c:v>82.9963645</c:v>
                </c:pt>
              </c:numCache>
            </c:numRef>
          </c:yVal>
        </c:ser>
        <c:axId val="51390001"/>
        <c:axId val="51390002"/>
      </c:scatterChart>
      <c:valAx>
        <c:axId val="51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90002"/>
        <c:crosses val="autoZero"/>
        <c:crossBetween val="midCat"/>
      </c:valAx>
      <c:valAx>
        <c:axId val="51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'price_SE2'!$B$3:$B$15</c:f>
              <c:numCache>
                <c:formatCode>General</c:formatCode>
                <c:ptCount val="13"/>
                <c:pt idx="0">
                  <c:v>43.67944384545455</c:v>
                </c:pt>
                <c:pt idx="1">
                  <c:v>37.09045390909091</c:v>
                </c:pt>
                <c:pt idx="2">
                  <c:v>40.91363140909091</c:v>
                </c:pt>
                <c:pt idx="3">
                  <c:v>40.18409306363637</c:v>
                </c:pt>
                <c:pt idx="4">
                  <c:v>42.60314066363637</c:v>
                </c:pt>
                <c:pt idx="5">
                  <c:v>47.38839137272726</c:v>
                </c:pt>
                <c:pt idx="6">
                  <c:v>49.74298367272727</c:v>
                </c:pt>
                <c:pt idx="7">
                  <c:v>54.4408921047619</c:v>
                </c:pt>
                <c:pt idx="8">
                  <c:v>56.68507068571429</c:v>
                </c:pt>
                <c:pt idx="9">
                  <c:v>56.83199025714286</c:v>
                </c:pt>
                <c:pt idx="10">
                  <c:v>52.83681560000001</c:v>
                </c:pt>
                <c:pt idx="11">
                  <c:v>52.79745758571429</c:v>
                </c:pt>
                <c:pt idx="12">
                  <c:v>54.3321844047619</c:v>
                </c:pt>
              </c:numCache>
            </c:numRef>
          </c:yVal>
        </c:ser>
        <c:ser>
          <c:idx val="1"/>
          <c:order val="1"/>
          <c:tx>
            <c:strRef>
              <c:f>'price_SE2'!$C$2:$C$2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'price_SE2'!$C$3:$C$15</c:f>
              <c:numCache>
                <c:formatCode>General</c:formatCode>
                <c:ptCount val="13"/>
                <c:pt idx="0">
                  <c:v>26.3055702</c:v>
                </c:pt>
                <c:pt idx="1">
                  <c:v>22.0926256</c:v>
                </c:pt>
                <c:pt idx="2">
                  <c:v>23.5791786</c:v>
                </c:pt>
                <c:pt idx="3">
                  <c:v>24.6744748</c:v>
                </c:pt>
                <c:pt idx="4">
                  <c:v>28.3450916</c:v>
                </c:pt>
                <c:pt idx="5">
                  <c:v>33.7122162</c:v>
                </c:pt>
                <c:pt idx="6">
                  <c:v>35.42529680000001</c:v>
                </c:pt>
                <c:pt idx="7">
                  <c:v>39.1472832</c:v>
                </c:pt>
                <c:pt idx="8">
                  <c:v>40.1366109</c:v>
                </c:pt>
                <c:pt idx="9">
                  <c:v>39.7765849</c:v>
                </c:pt>
                <c:pt idx="10">
                  <c:v>36.8744771</c:v>
                </c:pt>
                <c:pt idx="11">
                  <c:v>36.9639598</c:v>
                </c:pt>
                <c:pt idx="12">
                  <c:v>37.926976</c:v>
                </c:pt>
              </c:numCache>
            </c:numRef>
          </c:yVal>
        </c:ser>
        <c:ser>
          <c:idx val="2"/>
          <c:order val="2"/>
          <c:tx>
            <c:strRef>
              <c:f>'price_SE2'!$D$2:$D$2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'price_SE2'!$D$3:$D$15</c:f>
              <c:numCache>
                <c:formatCode>General</c:formatCode>
                <c:ptCount val="13"/>
                <c:pt idx="0">
                  <c:v>42.000797</c:v>
                </c:pt>
                <c:pt idx="1">
                  <c:v>36.115295</c:v>
                </c:pt>
                <c:pt idx="2">
                  <c:v>39.529453</c:v>
                </c:pt>
                <c:pt idx="3">
                  <c:v>38.561646</c:v>
                </c:pt>
                <c:pt idx="4">
                  <c:v>39.532764</c:v>
                </c:pt>
                <c:pt idx="5">
                  <c:v>42.35548</c:v>
                </c:pt>
                <c:pt idx="6">
                  <c:v>42.8855</c:v>
                </c:pt>
                <c:pt idx="7">
                  <c:v>45.72985</c:v>
                </c:pt>
                <c:pt idx="8">
                  <c:v>47.06918</c:v>
                </c:pt>
                <c:pt idx="9">
                  <c:v>46.9856175</c:v>
                </c:pt>
                <c:pt idx="10">
                  <c:v>44.6347035</c:v>
                </c:pt>
                <c:pt idx="11">
                  <c:v>44.8828755</c:v>
                </c:pt>
                <c:pt idx="12">
                  <c:v>46.840298</c:v>
                </c:pt>
              </c:numCache>
            </c:numRef>
          </c:yVal>
        </c:ser>
        <c:ser>
          <c:idx val="3"/>
          <c:order val="3"/>
          <c:tx>
            <c:strRef>
              <c:f>'price_SE2'!$E$2:$E$2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'price_SE2'!$E$3:$E$15</c:f>
              <c:numCache>
                <c:formatCode>General</c:formatCode>
                <c:ptCount val="13"/>
                <c:pt idx="0">
                  <c:v>61.00808039999999</c:v>
                </c:pt>
                <c:pt idx="1">
                  <c:v>52.92693939999999</c:v>
                </c:pt>
                <c:pt idx="2">
                  <c:v>59.63178039999999</c:v>
                </c:pt>
                <c:pt idx="3">
                  <c:v>57.88881359999999</c:v>
                </c:pt>
                <c:pt idx="4">
                  <c:v>62.089522</c:v>
                </c:pt>
                <c:pt idx="5">
                  <c:v>70.268584</c:v>
                </c:pt>
                <c:pt idx="6">
                  <c:v>74.204134</c:v>
                </c:pt>
                <c:pt idx="7">
                  <c:v>82.36664500000001</c:v>
                </c:pt>
                <c:pt idx="8">
                  <c:v>86.5968945</c:v>
                </c:pt>
                <c:pt idx="9">
                  <c:v>87.586423</c:v>
                </c:pt>
                <c:pt idx="10">
                  <c:v>80.21097</c:v>
                </c:pt>
                <c:pt idx="11">
                  <c:v>79.37328600000001</c:v>
                </c:pt>
                <c:pt idx="12">
                  <c:v>80.62320849999999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'price_SE4'!$B$3:$B$15</c:f>
              <c:numCache>
                <c:formatCode>General</c:formatCode>
                <c:ptCount val="13"/>
                <c:pt idx="0">
                  <c:v>59.81460347272727</c:v>
                </c:pt>
                <c:pt idx="1">
                  <c:v>51.38886846363637</c:v>
                </c:pt>
                <c:pt idx="2">
                  <c:v>59.42981466363636</c:v>
                </c:pt>
                <c:pt idx="3">
                  <c:v>55.06208438181819</c:v>
                </c:pt>
                <c:pt idx="4">
                  <c:v>54.44196740909091</c:v>
                </c:pt>
                <c:pt idx="5">
                  <c:v>56.01324764545456</c:v>
                </c:pt>
                <c:pt idx="6">
                  <c:v>57.99633322727273</c:v>
                </c:pt>
                <c:pt idx="7">
                  <c:v>62.81941883333333</c:v>
                </c:pt>
                <c:pt idx="8">
                  <c:v>64.36129902857144</c:v>
                </c:pt>
                <c:pt idx="9">
                  <c:v>62.99738348571429</c:v>
                </c:pt>
                <c:pt idx="10">
                  <c:v>58.39586497619047</c:v>
                </c:pt>
                <c:pt idx="11">
                  <c:v>57.59625521904761</c:v>
                </c:pt>
                <c:pt idx="12">
                  <c:v>58.68238966666667</c:v>
                </c:pt>
              </c:numCache>
            </c:numRef>
          </c:yVal>
        </c:ser>
        <c:ser>
          <c:idx val="1"/>
          <c:order val="1"/>
          <c:tx>
            <c:strRef>
              <c:f>'price_SE4'!$C$2:$C$2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'price_SE4'!$C$3:$C$15</c:f>
              <c:numCache>
                <c:formatCode>General</c:formatCode>
                <c:ptCount val="13"/>
                <c:pt idx="0">
                  <c:v>47.9289046</c:v>
                </c:pt>
                <c:pt idx="1">
                  <c:v>41.2751362</c:v>
                </c:pt>
                <c:pt idx="2">
                  <c:v>47.9034016</c:v>
                </c:pt>
                <c:pt idx="3">
                  <c:v>42.9004104</c:v>
                </c:pt>
                <c:pt idx="4">
                  <c:v>42.312056</c:v>
                </c:pt>
                <c:pt idx="5">
                  <c:v>42.11538820000001</c:v>
                </c:pt>
                <c:pt idx="6">
                  <c:v>42.7158</c:v>
                </c:pt>
                <c:pt idx="7">
                  <c:v>46.550272</c:v>
                </c:pt>
                <c:pt idx="8">
                  <c:v>46.8763363</c:v>
                </c:pt>
                <c:pt idx="9">
                  <c:v>45.209124</c:v>
                </c:pt>
                <c:pt idx="10">
                  <c:v>41.75733899999999</c:v>
                </c:pt>
                <c:pt idx="11">
                  <c:v>41.2527511</c:v>
                </c:pt>
                <c:pt idx="12">
                  <c:v>41.917956</c:v>
                </c:pt>
              </c:numCache>
            </c:numRef>
          </c:yVal>
        </c:ser>
        <c:ser>
          <c:idx val="2"/>
          <c:order val="2"/>
          <c:tx>
            <c:strRef>
              <c:f>'price_SE4'!$D$2:$D$2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'price_SE4'!$D$3:$D$15</c:f>
              <c:numCache>
                <c:formatCode>General</c:formatCode>
                <c:ptCount val="13"/>
                <c:pt idx="0">
                  <c:v>58.22694</c:v>
                </c:pt>
                <c:pt idx="1">
                  <c:v>49.24281</c:v>
                </c:pt>
                <c:pt idx="2">
                  <c:v>56.134132</c:v>
                </c:pt>
                <c:pt idx="3">
                  <c:v>52.4153</c:v>
                </c:pt>
                <c:pt idx="4">
                  <c:v>51.49669</c:v>
                </c:pt>
                <c:pt idx="5">
                  <c:v>53.07546</c:v>
                </c:pt>
                <c:pt idx="6">
                  <c:v>55.541668</c:v>
                </c:pt>
                <c:pt idx="7">
                  <c:v>57.3231735</c:v>
                </c:pt>
                <c:pt idx="8">
                  <c:v>58.1625005</c:v>
                </c:pt>
                <c:pt idx="9">
                  <c:v>56.450114</c:v>
                </c:pt>
                <c:pt idx="10">
                  <c:v>53.0039385</c:v>
                </c:pt>
                <c:pt idx="11">
                  <c:v>52.6924095</c:v>
                </c:pt>
                <c:pt idx="12">
                  <c:v>54.0260265</c:v>
                </c:pt>
              </c:numCache>
            </c:numRef>
          </c:yVal>
        </c:ser>
        <c:ser>
          <c:idx val="3"/>
          <c:order val="3"/>
          <c:tx>
            <c:strRef>
              <c:f>'price_SE4'!$E$2:$E$2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'price_SE4'!$E$3:$E$15</c:f>
              <c:numCache>
                <c:formatCode>General</c:formatCode>
                <c:ptCount val="13"/>
                <c:pt idx="0">
                  <c:v>71.14009279999999</c:v>
                </c:pt>
                <c:pt idx="1">
                  <c:v>62.33191599999999</c:v>
                </c:pt>
                <c:pt idx="2">
                  <c:v>71.797164</c:v>
                </c:pt>
                <c:pt idx="3">
                  <c:v>67.79603</c:v>
                </c:pt>
                <c:pt idx="4">
                  <c:v>70.173558</c:v>
                </c:pt>
                <c:pt idx="5">
                  <c:v>76.22959</c:v>
                </c:pt>
                <c:pt idx="6">
                  <c:v>79.751007</c:v>
                </c:pt>
                <c:pt idx="7">
                  <c:v>88.143033</c:v>
                </c:pt>
                <c:pt idx="8">
                  <c:v>91.56303080000001</c:v>
                </c:pt>
                <c:pt idx="9">
                  <c:v>91.2943712</c:v>
                </c:pt>
                <c:pt idx="10">
                  <c:v>83.5592</c:v>
                </c:pt>
                <c:pt idx="11">
                  <c:v>82.083381</c:v>
                </c:pt>
                <c:pt idx="12">
                  <c:v>82.9963645</c:v>
                </c:pt>
              </c:numCache>
            </c:numRef>
          </c:yVal>
        </c:ser>
        <c:axId val="51400001"/>
        <c:axId val="51400002"/>
      </c:scatterChart>
      <c:valAx>
        <c:axId val="51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00002"/>
        <c:crosses val="autoZero"/>
        <c:crossBetween val="midCat"/>
      </c:valAx>
      <c:valAx>
        <c:axId val="51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'price_UK'!$B$3:$B$15</c:f>
              <c:numCache>
                <c:formatCode>General</c:formatCode>
                <c:ptCount val="13"/>
                <c:pt idx="0">
                  <c:v>113.2495020545455</c:v>
                </c:pt>
                <c:pt idx="1">
                  <c:v>94.55398486363634</c:v>
                </c:pt>
                <c:pt idx="2">
                  <c:v>113.4542099363637</c:v>
                </c:pt>
                <c:pt idx="3">
                  <c:v>102.1212785545455</c:v>
                </c:pt>
                <c:pt idx="4">
                  <c:v>81.6344840818182</c:v>
                </c:pt>
                <c:pt idx="5">
                  <c:v>80.80646241818182</c:v>
                </c:pt>
                <c:pt idx="6">
                  <c:v>81.53989270909091</c:v>
                </c:pt>
                <c:pt idx="7">
                  <c:v>94.36351929523809</c:v>
                </c:pt>
                <c:pt idx="8">
                  <c:v>94.53506311904762</c:v>
                </c:pt>
                <c:pt idx="9">
                  <c:v>86.58479893809525</c:v>
                </c:pt>
                <c:pt idx="10">
                  <c:v>77.70536920000001</c:v>
                </c:pt>
                <c:pt idx="11">
                  <c:v>76.47488174761904</c:v>
                </c:pt>
                <c:pt idx="12">
                  <c:v>77.80595800952381</c:v>
                </c:pt>
              </c:numCache>
            </c:numRef>
          </c:yVal>
        </c:ser>
        <c:ser>
          <c:idx val="1"/>
          <c:order val="1"/>
          <c:tx>
            <c:strRef>
              <c:f>'price_UK'!$C$2:$C$2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'price_UK'!$C$3:$C$15</c:f>
              <c:numCache>
                <c:formatCode>General</c:formatCode>
                <c:ptCount val="13"/>
                <c:pt idx="0">
                  <c:v>109.628628</c:v>
                </c:pt>
                <c:pt idx="1">
                  <c:v>91.30424400000001</c:v>
                </c:pt>
                <c:pt idx="2">
                  <c:v>109.3832628</c:v>
                </c:pt>
                <c:pt idx="3">
                  <c:v>97.469702</c:v>
                </c:pt>
                <c:pt idx="4">
                  <c:v>76.94897280000001</c:v>
                </c:pt>
                <c:pt idx="5">
                  <c:v>76.25885719999999</c:v>
                </c:pt>
                <c:pt idx="6">
                  <c:v>74.8812308</c:v>
                </c:pt>
                <c:pt idx="7">
                  <c:v>85.3501122</c:v>
                </c:pt>
                <c:pt idx="8">
                  <c:v>84.27941700000001</c:v>
                </c:pt>
                <c:pt idx="9">
                  <c:v>76.2073862</c:v>
                </c:pt>
                <c:pt idx="10">
                  <c:v>67.77924469999999</c:v>
                </c:pt>
                <c:pt idx="11">
                  <c:v>66.547889</c:v>
                </c:pt>
                <c:pt idx="12">
                  <c:v>67.723878</c:v>
                </c:pt>
              </c:numCache>
            </c:numRef>
          </c:yVal>
        </c:ser>
        <c:ser>
          <c:idx val="2"/>
          <c:order val="2"/>
          <c:tx>
            <c:strRef>
              <c:f>'price_UK'!$D$2:$D$2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'price_UK'!$D$3:$D$15</c:f>
              <c:numCache>
                <c:formatCode>General</c:formatCode>
                <c:ptCount val="13"/>
                <c:pt idx="0">
                  <c:v>114.20388</c:v>
                </c:pt>
                <c:pt idx="1">
                  <c:v>95.372604</c:v>
                </c:pt>
                <c:pt idx="2">
                  <c:v>114.31621</c:v>
                </c:pt>
                <c:pt idx="3">
                  <c:v>102.34018</c:v>
                </c:pt>
                <c:pt idx="4">
                  <c:v>81.89144</c:v>
                </c:pt>
                <c:pt idx="5">
                  <c:v>80.62967999999999</c:v>
                </c:pt>
                <c:pt idx="6">
                  <c:v>81.37979</c:v>
                </c:pt>
                <c:pt idx="7">
                  <c:v>94.1744875</c:v>
                </c:pt>
                <c:pt idx="8">
                  <c:v>94.59891500000001</c:v>
                </c:pt>
                <c:pt idx="9">
                  <c:v>86.6817925</c:v>
                </c:pt>
                <c:pt idx="10">
                  <c:v>77.9718</c:v>
                </c:pt>
                <c:pt idx="11">
                  <c:v>76.6460625</c:v>
                </c:pt>
                <c:pt idx="12">
                  <c:v>77.19777500000001</c:v>
                </c:pt>
              </c:numCache>
            </c:numRef>
          </c:yVal>
        </c:ser>
        <c:ser>
          <c:idx val="3"/>
          <c:order val="3"/>
          <c:tx>
            <c:strRef>
              <c:f>'price_UK'!$E$2:$E$2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'price_UK'!$E$3:$E$15</c:f>
              <c:numCache>
                <c:formatCode>General</c:formatCode>
                <c:ptCount val="13"/>
                <c:pt idx="0">
                  <c:v>116.3093842</c:v>
                </c:pt>
                <c:pt idx="1">
                  <c:v>97.30602399999999</c:v>
                </c:pt>
                <c:pt idx="2">
                  <c:v>117.0447508</c:v>
                </c:pt>
                <c:pt idx="3">
                  <c:v>105.5322152</c:v>
                </c:pt>
                <c:pt idx="4">
                  <c:v>85.73570600000001</c:v>
                </c:pt>
                <c:pt idx="5">
                  <c:v>85.407872</c:v>
                </c:pt>
                <c:pt idx="6">
                  <c:v>87.8556648</c:v>
                </c:pt>
                <c:pt idx="7">
                  <c:v>103.4282565</c:v>
                </c:pt>
                <c:pt idx="8">
                  <c:v>104.3456825</c:v>
                </c:pt>
                <c:pt idx="9">
                  <c:v>95.82481800000001</c:v>
                </c:pt>
                <c:pt idx="10">
                  <c:v>86.1414245</c:v>
                </c:pt>
                <c:pt idx="11">
                  <c:v>85.3286662</c:v>
                </c:pt>
                <c:pt idx="12">
                  <c:v>87.5816672</c:v>
                </c:pt>
              </c:numCache>
            </c:numRef>
          </c:yVal>
        </c:ser>
        <c:axId val="51410001"/>
        <c:axId val="51410002"/>
      </c:scatterChart>
      <c:valAx>
        <c:axId val="51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10002"/>
        <c:crosses val="autoZero"/>
        <c:crossBetween val="midCat"/>
      </c:valAx>
      <c:valAx>
        <c:axId val="51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'price_UK'!$B$3:$B$15</c:f>
              <c:numCache>
                <c:formatCode>General</c:formatCode>
                <c:ptCount val="13"/>
                <c:pt idx="0">
                  <c:v>113.2495020545455</c:v>
                </c:pt>
                <c:pt idx="1">
                  <c:v>94.55398486363634</c:v>
                </c:pt>
                <c:pt idx="2">
                  <c:v>113.4542099363637</c:v>
                </c:pt>
                <c:pt idx="3">
                  <c:v>102.1212785545455</c:v>
                </c:pt>
                <c:pt idx="4">
                  <c:v>81.6344840818182</c:v>
                </c:pt>
                <c:pt idx="5">
                  <c:v>80.80646241818182</c:v>
                </c:pt>
                <c:pt idx="6">
                  <c:v>81.53989270909091</c:v>
                </c:pt>
                <c:pt idx="7">
                  <c:v>94.36351929523809</c:v>
                </c:pt>
                <c:pt idx="8">
                  <c:v>94.53506311904762</c:v>
                </c:pt>
                <c:pt idx="9">
                  <c:v>86.58479893809525</c:v>
                </c:pt>
                <c:pt idx="10">
                  <c:v>77.70536920000001</c:v>
                </c:pt>
                <c:pt idx="11">
                  <c:v>76.47488174761904</c:v>
                </c:pt>
                <c:pt idx="12">
                  <c:v>77.80595800952381</c:v>
                </c:pt>
              </c:numCache>
            </c:numRef>
          </c:yVal>
        </c:ser>
        <c:ser>
          <c:idx val="1"/>
          <c:order val="1"/>
          <c:tx>
            <c:strRef>
              <c:f>'price_UK'!$C$2:$C$2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'price_UK'!$C$3:$C$15</c:f>
              <c:numCache>
                <c:formatCode>General</c:formatCode>
                <c:ptCount val="13"/>
                <c:pt idx="0">
                  <c:v>109.628628</c:v>
                </c:pt>
                <c:pt idx="1">
                  <c:v>91.30424400000001</c:v>
                </c:pt>
                <c:pt idx="2">
                  <c:v>109.3832628</c:v>
                </c:pt>
                <c:pt idx="3">
                  <c:v>97.469702</c:v>
                </c:pt>
                <c:pt idx="4">
                  <c:v>76.94897280000001</c:v>
                </c:pt>
                <c:pt idx="5">
                  <c:v>76.25885719999999</c:v>
                </c:pt>
                <c:pt idx="6">
                  <c:v>74.8812308</c:v>
                </c:pt>
                <c:pt idx="7">
                  <c:v>85.3501122</c:v>
                </c:pt>
                <c:pt idx="8">
                  <c:v>84.27941700000001</c:v>
                </c:pt>
                <c:pt idx="9">
                  <c:v>76.2073862</c:v>
                </c:pt>
                <c:pt idx="10">
                  <c:v>67.77924469999999</c:v>
                </c:pt>
                <c:pt idx="11">
                  <c:v>66.547889</c:v>
                </c:pt>
                <c:pt idx="12">
                  <c:v>67.723878</c:v>
                </c:pt>
              </c:numCache>
            </c:numRef>
          </c:yVal>
        </c:ser>
        <c:ser>
          <c:idx val="2"/>
          <c:order val="2"/>
          <c:tx>
            <c:strRef>
              <c:f>'price_UK'!$D$2:$D$2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'price_UK'!$D$3:$D$15</c:f>
              <c:numCache>
                <c:formatCode>General</c:formatCode>
                <c:ptCount val="13"/>
                <c:pt idx="0">
                  <c:v>114.20388</c:v>
                </c:pt>
                <c:pt idx="1">
                  <c:v>95.372604</c:v>
                </c:pt>
                <c:pt idx="2">
                  <c:v>114.31621</c:v>
                </c:pt>
                <c:pt idx="3">
                  <c:v>102.34018</c:v>
                </c:pt>
                <c:pt idx="4">
                  <c:v>81.89144</c:v>
                </c:pt>
                <c:pt idx="5">
                  <c:v>80.62967999999999</c:v>
                </c:pt>
                <c:pt idx="6">
                  <c:v>81.37979</c:v>
                </c:pt>
                <c:pt idx="7">
                  <c:v>94.1744875</c:v>
                </c:pt>
                <c:pt idx="8">
                  <c:v>94.59891500000001</c:v>
                </c:pt>
                <c:pt idx="9">
                  <c:v>86.6817925</c:v>
                </c:pt>
                <c:pt idx="10">
                  <c:v>77.9718</c:v>
                </c:pt>
                <c:pt idx="11">
                  <c:v>76.6460625</c:v>
                </c:pt>
                <c:pt idx="12">
                  <c:v>77.19777500000001</c:v>
                </c:pt>
              </c:numCache>
            </c:numRef>
          </c:yVal>
        </c:ser>
        <c:ser>
          <c:idx val="3"/>
          <c:order val="3"/>
          <c:tx>
            <c:strRef>
              <c:f>'price_UK'!$E$2:$E$2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'price_UK'!$E$3:$E$15</c:f>
              <c:numCache>
                <c:formatCode>General</c:formatCode>
                <c:ptCount val="13"/>
                <c:pt idx="0">
                  <c:v>116.3093842</c:v>
                </c:pt>
                <c:pt idx="1">
                  <c:v>97.30602399999999</c:v>
                </c:pt>
                <c:pt idx="2">
                  <c:v>117.0447508</c:v>
                </c:pt>
                <c:pt idx="3">
                  <c:v>105.5322152</c:v>
                </c:pt>
                <c:pt idx="4">
                  <c:v>85.73570600000001</c:v>
                </c:pt>
                <c:pt idx="5">
                  <c:v>85.407872</c:v>
                </c:pt>
                <c:pt idx="6">
                  <c:v>87.8556648</c:v>
                </c:pt>
                <c:pt idx="7">
                  <c:v>103.4282565</c:v>
                </c:pt>
                <c:pt idx="8">
                  <c:v>104.3456825</c:v>
                </c:pt>
                <c:pt idx="9">
                  <c:v>95.82481800000001</c:v>
                </c:pt>
                <c:pt idx="10">
                  <c:v>86.1414245</c:v>
                </c:pt>
                <c:pt idx="11">
                  <c:v>85.3286662</c:v>
                </c:pt>
                <c:pt idx="12">
                  <c:v>87.5816672</c:v>
                </c:pt>
              </c:numCache>
            </c:numRef>
          </c:yVal>
        </c:ser>
        <c:axId val="51420001"/>
        <c:axId val="51420002"/>
      </c:scatterChart>
      <c:valAx>
        <c:axId val="51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20002"/>
        <c:crosses val="autoZero"/>
        <c:crossBetween val="midCat"/>
      </c:valAx>
      <c:valAx>
        <c:axId val="51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'price_UK'!$B$3:$B$15</c:f>
              <c:numCache>
                <c:formatCode>General</c:formatCode>
                <c:ptCount val="13"/>
                <c:pt idx="0">
                  <c:v>113.2495020545455</c:v>
                </c:pt>
                <c:pt idx="1">
                  <c:v>94.55398486363634</c:v>
                </c:pt>
                <c:pt idx="2">
                  <c:v>113.4542099363637</c:v>
                </c:pt>
                <c:pt idx="3">
                  <c:v>102.1212785545455</c:v>
                </c:pt>
                <c:pt idx="4">
                  <c:v>81.6344840818182</c:v>
                </c:pt>
                <c:pt idx="5">
                  <c:v>80.80646241818182</c:v>
                </c:pt>
                <c:pt idx="6">
                  <c:v>81.53989270909091</c:v>
                </c:pt>
                <c:pt idx="7">
                  <c:v>94.36351929523809</c:v>
                </c:pt>
                <c:pt idx="8">
                  <c:v>94.53506311904762</c:v>
                </c:pt>
                <c:pt idx="9">
                  <c:v>86.58479893809525</c:v>
                </c:pt>
                <c:pt idx="10">
                  <c:v>77.70536920000001</c:v>
                </c:pt>
                <c:pt idx="11">
                  <c:v>76.47488174761904</c:v>
                </c:pt>
                <c:pt idx="12">
                  <c:v>77.80595800952381</c:v>
                </c:pt>
              </c:numCache>
            </c:numRef>
          </c:yVal>
        </c:ser>
        <c:ser>
          <c:idx val="1"/>
          <c:order val="1"/>
          <c:tx>
            <c:strRef>
              <c:f>'price_UK'!$C$2:$C$2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'price_UK'!$C$3:$C$15</c:f>
              <c:numCache>
                <c:formatCode>General</c:formatCode>
                <c:ptCount val="13"/>
                <c:pt idx="0">
                  <c:v>109.628628</c:v>
                </c:pt>
                <c:pt idx="1">
                  <c:v>91.30424400000001</c:v>
                </c:pt>
                <c:pt idx="2">
                  <c:v>109.3832628</c:v>
                </c:pt>
                <c:pt idx="3">
                  <c:v>97.469702</c:v>
                </c:pt>
                <c:pt idx="4">
                  <c:v>76.94897280000001</c:v>
                </c:pt>
                <c:pt idx="5">
                  <c:v>76.25885719999999</c:v>
                </c:pt>
                <c:pt idx="6">
                  <c:v>74.8812308</c:v>
                </c:pt>
                <c:pt idx="7">
                  <c:v>85.3501122</c:v>
                </c:pt>
                <c:pt idx="8">
                  <c:v>84.27941700000001</c:v>
                </c:pt>
                <c:pt idx="9">
                  <c:v>76.2073862</c:v>
                </c:pt>
                <c:pt idx="10">
                  <c:v>67.77924469999999</c:v>
                </c:pt>
                <c:pt idx="11">
                  <c:v>66.547889</c:v>
                </c:pt>
                <c:pt idx="12">
                  <c:v>67.723878</c:v>
                </c:pt>
              </c:numCache>
            </c:numRef>
          </c:yVal>
        </c:ser>
        <c:ser>
          <c:idx val="2"/>
          <c:order val="2"/>
          <c:tx>
            <c:strRef>
              <c:f>'price_UK'!$D$2:$D$2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'price_UK'!$D$3:$D$15</c:f>
              <c:numCache>
                <c:formatCode>General</c:formatCode>
                <c:ptCount val="13"/>
                <c:pt idx="0">
                  <c:v>114.20388</c:v>
                </c:pt>
                <c:pt idx="1">
                  <c:v>95.372604</c:v>
                </c:pt>
                <c:pt idx="2">
                  <c:v>114.31621</c:v>
                </c:pt>
                <c:pt idx="3">
                  <c:v>102.34018</c:v>
                </c:pt>
                <c:pt idx="4">
                  <c:v>81.89144</c:v>
                </c:pt>
                <c:pt idx="5">
                  <c:v>80.62967999999999</c:v>
                </c:pt>
                <c:pt idx="6">
                  <c:v>81.37979</c:v>
                </c:pt>
                <c:pt idx="7">
                  <c:v>94.1744875</c:v>
                </c:pt>
                <c:pt idx="8">
                  <c:v>94.59891500000001</c:v>
                </c:pt>
                <c:pt idx="9">
                  <c:v>86.6817925</c:v>
                </c:pt>
                <c:pt idx="10">
                  <c:v>77.9718</c:v>
                </c:pt>
                <c:pt idx="11">
                  <c:v>76.6460625</c:v>
                </c:pt>
                <c:pt idx="12">
                  <c:v>77.19777500000001</c:v>
                </c:pt>
              </c:numCache>
            </c:numRef>
          </c:yVal>
        </c:ser>
        <c:ser>
          <c:idx val="3"/>
          <c:order val="3"/>
          <c:tx>
            <c:strRef>
              <c:f>'price_UK'!$E$2:$E$2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'price_UK'!$E$3:$E$15</c:f>
              <c:numCache>
                <c:formatCode>General</c:formatCode>
                <c:ptCount val="13"/>
                <c:pt idx="0">
                  <c:v>116.3093842</c:v>
                </c:pt>
                <c:pt idx="1">
                  <c:v>97.30602399999999</c:v>
                </c:pt>
                <c:pt idx="2">
                  <c:v>117.0447508</c:v>
                </c:pt>
                <c:pt idx="3">
                  <c:v>105.5322152</c:v>
                </c:pt>
                <c:pt idx="4">
                  <c:v>85.73570600000001</c:v>
                </c:pt>
                <c:pt idx="5">
                  <c:v>85.407872</c:v>
                </c:pt>
                <c:pt idx="6">
                  <c:v>87.8556648</c:v>
                </c:pt>
                <c:pt idx="7">
                  <c:v>103.4282565</c:v>
                </c:pt>
                <c:pt idx="8">
                  <c:v>104.3456825</c:v>
                </c:pt>
                <c:pt idx="9">
                  <c:v>95.82481800000001</c:v>
                </c:pt>
                <c:pt idx="10">
                  <c:v>86.1414245</c:v>
                </c:pt>
                <c:pt idx="11">
                  <c:v>85.3286662</c:v>
                </c:pt>
                <c:pt idx="12">
                  <c:v>87.5816672</c:v>
                </c:pt>
              </c:numCache>
            </c:numRef>
          </c:yVal>
        </c:ser>
        <c:axId val="51430001"/>
        <c:axId val="51430002"/>
      </c:scatterChart>
      <c:valAx>
        <c:axId val="51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30002"/>
        <c:crosses val="autoZero"/>
        <c:crossBetween val="midCat"/>
      </c:valAx>
      <c:valAx>
        <c:axId val="51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'price_UK'!$B$3:$B$15</c:f>
              <c:numCache>
                <c:formatCode>General</c:formatCode>
                <c:ptCount val="13"/>
                <c:pt idx="0">
                  <c:v>113.2495020545455</c:v>
                </c:pt>
                <c:pt idx="1">
                  <c:v>94.55398486363634</c:v>
                </c:pt>
                <c:pt idx="2">
                  <c:v>113.4542099363637</c:v>
                </c:pt>
                <c:pt idx="3">
                  <c:v>102.1212785545455</c:v>
                </c:pt>
                <c:pt idx="4">
                  <c:v>81.6344840818182</c:v>
                </c:pt>
                <c:pt idx="5">
                  <c:v>80.80646241818182</c:v>
                </c:pt>
                <c:pt idx="6">
                  <c:v>81.53989270909091</c:v>
                </c:pt>
                <c:pt idx="7">
                  <c:v>94.36351929523809</c:v>
                </c:pt>
                <c:pt idx="8">
                  <c:v>94.53506311904762</c:v>
                </c:pt>
                <c:pt idx="9">
                  <c:v>86.58479893809525</c:v>
                </c:pt>
                <c:pt idx="10">
                  <c:v>77.70536920000001</c:v>
                </c:pt>
                <c:pt idx="11">
                  <c:v>76.47488174761904</c:v>
                </c:pt>
                <c:pt idx="12">
                  <c:v>77.80595800952381</c:v>
                </c:pt>
              </c:numCache>
            </c:numRef>
          </c:yVal>
        </c:ser>
        <c:ser>
          <c:idx val="1"/>
          <c:order val="1"/>
          <c:tx>
            <c:strRef>
              <c:f>'price_UK'!$C$2:$C$2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'price_UK'!$C$3:$C$15</c:f>
              <c:numCache>
                <c:formatCode>General</c:formatCode>
                <c:ptCount val="13"/>
                <c:pt idx="0">
                  <c:v>109.628628</c:v>
                </c:pt>
                <c:pt idx="1">
                  <c:v>91.30424400000001</c:v>
                </c:pt>
                <c:pt idx="2">
                  <c:v>109.3832628</c:v>
                </c:pt>
                <c:pt idx="3">
                  <c:v>97.469702</c:v>
                </c:pt>
                <c:pt idx="4">
                  <c:v>76.94897280000001</c:v>
                </c:pt>
                <c:pt idx="5">
                  <c:v>76.25885719999999</c:v>
                </c:pt>
                <c:pt idx="6">
                  <c:v>74.8812308</c:v>
                </c:pt>
                <c:pt idx="7">
                  <c:v>85.3501122</c:v>
                </c:pt>
                <c:pt idx="8">
                  <c:v>84.27941700000001</c:v>
                </c:pt>
                <c:pt idx="9">
                  <c:v>76.2073862</c:v>
                </c:pt>
                <c:pt idx="10">
                  <c:v>67.77924469999999</c:v>
                </c:pt>
                <c:pt idx="11">
                  <c:v>66.547889</c:v>
                </c:pt>
                <c:pt idx="12">
                  <c:v>67.723878</c:v>
                </c:pt>
              </c:numCache>
            </c:numRef>
          </c:yVal>
        </c:ser>
        <c:ser>
          <c:idx val="2"/>
          <c:order val="2"/>
          <c:tx>
            <c:strRef>
              <c:f>'price_UK'!$D$2:$D$2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'price_UK'!$D$3:$D$15</c:f>
              <c:numCache>
                <c:formatCode>General</c:formatCode>
                <c:ptCount val="13"/>
                <c:pt idx="0">
                  <c:v>114.20388</c:v>
                </c:pt>
                <c:pt idx="1">
                  <c:v>95.372604</c:v>
                </c:pt>
                <c:pt idx="2">
                  <c:v>114.31621</c:v>
                </c:pt>
                <c:pt idx="3">
                  <c:v>102.34018</c:v>
                </c:pt>
                <c:pt idx="4">
                  <c:v>81.89144</c:v>
                </c:pt>
                <c:pt idx="5">
                  <c:v>80.62967999999999</c:v>
                </c:pt>
                <c:pt idx="6">
                  <c:v>81.37979</c:v>
                </c:pt>
                <c:pt idx="7">
                  <c:v>94.1744875</c:v>
                </c:pt>
                <c:pt idx="8">
                  <c:v>94.59891500000001</c:v>
                </c:pt>
                <c:pt idx="9">
                  <c:v>86.6817925</c:v>
                </c:pt>
                <c:pt idx="10">
                  <c:v>77.9718</c:v>
                </c:pt>
                <c:pt idx="11">
                  <c:v>76.6460625</c:v>
                </c:pt>
                <c:pt idx="12">
                  <c:v>77.19777500000001</c:v>
                </c:pt>
              </c:numCache>
            </c:numRef>
          </c:yVal>
        </c:ser>
        <c:ser>
          <c:idx val="3"/>
          <c:order val="3"/>
          <c:tx>
            <c:strRef>
              <c:f>'price_UK'!$E$2:$E$2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'price_UK'!$E$3:$E$15</c:f>
              <c:numCache>
                <c:formatCode>General</c:formatCode>
                <c:ptCount val="13"/>
                <c:pt idx="0">
                  <c:v>116.3093842</c:v>
                </c:pt>
                <c:pt idx="1">
                  <c:v>97.30602399999999</c:v>
                </c:pt>
                <c:pt idx="2">
                  <c:v>117.0447508</c:v>
                </c:pt>
                <c:pt idx="3">
                  <c:v>105.5322152</c:v>
                </c:pt>
                <c:pt idx="4">
                  <c:v>85.73570600000001</c:v>
                </c:pt>
                <c:pt idx="5">
                  <c:v>85.407872</c:v>
                </c:pt>
                <c:pt idx="6">
                  <c:v>87.8556648</c:v>
                </c:pt>
                <c:pt idx="7">
                  <c:v>103.4282565</c:v>
                </c:pt>
                <c:pt idx="8">
                  <c:v>104.3456825</c:v>
                </c:pt>
                <c:pt idx="9">
                  <c:v>95.82481800000001</c:v>
                </c:pt>
                <c:pt idx="10">
                  <c:v>86.1414245</c:v>
                </c:pt>
                <c:pt idx="11">
                  <c:v>85.3286662</c:v>
                </c:pt>
                <c:pt idx="12">
                  <c:v>87.5816672</c:v>
                </c:pt>
              </c:numCache>
            </c:numRef>
          </c:yVal>
        </c:ser>
        <c:axId val="51440001"/>
        <c:axId val="51440002"/>
      </c:scatterChart>
      <c:valAx>
        <c:axId val="51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40002"/>
        <c:crosses val="autoZero"/>
        <c:crossBetween val="midCat"/>
      </c:valAx>
      <c:valAx>
        <c:axId val="51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'price_UK'!$B$3:$B$15</c:f>
              <c:numCache>
                <c:formatCode>General</c:formatCode>
                <c:ptCount val="13"/>
                <c:pt idx="0">
                  <c:v>113.2495020545455</c:v>
                </c:pt>
                <c:pt idx="1">
                  <c:v>94.55398486363634</c:v>
                </c:pt>
                <c:pt idx="2">
                  <c:v>113.4542099363637</c:v>
                </c:pt>
                <c:pt idx="3">
                  <c:v>102.1212785545455</c:v>
                </c:pt>
                <c:pt idx="4">
                  <c:v>81.6344840818182</c:v>
                </c:pt>
                <c:pt idx="5">
                  <c:v>80.80646241818182</c:v>
                </c:pt>
                <c:pt idx="6">
                  <c:v>81.53989270909091</c:v>
                </c:pt>
                <c:pt idx="7">
                  <c:v>94.36351929523809</c:v>
                </c:pt>
                <c:pt idx="8">
                  <c:v>94.53506311904762</c:v>
                </c:pt>
                <c:pt idx="9">
                  <c:v>86.58479893809525</c:v>
                </c:pt>
                <c:pt idx="10">
                  <c:v>77.70536920000001</c:v>
                </c:pt>
                <c:pt idx="11">
                  <c:v>76.47488174761904</c:v>
                </c:pt>
                <c:pt idx="12">
                  <c:v>77.80595800952381</c:v>
                </c:pt>
              </c:numCache>
            </c:numRef>
          </c:yVal>
        </c:ser>
        <c:ser>
          <c:idx val="1"/>
          <c:order val="1"/>
          <c:tx>
            <c:strRef>
              <c:f>'price_UK'!$C$2:$C$2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'price_UK'!$C$3:$C$15</c:f>
              <c:numCache>
                <c:formatCode>General</c:formatCode>
                <c:ptCount val="13"/>
                <c:pt idx="0">
                  <c:v>109.628628</c:v>
                </c:pt>
                <c:pt idx="1">
                  <c:v>91.30424400000001</c:v>
                </c:pt>
                <c:pt idx="2">
                  <c:v>109.3832628</c:v>
                </c:pt>
                <c:pt idx="3">
                  <c:v>97.469702</c:v>
                </c:pt>
                <c:pt idx="4">
                  <c:v>76.94897280000001</c:v>
                </c:pt>
                <c:pt idx="5">
                  <c:v>76.25885719999999</c:v>
                </c:pt>
                <c:pt idx="6">
                  <c:v>74.8812308</c:v>
                </c:pt>
                <c:pt idx="7">
                  <c:v>85.3501122</c:v>
                </c:pt>
                <c:pt idx="8">
                  <c:v>84.27941700000001</c:v>
                </c:pt>
                <c:pt idx="9">
                  <c:v>76.2073862</c:v>
                </c:pt>
                <c:pt idx="10">
                  <c:v>67.77924469999999</c:v>
                </c:pt>
                <c:pt idx="11">
                  <c:v>66.547889</c:v>
                </c:pt>
                <c:pt idx="12">
                  <c:v>67.723878</c:v>
                </c:pt>
              </c:numCache>
            </c:numRef>
          </c:yVal>
        </c:ser>
        <c:ser>
          <c:idx val="2"/>
          <c:order val="2"/>
          <c:tx>
            <c:strRef>
              <c:f>'price_UK'!$D$2:$D$2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'price_UK'!$D$3:$D$15</c:f>
              <c:numCache>
                <c:formatCode>General</c:formatCode>
                <c:ptCount val="13"/>
                <c:pt idx="0">
                  <c:v>114.20388</c:v>
                </c:pt>
                <c:pt idx="1">
                  <c:v>95.372604</c:v>
                </c:pt>
                <c:pt idx="2">
                  <c:v>114.31621</c:v>
                </c:pt>
                <c:pt idx="3">
                  <c:v>102.34018</c:v>
                </c:pt>
                <c:pt idx="4">
                  <c:v>81.89144</c:v>
                </c:pt>
                <c:pt idx="5">
                  <c:v>80.62967999999999</c:v>
                </c:pt>
                <c:pt idx="6">
                  <c:v>81.37979</c:v>
                </c:pt>
                <c:pt idx="7">
                  <c:v>94.1744875</c:v>
                </c:pt>
                <c:pt idx="8">
                  <c:v>94.59891500000001</c:v>
                </c:pt>
                <c:pt idx="9">
                  <c:v>86.6817925</c:v>
                </c:pt>
                <c:pt idx="10">
                  <c:v>77.9718</c:v>
                </c:pt>
                <c:pt idx="11">
                  <c:v>76.6460625</c:v>
                </c:pt>
                <c:pt idx="12">
                  <c:v>77.19777500000001</c:v>
                </c:pt>
              </c:numCache>
            </c:numRef>
          </c:yVal>
        </c:ser>
        <c:ser>
          <c:idx val="3"/>
          <c:order val="3"/>
          <c:tx>
            <c:strRef>
              <c:f>'price_UK'!$E$2:$E$2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'price_UK'!$E$3:$E$15</c:f>
              <c:numCache>
                <c:formatCode>General</c:formatCode>
                <c:ptCount val="13"/>
                <c:pt idx="0">
                  <c:v>116.3093842</c:v>
                </c:pt>
                <c:pt idx="1">
                  <c:v>97.30602399999999</c:v>
                </c:pt>
                <c:pt idx="2">
                  <c:v>117.0447508</c:v>
                </c:pt>
                <c:pt idx="3">
                  <c:v>105.5322152</c:v>
                </c:pt>
                <c:pt idx="4">
                  <c:v>85.73570600000001</c:v>
                </c:pt>
                <c:pt idx="5">
                  <c:v>85.407872</c:v>
                </c:pt>
                <c:pt idx="6">
                  <c:v>87.8556648</c:v>
                </c:pt>
                <c:pt idx="7">
                  <c:v>103.4282565</c:v>
                </c:pt>
                <c:pt idx="8">
                  <c:v>104.3456825</c:v>
                </c:pt>
                <c:pt idx="9">
                  <c:v>95.82481800000001</c:v>
                </c:pt>
                <c:pt idx="10">
                  <c:v>86.1414245</c:v>
                </c:pt>
                <c:pt idx="11">
                  <c:v>85.3286662</c:v>
                </c:pt>
                <c:pt idx="12">
                  <c:v>87.5816672</c:v>
                </c:pt>
              </c:numCache>
            </c:numRef>
          </c:yVal>
        </c:ser>
        <c:axId val="51450001"/>
        <c:axId val="51450002"/>
      </c:scatterChart>
      <c:valAx>
        <c:axId val="51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50002"/>
        <c:crosses val="autoZero"/>
        <c:crossBetween val="midCat"/>
      </c:valAx>
      <c:valAx>
        <c:axId val="51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'cap_rate_wind_onshore_BT'!$B$3:$B$15</c:f>
              <c:numCache>
                <c:formatCode>General</c:formatCode>
                <c:ptCount val="13"/>
                <c:pt idx="0">
                  <c:v>0.8946850936363638</c:v>
                </c:pt>
                <c:pt idx="1">
                  <c:v>0.8155176400909091</c:v>
                </c:pt>
                <c:pt idx="2">
                  <c:v>0.8327734863636362</c:v>
                </c:pt>
                <c:pt idx="3">
                  <c:v>0.7700142452727273</c:v>
                </c:pt>
                <c:pt idx="4">
                  <c:v>0.7230875668181818</c:v>
                </c:pt>
                <c:pt idx="5">
                  <c:v>0.7243863460000001</c:v>
                </c:pt>
                <c:pt idx="6">
                  <c:v>0.7280538246363636</c:v>
                </c:pt>
                <c:pt idx="7">
                  <c:v>0.7312141027142858</c:v>
                </c:pt>
                <c:pt idx="8">
                  <c:v>0.7302314810476191</c:v>
                </c:pt>
                <c:pt idx="9">
                  <c:v>0.7427025043809523</c:v>
                </c:pt>
                <c:pt idx="10">
                  <c:v>0.7726655940952382</c:v>
                </c:pt>
                <c:pt idx="11">
                  <c:v>0.8162490988095238</c:v>
                </c:pt>
                <c:pt idx="12">
                  <c:v>0.8634991242380953</c:v>
                </c:pt>
              </c:numCache>
            </c:numRef>
          </c:yVal>
        </c:ser>
        <c:ser>
          <c:idx val="1"/>
          <c:order val="1"/>
          <c:tx>
            <c:strRef>
              <c:f>'cap_rate_wind_onshore_BT'!$C$2:$C$2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'cap_rate_wind_onshore_BT'!$C$3:$C$15</c:f>
              <c:numCache>
                <c:formatCode>General</c:formatCode>
                <c:ptCount val="13"/>
                <c:pt idx="0">
                  <c:v>0.86583776</c:v>
                </c:pt>
                <c:pt idx="1">
                  <c:v>0.778703272</c:v>
                </c:pt>
                <c:pt idx="2">
                  <c:v>0.80560142</c:v>
                </c:pt>
                <c:pt idx="3">
                  <c:v>0.736524392</c:v>
                </c:pt>
                <c:pt idx="4">
                  <c:v>0.68510892</c:v>
                </c:pt>
                <c:pt idx="5">
                  <c:v>0.68055639</c:v>
                </c:pt>
                <c:pt idx="6">
                  <c:v>0.6812039919999999</c:v>
                </c:pt>
                <c:pt idx="7">
                  <c:v>0.685150342</c:v>
                </c:pt>
                <c:pt idx="8">
                  <c:v>0.682551727</c:v>
                </c:pt>
                <c:pt idx="9">
                  <c:v>0.68478638</c:v>
                </c:pt>
                <c:pt idx="10">
                  <c:v>0.693970708</c:v>
                </c:pt>
                <c:pt idx="11">
                  <c:v>0.7351885379999999</c:v>
                </c:pt>
                <c:pt idx="12">
                  <c:v>0.7813635090000001</c:v>
                </c:pt>
              </c:numCache>
            </c:numRef>
          </c:yVal>
        </c:ser>
        <c:ser>
          <c:idx val="2"/>
          <c:order val="2"/>
          <c:tx>
            <c:strRef>
              <c:f>'cap_rate_wind_onshore_BT'!$D$2:$D$2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'cap_rate_wind_onshore_BT'!$D$3:$D$15</c:f>
              <c:numCache>
                <c:formatCode>General</c:formatCode>
                <c:ptCount val="13"/>
                <c:pt idx="0">
                  <c:v>0.8923508999999999</c:v>
                </c:pt>
                <c:pt idx="1">
                  <c:v>0.8053523</c:v>
                </c:pt>
                <c:pt idx="2">
                  <c:v>0.82911634</c:v>
                </c:pt>
                <c:pt idx="3">
                  <c:v>0.7679445</c:v>
                </c:pt>
                <c:pt idx="4">
                  <c:v>0.71605724</c:v>
                </c:pt>
                <c:pt idx="5">
                  <c:v>0.71817493</c:v>
                </c:pt>
                <c:pt idx="6">
                  <c:v>0.7296672</c:v>
                </c:pt>
                <c:pt idx="7">
                  <c:v>0.734111085</c:v>
                </c:pt>
                <c:pt idx="8">
                  <c:v>0.7324883250000001</c:v>
                </c:pt>
                <c:pt idx="9">
                  <c:v>0.7518072499999999</c:v>
                </c:pt>
                <c:pt idx="10">
                  <c:v>0.7841143500000001</c:v>
                </c:pt>
                <c:pt idx="11">
                  <c:v>0.828582175</c:v>
                </c:pt>
                <c:pt idx="12">
                  <c:v>0.866436565</c:v>
                </c:pt>
              </c:numCache>
            </c:numRef>
          </c:yVal>
        </c:ser>
        <c:ser>
          <c:idx val="3"/>
          <c:order val="3"/>
          <c:tx>
            <c:strRef>
              <c:f>'cap_rate_wind_onshore_BT'!$E$2:$E$2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'cap_rate_wind_onshore_BT'!$E$3:$E$15</c:f>
              <c:numCache>
                <c:formatCode>General</c:formatCode>
                <c:ptCount val="13"/>
                <c:pt idx="0">
                  <c:v>0.9175137800000001</c:v>
                </c:pt>
                <c:pt idx="1">
                  <c:v>0.8665458199999999</c:v>
                </c:pt>
                <c:pt idx="2">
                  <c:v>0.86565236</c:v>
                </c:pt>
                <c:pt idx="3">
                  <c:v>0.8178413840000001</c:v>
                </c:pt>
                <c:pt idx="4">
                  <c:v>0.7871704199999999</c:v>
                </c:pt>
                <c:pt idx="5">
                  <c:v>0.7815859719999999</c:v>
                </c:pt>
                <c:pt idx="6">
                  <c:v>0.77771039</c:v>
                </c:pt>
                <c:pt idx="7">
                  <c:v>0.7710504</c:v>
                </c:pt>
                <c:pt idx="8">
                  <c:v>0.77755007</c:v>
                </c:pt>
                <c:pt idx="9">
                  <c:v>0.783190582</c:v>
                </c:pt>
                <c:pt idx="10">
                  <c:v>0.812914028</c:v>
                </c:pt>
                <c:pt idx="11">
                  <c:v>0.867662142</c:v>
                </c:pt>
                <c:pt idx="12">
                  <c:v>0.938315225</c:v>
                </c:pt>
              </c:numCache>
            </c:numRef>
          </c:yVal>
        </c:ser>
        <c:axId val="51460001"/>
        <c:axId val="51460002"/>
      </c:scatterChart>
      <c:valAx>
        <c:axId val="51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60002"/>
        <c:crosses val="autoZero"/>
        <c:crossBetween val="midCat"/>
      </c:valAx>
      <c:valAx>
        <c:axId val="51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'cap_rate_wind_onshore_BT'!$B$3:$B$15</c:f>
              <c:numCache>
                <c:formatCode>General</c:formatCode>
                <c:ptCount val="13"/>
                <c:pt idx="0">
                  <c:v>0.8946850936363638</c:v>
                </c:pt>
                <c:pt idx="1">
                  <c:v>0.8155176400909091</c:v>
                </c:pt>
                <c:pt idx="2">
                  <c:v>0.8327734863636362</c:v>
                </c:pt>
                <c:pt idx="3">
                  <c:v>0.7700142452727273</c:v>
                </c:pt>
                <c:pt idx="4">
                  <c:v>0.7230875668181818</c:v>
                </c:pt>
                <c:pt idx="5">
                  <c:v>0.7243863460000001</c:v>
                </c:pt>
                <c:pt idx="6">
                  <c:v>0.7280538246363636</c:v>
                </c:pt>
                <c:pt idx="7">
                  <c:v>0.7312141027142858</c:v>
                </c:pt>
                <c:pt idx="8">
                  <c:v>0.7302314810476191</c:v>
                </c:pt>
                <c:pt idx="9">
                  <c:v>0.7427025043809523</c:v>
                </c:pt>
                <c:pt idx="10">
                  <c:v>0.7726655940952382</c:v>
                </c:pt>
                <c:pt idx="11">
                  <c:v>0.8162490988095238</c:v>
                </c:pt>
                <c:pt idx="12">
                  <c:v>0.8634991242380953</c:v>
                </c:pt>
              </c:numCache>
            </c:numRef>
          </c:yVal>
        </c:ser>
        <c:ser>
          <c:idx val="1"/>
          <c:order val="1"/>
          <c:tx>
            <c:strRef>
              <c:f>'cap_rate_wind_onshore_BT'!$C$2:$C$2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'cap_rate_wind_onshore_BT'!$C$3:$C$15</c:f>
              <c:numCache>
                <c:formatCode>General</c:formatCode>
                <c:ptCount val="13"/>
                <c:pt idx="0">
                  <c:v>0.86583776</c:v>
                </c:pt>
                <c:pt idx="1">
                  <c:v>0.778703272</c:v>
                </c:pt>
                <c:pt idx="2">
                  <c:v>0.80560142</c:v>
                </c:pt>
                <c:pt idx="3">
                  <c:v>0.736524392</c:v>
                </c:pt>
                <c:pt idx="4">
                  <c:v>0.68510892</c:v>
                </c:pt>
                <c:pt idx="5">
                  <c:v>0.68055639</c:v>
                </c:pt>
                <c:pt idx="6">
                  <c:v>0.6812039919999999</c:v>
                </c:pt>
                <c:pt idx="7">
                  <c:v>0.685150342</c:v>
                </c:pt>
                <c:pt idx="8">
                  <c:v>0.682551727</c:v>
                </c:pt>
                <c:pt idx="9">
                  <c:v>0.68478638</c:v>
                </c:pt>
                <c:pt idx="10">
                  <c:v>0.693970708</c:v>
                </c:pt>
                <c:pt idx="11">
                  <c:v>0.7351885379999999</c:v>
                </c:pt>
                <c:pt idx="12">
                  <c:v>0.7813635090000001</c:v>
                </c:pt>
              </c:numCache>
            </c:numRef>
          </c:yVal>
        </c:ser>
        <c:ser>
          <c:idx val="2"/>
          <c:order val="2"/>
          <c:tx>
            <c:strRef>
              <c:f>'cap_rate_wind_onshore_BT'!$D$2:$D$2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'cap_rate_wind_onshore_BT'!$D$3:$D$15</c:f>
              <c:numCache>
                <c:formatCode>General</c:formatCode>
                <c:ptCount val="13"/>
                <c:pt idx="0">
                  <c:v>0.8923508999999999</c:v>
                </c:pt>
                <c:pt idx="1">
                  <c:v>0.8053523</c:v>
                </c:pt>
                <c:pt idx="2">
                  <c:v>0.82911634</c:v>
                </c:pt>
                <c:pt idx="3">
                  <c:v>0.7679445</c:v>
                </c:pt>
                <c:pt idx="4">
                  <c:v>0.71605724</c:v>
                </c:pt>
                <c:pt idx="5">
                  <c:v>0.71817493</c:v>
                </c:pt>
                <c:pt idx="6">
                  <c:v>0.7296672</c:v>
                </c:pt>
                <c:pt idx="7">
                  <c:v>0.734111085</c:v>
                </c:pt>
                <c:pt idx="8">
                  <c:v>0.7324883250000001</c:v>
                </c:pt>
                <c:pt idx="9">
                  <c:v>0.7518072499999999</c:v>
                </c:pt>
                <c:pt idx="10">
                  <c:v>0.7841143500000001</c:v>
                </c:pt>
                <c:pt idx="11">
                  <c:v>0.828582175</c:v>
                </c:pt>
                <c:pt idx="12">
                  <c:v>0.866436565</c:v>
                </c:pt>
              </c:numCache>
            </c:numRef>
          </c:yVal>
        </c:ser>
        <c:ser>
          <c:idx val="3"/>
          <c:order val="3"/>
          <c:tx>
            <c:strRef>
              <c:f>'cap_rate_wind_onshore_BT'!$E$2:$E$2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'cap_rate_wind_onshore_BT'!$E$3:$E$15</c:f>
              <c:numCache>
                <c:formatCode>General</c:formatCode>
                <c:ptCount val="13"/>
                <c:pt idx="0">
                  <c:v>0.9175137800000001</c:v>
                </c:pt>
                <c:pt idx="1">
                  <c:v>0.8665458199999999</c:v>
                </c:pt>
                <c:pt idx="2">
                  <c:v>0.86565236</c:v>
                </c:pt>
                <c:pt idx="3">
                  <c:v>0.8178413840000001</c:v>
                </c:pt>
                <c:pt idx="4">
                  <c:v>0.7871704199999999</c:v>
                </c:pt>
                <c:pt idx="5">
                  <c:v>0.7815859719999999</c:v>
                </c:pt>
                <c:pt idx="6">
                  <c:v>0.77771039</c:v>
                </c:pt>
                <c:pt idx="7">
                  <c:v>0.7710504</c:v>
                </c:pt>
                <c:pt idx="8">
                  <c:v>0.77755007</c:v>
                </c:pt>
                <c:pt idx="9">
                  <c:v>0.783190582</c:v>
                </c:pt>
                <c:pt idx="10">
                  <c:v>0.812914028</c:v>
                </c:pt>
                <c:pt idx="11">
                  <c:v>0.867662142</c:v>
                </c:pt>
                <c:pt idx="12">
                  <c:v>0.938315225</c:v>
                </c:pt>
              </c:numCache>
            </c:numRef>
          </c:yVal>
        </c:ser>
        <c:axId val="51470001"/>
        <c:axId val="51470002"/>
      </c:scatterChart>
      <c:valAx>
        <c:axId val="51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70002"/>
        <c:crosses val="autoZero"/>
        <c:crossBetween val="midCat"/>
      </c:valAx>
      <c:valAx>
        <c:axId val="51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'cap_rate_wind_onshore_BT'!$B$3:$B$15</c:f>
              <c:numCache>
                <c:formatCode>General</c:formatCode>
                <c:ptCount val="13"/>
                <c:pt idx="0">
                  <c:v>0.8946850936363638</c:v>
                </c:pt>
                <c:pt idx="1">
                  <c:v>0.8155176400909091</c:v>
                </c:pt>
                <c:pt idx="2">
                  <c:v>0.8327734863636362</c:v>
                </c:pt>
                <c:pt idx="3">
                  <c:v>0.7700142452727273</c:v>
                </c:pt>
                <c:pt idx="4">
                  <c:v>0.7230875668181818</c:v>
                </c:pt>
                <c:pt idx="5">
                  <c:v>0.7243863460000001</c:v>
                </c:pt>
                <c:pt idx="6">
                  <c:v>0.7280538246363636</c:v>
                </c:pt>
                <c:pt idx="7">
                  <c:v>0.7312141027142858</c:v>
                </c:pt>
                <c:pt idx="8">
                  <c:v>0.7302314810476191</c:v>
                </c:pt>
                <c:pt idx="9">
                  <c:v>0.7427025043809523</c:v>
                </c:pt>
                <c:pt idx="10">
                  <c:v>0.7726655940952382</c:v>
                </c:pt>
                <c:pt idx="11">
                  <c:v>0.8162490988095238</c:v>
                </c:pt>
                <c:pt idx="12">
                  <c:v>0.8634991242380953</c:v>
                </c:pt>
              </c:numCache>
            </c:numRef>
          </c:yVal>
        </c:ser>
        <c:ser>
          <c:idx val="1"/>
          <c:order val="1"/>
          <c:tx>
            <c:strRef>
              <c:f>'cap_rate_wind_onshore_BT'!$C$2:$C$2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'cap_rate_wind_onshore_BT'!$C$3:$C$15</c:f>
              <c:numCache>
                <c:formatCode>General</c:formatCode>
                <c:ptCount val="13"/>
                <c:pt idx="0">
                  <c:v>0.86583776</c:v>
                </c:pt>
                <c:pt idx="1">
                  <c:v>0.778703272</c:v>
                </c:pt>
                <c:pt idx="2">
                  <c:v>0.80560142</c:v>
                </c:pt>
                <c:pt idx="3">
                  <c:v>0.736524392</c:v>
                </c:pt>
                <c:pt idx="4">
                  <c:v>0.68510892</c:v>
                </c:pt>
                <c:pt idx="5">
                  <c:v>0.68055639</c:v>
                </c:pt>
                <c:pt idx="6">
                  <c:v>0.6812039919999999</c:v>
                </c:pt>
                <c:pt idx="7">
                  <c:v>0.685150342</c:v>
                </c:pt>
                <c:pt idx="8">
                  <c:v>0.682551727</c:v>
                </c:pt>
                <c:pt idx="9">
                  <c:v>0.68478638</c:v>
                </c:pt>
                <c:pt idx="10">
                  <c:v>0.693970708</c:v>
                </c:pt>
                <c:pt idx="11">
                  <c:v>0.7351885379999999</c:v>
                </c:pt>
                <c:pt idx="12">
                  <c:v>0.7813635090000001</c:v>
                </c:pt>
              </c:numCache>
            </c:numRef>
          </c:yVal>
        </c:ser>
        <c:ser>
          <c:idx val="2"/>
          <c:order val="2"/>
          <c:tx>
            <c:strRef>
              <c:f>'cap_rate_wind_onshore_BT'!$D$2:$D$2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'cap_rate_wind_onshore_BT'!$D$3:$D$15</c:f>
              <c:numCache>
                <c:formatCode>General</c:formatCode>
                <c:ptCount val="13"/>
                <c:pt idx="0">
                  <c:v>0.8923508999999999</c:v>
                </c:pt>
                <c:pt idx="1">
                  <c:v>0.8053523</c:v>
                </c:pt>
                <c:pt idx="2">
                  <c:v>0.82911634</c:v>
                </c:pt>
                <c:pt idx="3">
                  <c:v>0.7679445</c:v>
                </c:pt>
                <c:pt idx="4">
                  <c:v>0.71605724</c:v>
                </c:pt>
                <c:pt idx="5">
                  <c:v>0.71817493</c:v>
                </c:pt>
                <c:pt idx="6">
                  <c:v>0.7296672</c:v>
                </c:pt>
                <c:pt idx="7">
                  <c:v>0.734111085</c:v>
                </c:pt>
                <c:pt idx="8">
                  <c:v>0.7324883250000001</c:v>
                </c:pt>
                <c:pt idx="9">
                  <c:v>0.7518072499999999</c:v>
                </c:pt>
                <c:pt idx="10">
                  <c:v>0.7841143500000001</c:v>
                </c:pt>
                <c:pt idx="11">
                  <c:v>0.828582175</c:v>
                </c:pt>
                <c:pt idx="12">
                  <c:v>0.866436565</c:v>
                </c:pt>
              </c:numCache>
            </c:numRef>
          </c:yVal>
        </c:ser>
        <c:ser>
          <c:idx val="3"/>
          <c:order val="3"/>
          <c:tx>
            <c:strRef>
              <c:f>'cap_rate_wind_onshore_BT'!$E$2:$E$2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'cap_rate_wind_onshore_BT'!$E$3:$E$15</c:f>
              <c:numCache>
                <c:formatCode>General</c:formatCode>
                <c:ptCount val="13"/>
                <c:pt idx="0">
                  <c:v>0.9175137800000001</c:v>
                </c:pt>
                <c:pt idx="1">
                  <c:v>0.8665458199999999</c:v>
                </c:pt>
                <c:pt idx="2">
                  <c:v>0.86565236</c:v>
                </c:pt>
                <c:pt idx="3">
                  <c:v>0.8178413840000001</c:v>
                </c:pt>
                <c:pt idx="4">
                  <c:v>0.7871704199999999</c:v>
                </c:pt>
                <c:pt idx="5">
                  <c:v>0.7815859719999999</c:v>
                </c:pt>
                <c:pt idx="6">
                  <c:v>0.77771039</c:v>
                </c:pt>
                <c:pt idx="7">
                  <c:v>0.7710504</c:v>
                </c:pt>
                <c:pt idx="8">
                  <c:v>0.77755007</c:v>
                </c:pt>
                <c:pt idx="9">
                  <c:v>0.783190582</c:v>
                </c:pt>
                <c:pt idx="10">
                  <c:v>0.812914028</c:v>
                </c:pt>
                <c:pt idx="11">
                  <c:v>0.867662142</c:v>
                </c:pt>
                <c:pt idx="12">
                  <c:v>0.938315225</c:v>
                </c:pt>
              </c:numCache>
            </c:numRef>
          </c:yVal>
        </c:ser>
        <c:axId val="51480001"/>
        <c:axId val="51480002"/>
      </c:scatterChart>
      <c:valAx>
        <c:axId val="51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80002"/>
        <c:crosses val="autoZero"/>
        <c:crossBetween val="midCat"/>
      </c:valAx>
      <c:valAx>
        <c:axId val="51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'cap_rate_wind_onshore_BT'!$B$3:$B$15</c:f>
              <c:numCache>
                <c:formatCode>General</c:formatCode>
                <c:ptCount val="13"/>
                <c:pt idx="0">
                  <c:v>0.8946850936363638</c:v>
                </c:pt>
                <c:pt idx="1">
                  <c:v>0.8155176400909091</c:v>
                </c:pt>
                <c:pt idx="2">
                  <c:v>0.8327734863636362</c:v>
                </c:pt>
                <c:pt idx="3">
                  <c:v>0.7700142452727273</c:v>
                </c:pt>
                <c:pt idx="4">
                  <c:v>0.7230875668181818</c:v>
                </c:pt>
                <c:pt idx="5">
                  <c:v>0.7243863460000001</c:v>
                </c:pt>
                <c:pt idx="6">
                  <c:v>0.7280538246363636</c:v>
                </c:pt>
                <c:pt idx="7">
                  <c:v>0.7312141027142858</c:v>
                </c:pt>
                <c:pt idx="8">
                  <c:v>0.7302314810476191</c:v>
                </c:pt>
                <c:pt idx="9">
                  <c:v>0.7427025043809523</c:v>
                </c:pt>
                <c:pt idx="10">
                  <c:v>0.7726655940952382</c:v>
                </c:pt>
                <c:pt idx="11">
                  <c:v>0.8162490988095238</c:v>
                </c:pt>
                <c:pt idx="12">
                  <c:v>0.8634991242380953</c:v>
                </c:pt>
              </c:numCache>
            </c:numRef>
          </c:yVal>
        </c:ser>
        <c:ser>
          <c:idx val="1"/>
          <c:order val="1"/>
          <c:tx>
            <c:strRef>
              <c:f>'cap_rate_wind_onshore_BT'!$C$2:$C$2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'cap_rate_wind_onshore_BT'!$C$3:$C$15</c:f>
              <c:numCache>
                <c:formatCode>General</c:formatCode>
                <c:ptCount val="13"/>
                <c:pt idx="0">
                  <c:v>0.86583776</c:v>
                </c:pt>
                <c:pt idx="1">
                  <c:v>0.778703272</c:v>
                </c:pt>
                <c:pt idx="2">
                  <c:v>0.80560142</c:v>
                </c:pt>
                <c:pt idx="3">
                  <c:v>0.736524392</c:v>
                </c:pt>
                <c:pt idx="4">
                  <c:v>0.68510892</c:v>
                </c:pt>
                <c:pt idx="5">
                  <c:v>0.68055639</c:v>
                </c:pt>
                <c:pt idx="6">
                  <c:v>0.6812039919999999</c:v>
                </c:pt>
                <c:pt idx="7">
                  <c:v>0.685150342</c:v>
                </c:pt>
                <c:pt idx="8">
                  <c:v>0.682551727</c:v>
                </c:pt>
                <c:pt idx="9">
                  <c:v>0.68478638</c:v>
                </c:pt>
                <c:pt idx="10">
                  <c:v>0.693970708</c:v>
                </c:pt>
                <c:pt idx="11">
                  <c:v>0.7351885379999999</c:v>
                </c:pt>
                <c:pt idx="12">
                  <c:v>0.7813635090000001</c:v>
                </c:pt>
              </c:numCache>
            </c:numRef>
          </c:yVal>
        </c:ser>
        <c:ser>
          <c:idx val="2"/>
          <c:order val="2"/>
          <c:tx>
            <c:strRef>
              <c:f>'cap_rate_wind_onshore_BT'!$D$2:$D$2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'cap_rate_wind_onshore_BT'!$D$3:$D$15</c:f>
              <c:numCache>
                <c:formatCode>General</c:formatCode>
                <c:ptCount val="13"/>
                <c:pt idx="0">
                  <c:v>0.8923508999999999</c:v>
                </c:pt>
                <c:pt idx="1">
                  <c:v>0.8053523</c:v>
                </c:pt>
                <c:pt idx="2">
                  <c:v>0.82911634</c:v>
                </c:pt>
                <c:pt idx="3">
                  <c:v>0.7679445</c:v>
                </c:pt>
                <c:pt idx="4">
                  <c:v>0.71605724</c:v>
                </c:pt>
                <c:pt idx="5">
                  <c:v>0.71817493</c:v>
                </c:pt>
                <c:pt idx="6">
                  <c:v>0.7296672</c:v>
                </c:pt>
                <c:pt idx="7">
                  <c:v>0.734111085</c:v>
                </c:pt>
                <c:pt idx="8">
                  <c:v>0.7324883250000001</c:v>
                </c:pt>
                <c:pt idx="9">
                  <c:v>0.7518072499999999</c:v>
                </c:pt>
                <c:pt idx="10">
                  <c:v>0.7841143500000001</c:v>
                </c:pt>
                <c:pt idx="11">
                  <c:v>0.828582175</c:v>
                </c:pt>
                <c:pt idx="12">
                  <c:v>0.866436565</c:v>
                </c:pt>
              </c:numCache>
            </c:numRef>
          </c:yVal>
        </c:ser>
        <c:ser>
          <c:idx val="3"/>
          <c:order val="3"/>
          <c:tx>
            <c:strRef>
              <c:f>'cap_rate_wind_onshore_BT'!$E$2:$E$2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'cap_rate_wind_onshore_BT'!$E$3:$E$15</c:f>
              <c:numCache>
                <c:formatCode>General</c:formatCode>
                <c:ptCount val="13"/>
                <c:pt idx="0">
                  <c:v>0.9175137800000001</c:v>
                </c:pt>
                <c:pt idx="1">
                  <c:v>0.8665458199999999</c:v>
                </c:pt>
                <c:pt idx="2">
                  <c:v>0.86565236</c:v>
                </c:pt>
                <c:pt idx="3">
                  <c:v>0.8178413840000001</c:v>
                </c:pt>
                <c:pt idx="4">
                  <c:v>0.7871704199999999</c:v>
                </c:pt>
                <c:pt idx="5">
                  <c:v>0.7815859719999999</c:v>
                </c:pt>
                <c:pt idx="6">
                  <c:v>0.77771039</c:v>
                </c:pt>
                <c:pt idx="7">
                  <c:v>0.7710504</c:v>
                </c:pt>
                <c:pt idx="8">
                  <c:v>0.77755007</c:v>
                </c:pt>
                <c:pt idx="9">
                  <c:v>0.783190582</c:v>
                </c:pt>
                <c:pt idx="10">
                  <c:v>0.812914028</c:v>
                </c:pt>
                <c:pt idx="11">
                  <c:v>0.867662142</c:v>
                </c:pt>
                <c:pt idx="12">
                  <c:v>0.938315225</c:v>
                </c:pt>
              </c:numCache>
            </c:numRef>
          </c:yVal>
        </c:ser>
        <c:axId val="51490001"/>
        <c:axId val="51490002"/>
      </c:scatterChart>
      <c:valAx>
        <c:axId val="51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90002"/>
        <c:crosses val="autoZero"/>
        <c:crossBetween val="midCat"/>
      </c:valAx>
      <c:valAx>
        <c:axId val="51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'price_SE3'!$B$3:$B$15</c:f>
              <c:numCache>
                <c:formatCode>General</c:formatCode>
                <c:ptCount val="13"/>
                <c:pt idx="0">
                  <c:v>53.42104597272728</c:v>
                </c:pt>
                <c:pt idx="1">
                  <c:v>46.43146552727273</c:v>
                </c:pt>
                <c:pt idx="2">
                  <c:v>53.35441250909091</c:v>
                </c:pt>
                <c:pt idx="3">
                  <c:v>49.30399266363636</c:v>
                </c:pt>
                <c:pt idx="4">
                  <c:v>49.83891109090909</c:v>
                </c:pt>
                <c:pt idx="5">
                  <c:v>52.20026067272727</c:v>
                </c:pt>
                <c:pt idx="6">
                  <c:v>54.54156890909091</c:v>
                </c:pt>
                <c:pt idx="7">
                  <c:v>59.39846654285714</c:v>
                </c:pt>
                <c:pt idx="8">
                  <c:v>61.22057976190476</c:v>
                </c:pt>
                <c:pt idx="9">
                  <c:v>60.30118694761904</c:v>
                </c:pt>
                <c:pt idx="10">
                  <c:v>55.97985709047619</c:v>
                </c:pt>
                <c:pt idx="11">
                  <c:v>55.6108243904762</c:v>
                </c:pt>
                <c:pt idx="12">
                  <c:v>56.7939862904762</c:v>
                </c:pt>
              </c:numCache>
            </c:numRef>
          </c:yVal>
        </c:ser>
        <c:ser>
          <c:idx val="1"/>
          <c:order val="1"/>
          <c:tx>
            <c:strRef>
              <c:f>'price_SE3'!$C$2:$C$2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'price_SE3'!$C$3:$C$15</c:f>
              <c:numCache>
                <c:formatCode>General</c:formatCode>
                <c:ptCount val="13"/>
                <c:pt idx="0">
                  <c:v>40.7463944</c:v>
                </c:pt>
                <c:pt idx="1">
                  <c:v>35.6467126</c:v>
                </c:pt>
                <c:pt idx="2">
                  <c:v>40.374678</c:v>
                </c:pt>
                <c:pt idx="3">
                  <c:v>36.3375576</c:v>
                </c:pt>
                <c:pt idx="4">
                  <c:v>35.8164848</c:v>
                </c:pt>
                <c:pt idx="5">
                  <c:v>37.3129228</c:v>
                </c:pt>
                <c:pt idx="6">
                  <c:v>38.793676</c:v>
                </c:pt>
                <c:pt idx="7">
                  <c:v>42.6456506</c:v>
                </c:pt>
                <c:pt idx="8">
                  <c:v>43.186335</c:v>
                </c:pt>
                <c:pt idx="9">
                  <c:v>41.9787564</c:v>
                </c:pt>
                <c:pt idx="10">
                  <c:v>38.9065062</c:v>
                </c:pt>
                <c:pt idx="11">
                  <c:v>38.8201152</c:v>
                </c:pt>
                <c:pt idx="12">
                  <c:v>39.5388128</c:v>
                </c:pt>
              </c:numCache>
            </c:numRef>
          </c:yVal>
        </c:ser>
        <c:ser>
          <c:idx val="2"/>
          <c:order val="2"/>
          <c:tx>
            <c:strRef>
              <c:f>'price_SE3'!$D$2:$D$2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'price_SE3'!$D$3:$D$15</c:f>
              <c:numCache>
                <c:formatCode>General</c:formatCode>
                <c:ptCount val="13"/>
                <c:pt idx="0">
                  <c:v>51.554337</c:v>
                </c:pt>
                <c:pt idx="1">
                  <c:v>43.908447</c:v>
                </c:pt>
                <c:pt idx="2">
                  <c:v>50.078537</c:v>
                </c:pt>
                <c:pt idx="3">
                  <c:v>46.30023</c:v>
                </c:pt>
                <c:pt idx="4">
                  <c:v>46.76758</c:v>
                </c:pt>
                <c:pt idx="5">
                  <c:v>49.177055</c:v>
                </c:pt>
                <c:pt idx="6">
                  <c:v>52.18105</c:v>
                </c:pt>
                <c:pt idx="7">
                  <c:v>53.451998</c:v>
                </c:pt>
                <c:pt idx="8">
                  <c:v>54.5776835</c:v>
                </c:pt>
                <c:pt idx="9">
                  <c:v>53.255308</c:v>
                </c:pt>
                <c:pt idx="10">
                  <c:v>50.0463465</c:v>
                </c:pt>
                <c:pt idx="11">
                  <c:v>49.92951</c:v>
                </c:pt>
                <c:pt idx="12">
                  <c:v>51.09594749999999</c:v>
                </c:pt>
              </c:numCache>
            </c:numRef>
          </c:yVal>
        </c:ser>
        <c:ser>
          <c:idx val="3"/>
          <c:order val="3"/>
          <c:tx>
            <c:strRef>
              <c:f>'price_SE3'!$E$2:$E$2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'price_SE3'!$E$3:$E$15</c:f>
              <c:numCache>
                <c:formatCode>General</c:formatCode>
                <c:ptCount val="13"/>
                <c:pt idx="0">
                  <c:v>67.19310399999999</c:v>
                </c:pt>
                <c:pt idx="1">
                  <c:v>59.04620999999999</c:v>
                </c:pt>
                <c:pt idx="2">
                  <c:v>67.8947752</c:v>
                </c:pt>
                <c:pt idx="3">
                  <c:v>64.19867599999999</c:v>
                </c:pt>
                <c:pt idx="4">
                  <c:v>67.3347692</c:v>
                </c:pt>
                <c:pt idx="5">
                  <c:v>73.976142</c:v>
                </c:pt>
                <c:pt idx="6">
                  <c:v>77.73397199999999</c:v>
                </c:pt>
                <c:pt idx="7">
                  <c:v>86.1240298</c:v>
                </c:pt>
                <c:pt idx="8">
                  <c:v>89.9255715</c:v>
                </c:pt>
                <c:pt idx="9">
                  <c:v>90.01402949999999</c:v>
                </c:pt>
                <c:pt idx="10">
                  <c:v>82.3787112</c:v>
                </c:pt>
                <c:pt idx="11">
                  <c:v>81.231234</c:v>
                </c:pt>
                <c:pt idx="12">
                  <c:v>82.1542388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'cap_rate_wind_onshore_BT'!$B$3:$B$15</c:f>
              <c:numCache>
                <c:formatCode>General</c:formatCode>
                <c:ptCount val="13"/>
                <c:pt idx="0">
                  <c:v>0.8946850936363638</c:v>
                </c:pt>
                <c:pt idx="1">
                  <c:v>0.8155176400909091</c:v>
                </c:pt>
                <c:pt idx="2">
                  <c:v>0.8327734863636362</c:v>
                </c:pt>
                <c:pt idx="3">
                  <c:v>0.7700142452727273</c:v>
                </c:pt>
                <c:pt idx="4">
                  <c:v>0.7230875668181818</c:v>
                </c:pt>
                <c:pt idx="5">
                  <c:v>0.7243863460000001</c:v>
                </c:pt>
                <c:pt idx="6">
                  <c:v>0.7280538246363636</c:v>
                </c:pt>
                <c:pt idx="7">
                  <c:v>0.7312141027142858</c:v>
                </c:pt>
                <c:pt idx="8">
                  <c:v>0.7302314810476191</c:v>
                </c:pt>
                <c:pt idx="9">
                  <c:v>0.7427025043809523</c:v>
                </c:pt>
                <c:pt idx="10">
                  <c:v>0.7726655940952382</c:v>
                </c:pt>
                <c:pt idx="11">
                  <c:v>0.8162490988095238</c:v>
                </c:pt>
                <c:pt idx="12">
                  <c:v>0.8634991242380953</c:v>
                </c:pt>
              </c:numCache>
            </c:numRef>
          </c:yVal>
        </c:ser>
        <c:ser>
          <c:idx val="1"/>
          <c:order val="1"/>
          <c:tx>
            <c:strRef>
              <c:f>'cap_rate_wind_onshore_BT'!$C$2:$C$2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'cap_rate_wind_onshore_BT'!$C$3:$C$15</c:f>
              <c:numCache>
                <c:formatCode>General</c:formatCode>
                <c:ptCount val="13"/>
                <c:pt idx="0">
                  <c:v>0.86583776</c:v>
                </c:pt>
                <c:pt idx="1">
                  <c:v>0.778703272</c:v>
                </c:pt>
                <c:pt idx="2">
                  <c:v>0.80560142</c:v>
                </c:pt>
                <c:pt idx="3">
                  <c:v>0.736524392</c:v>
                </c:pt>
                <c:pt idx="4">
                  <c:v>0.68510892</c:v>
                </c:pt>
                <c:pt idx="5">
                  <c:v>0.68055639</c:v>
                </c:pt>
                <c:pt idx="6">
                  <c:v>0.6812039919999999</c:v>
                </c:pt>
                <c:pt idx="7">
                  <c:v>0.685150342</c:v>
                </c:pt>
                <c:pt idx="8">
                  <c:v>0.682551727</c:v>
                </c:pt>
                <c:pt idx="9">
                  <c:v>0.68478638</c:v>
                </c:pt>
                <c:pt idx="10">
                  <c:v>0.693970708</c:v>
                </c:pt>
                <c:pt idx="11">
                  <c:v>0.7351885379999999</c:v>
                </c:pt>
                <c:pt idx="12">
                  <c:v>0.7813635090000001</c:v>
                </c:pt>
              </c:numCache>
            </c:numRef>
          </c:yVal>
        </c:ser>
        <c:ser>
          <c:idx val="2"/>
          <c:order val="2"/>
          <c:tx>
            <c:strRef>
              <c:f>'cap_rate_wind_onshore_BT'!$D$2:$D$2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'cap_rate_wind_onshore_BT'!$D$3:$D$15</c:f>
              <c:numCache>
                <c:formatCode>General</c:formatCode>
                <c:ptCount val="13"/>
                <c:pt idx="0">
                  <c:v>0.8923508999999999</c:v>
                </c:pt>
                <c:pt idx="1">
                  <c:v>0.8053523</c:v>
                </c:pt>
                <c:pt idx="2">
                  <c:v>0.82911634</c:v>
                </c:pt>
                <c:pt idx="3">
                  <c:v>0.7679445</c:v>
                </c:pt>
                <c:pt idx="4">
                  <c:v>0.71605724</c:v>
                </c:pt>
                <c:pt idx="5">
                  <c:v>0.71817493</c:v>
                </c:pt>
                <c:pt idx="6">
                  <c:v>0.7296672</c:v>
                </c:pt>
                <c:pt idx="7">
                  <c:v>0.734111085</c:v>
                </c:pt>
                <c:pt idx="8">
                  <c:v>0.7324883250000001</c:v>
                </c:pt>
                <c:pt idx="9">
                  <c:v>0.7518072499999999</c:v>
                </c:pt>
                <c:pt idx="10">
                  <c:v>0.7841143500000001</c:v>
                </c:pt>
                <c:pt idx="11">
                  <c:v>0.828582175</c:v>
                </c:pt>
                <c:pt idx="12">
                  <c:v>0.866436565</c:v>
                </c:pt>
              </c:numCache>
            </c:numRef>
          </c:yVal>
        </c:ser>
        <c:ser>
          <c:idx val="3"/>
          <c:order val="3"/>
          <c:tx>
            <c:strRef>
              <c:f>'cap_rate_wind_onshore_BT'!$E$2:$E$2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'cap_rate_wind_onshore_BT'!$E$3:$E$15</c:f>
              <c:numCache>
                <c:formatCode>General</c:formatCode>
                <c:ptCount val="13"/>
                <c:pt idx="0">
                  <c:v>0.9175137800000001</c:v>
                </c:pt>
                <c:pt idx="1">
                  <c:v>0.8665458199999999</c:v>
                </c:pt>
                <c:pt idx="2">
                  <c:v>0.86565236</c:v>
                </c:pt>
                <c:pt idx="3">
                  <c:v>0.8178413840000001</c:v>
                </c:pt>
                <c:pt idx="4">
                  <c:v>0.7871704199999999</c:v>
                </c:pt>
                <c:pt idx="5">
                  <c:v>0.7815859719999999</c:v>
                </c:pt>
                <c:pt idx="6">
                  <c:v>0.77771039</c:v>
                </c:pt>
                <c:pt idx="7">
                  <c:v>0.7710504</c:v>
                </c:pt>
                <c:pt idx="8">
                  <c:v>0.77755007</c:v>
                </c:pt>
                <c:pt idx="9">
                  <c:v>0.783190582</c:v>
                </c:pt>
                <c:pt idx="10">
                  <c:v>0.812914028</c:v>
                </c:pt>
                <c:pt idx="11">
                  <c:v>0.867662142</c:v>
                </c:pt>
                <c:pt idx="12">
                  <c:v>0.938315225</c:v>
                </c:pt>
              </c:numCache>
            </c:numRef>
          </c:yVal>
        </c:ser>
        <c:axId val="51500001"/>
        <c:axId val="51500002"/>
      </c:scatterChart>
      <c:valAx>
        <c:axId val="51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00002"/>
        <c:crosses val="autoZero"/>
        <c:crossBetween val="midCat"/>
      </c:valAx>
      <c:valAx>
        <c:axId val="51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'cap_rate_wind_onshore_DE'!$B$3:$B$15</c:f>
              <c:numCache>
                <c:formatCode>General</c:formatCode>
                <c:ptCount val="13"/>
                <c:pt idx="0">
                  <c:v>0.8546019932727273</c:v>
                </c:pt>
                <c:pt idx="1">
                  <c:v>0.840847095909091</c:v>
                </c:pt>
                <c:pt idx="2">
                  <c:v>0.8366159670909091</c:v>
                </c:pt>
                <c:pt idx="3">
                  <c:v>0.8269508581818182</c:v>
                </c:pt>
                <c:pt idx="4">
                  <c:v>0.8014039464545455</c:v>
                </c:pt>
                <c:pt idx="5">
                  <c:v>0.7745072874545453</c:v>
                </c:pt>
                <c:pt idx="6">
                  <c:v>0.7421295600909091</c:v>
                </c:pt>
                <c:pt idx="7">
                  <c:v>0.7073596036666666</c:v>
                </c:pt>
                <c:pt idx="8">
                  <c:v>0.6701053999047619</c:v>
                </c:pt>
                <c:pt idx="9">
                  <c:v>0.6400167062380951</c:v>
                </c:pt>
                <c:pt idx="10">
                  <c:v>0.6250622979999999</c:v>
                </c:pt>
                <c:pt idx="11">
                  <c:v>0.6165637908571429</c:v>
                </c:pt>
                <c:pt idx="12">
                  <c:v>0.6044878958095238</c:v>
                </c:pt>
              </c:numCache>
            </c:numRef>
          </c:yVal>
        </c:ser>
        <c:ser>
          <c:idx val="1"/>
          <c:order val="1"/>
          <c:tx>
            <c:strRef>
              <c:f>'cap_rate_wind_onshore_DE'!$C$2:$C$2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'cap_rate_wind_onshore_DE'!$C$3:$C$15</c:f>
              <c:numCache>
                <c:formatCode>General</c:formatCode>
                <c:ptCount val="13"/>
                <c:pt idx="0">
                  <c:v>0.829647852</c:v>
                </c:pt>
                <c:pt idx="1">
                  <c:v>0.8140206400000001</c:v>
                </c:pt>
                <c:pt idx="2">
                  <c:v>0.811714768</c:v>
                </c:pt>
                <c:pt idx="3">
                  <c:v>0.80202468</c:v>
                </c:pt>
                <c:pt idx="4">
                  <c:v>0.775136372</c:v>
                </c:pt>
                <c:pt idx="5">
                  <c:v>0.7458786040000001</c:v>
                </c:pt>
                <c:pt idx="6">
                  <c:v>0.7040421920000001</c:v>
                </c:pt>
                <c:pt idx="7">
                  <c:v>0.6419441650000001</c:v>
                </c:pt>
                <c:pt idx="8">
                  <c:v>0.600432395</c:v>
                </c:pt>
                <c:pt idx="9">
                  <c:v>0.5714689900000001</c:v>
                </c:pt>
                <c:pt idx="10">
                  <c:v>0.553865998</c:v>
                </c:pt>
                <c:pt idx="11">
                  <c:v>0.5424777</c:v>
                </c:pt>
                <c:pt idx="12">
                  <c:v>0.530349782</c:v>
                </c:pt>
              </c:numCache>
            </c:numRef>
          </c:yVal>
        </c:ser>
        <c:ser>
          <c:idx val="2"/>
          <c:order val="2"/>
          <c:tx>
            <c:strRef>
              <c:f>'cap_rate_wind_onshore_DE'!$D$2:$D$2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'cap_rate_wind_onshore_DE'!$D$3:$D$15</c:f>
              <c:numCache>
                <c:formatCode>General</c:formatCode>
                <c:ptCount val="13"/>
                <c:pt idx="0">
                  <c:v>0.8577009</c:v>
                </c:pt>
                <c:pt idx="1">
                  <c:v>0.8396836</c:v>
                </c:pt>
                <c:pt idx="2">
                  <c:v>0.8317959</c:v>
                </c:pt>
                <c:pt idx="3">
                  <c:v>0.8280092999999999</c:v>
                </c:pt>
                <c:pt idx="4">
                  <c:v>0.7998346</c:v>
                </c:pt>
                <c:pt idx="5">
                  <c:v>0.77341855</c:v>
                </c:pt>
                <c:pt idx="6">
                  <c:v>0.7452228</c:v>
                </c:pt>
                <c:pt idx="7">
                  <c:v>0.7155901</c:v>
                </c:pt>
                <c:pt idx="8">
                  <c:v>0.6757614000000001</c:v>
                </c:pt>
                <c:pt idx="9">
                  <c:v>0.64389025</c:v>
                </c:pt>
                <c:pt idx="10">
                  <c:v>0.6296273</c:v>
                </c:pt>
                <c:pt idx="11">
                  <c:v>0.62143436</c:v>
                </c:pt>
                <c:pt idx="12">
                  <c:v>0.6070206499999999</c:v>
                </c:pt>
              </c:numCache>
            </c:numRef>
          </c:yVal>
        </c:ser>
        <c:ser>
          <c:idx val="3"/>
          <c:order val="3"/>
          <c:tx>
            <c:strRef>
              <c:f>'cap_rate_wind_onshore_DE'!$E$2:$E$2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'cap_rate_wind_onshore_DE'!$E$3:$E$15</c:f>
              <c:numCache>
                <c:formatCode>General</c:formatCode>
                <c:ptCount val="13"/>
                <c:pt idx="0">
                  <c:v>0.88099918</c:v>
                </c:pt>
                <c:pt idx="1">
                  <c:v>0.86674856</c:v>
                </c:pt>
                <c:pt idx="2">
                  <c:v>0.865348428</c:v>
                </c:pt>
                <c:pt idx="3">
                  <c:v>0.85463238</c:v>
                </c:pt>
                <c:pt idx="4">
                  <c:v>0.83218406</c:v>
                </c:pt>
                <c:pt idx="5">
                  <c:v>0.81142156</c:v>
                </c:pt>
                <c:pt idx="6">
                  <c:v>0.7826838199999999</c:v>
                </c:pt>
                <c:pt idx="7">
                  <c:v>0.7464904720000001</c:v>
                </c:pt>
                <c:pt idx="8">
                  <c:v>0.720087813</c:v>
                </c:pt>
                <c:pt idx="9">
                  <c:v>0.700102281</c:v>
                </c:pt>
                <c:pt idx="10">
                  <c:v>0.68621241</c:v>
                </c:pt>
                <c:pt idx="11">
                  <c:v>0.6782831979999999</c:v>
                </c:pt>
                <c:pt idx="12">
                  <c:v>0.66799119</c:v>
                </c:pt>
              </c:numCache>
            </c:numRef>
          </c:yVal>
        </c:ser>
        <c:axId val="51510001"/>
        <c:axId val="51510002"/>
      </c:scatterChart>
      <c:valAx>
        <c:axId val="51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10002"/>
        <c:crosses val="autoZero"/>
        <c:crossBetween val="midCat"/>
      </c:valAx>
      <c:valAx>
        <c:axId val="51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'cap_rate_wind_onshore_DE'!$B$3:$B$15</c:f>
              <c:numCache>
                <c:formatCode>General</c:formatCode>
                <c:ptCount val="13"/>
                <c:pt idx="0">
                  <c:v>0.8546019932727273</c:v>
                </c:pt>
                <c:pt idx="1">
                  <c:v>0.840847095909091</c:v>
                </c:pt>
                <c:pt idx="2">
                  <c:v>0.8366159670909091</c:v>
                </c:pt>
                <c:pt idx="3">
                  <c:v>0.8269508581818182</c:v>
                </c:pt>
                <c:pt idx="4">
                  <c:v>0.8014039464545455</c:v>
                </c:pt>
                <c:pt idx="5">
                  <c:v>0.7745072874545453</c:v>
                </c:pt>
                <c:pt idx="6">
                  <c:v>0.7421295600909091</c:v>
                </c:pt>
                <c:pt idx="7">
                  <c:v>0.7073596036666666</c:v>
                </c:pt>
                <c:pt idx="8">
                  <c:v>0.6701053999047619</c:v>
                </c:pt>
                <c:pt idx="9">
                  <c:v>0.6400167062380951</c:v>
                </c:pt>
                <c:pt idx="10">
                  <c:v>0.6250622979999999</c:v>
                </c:pt>
                <c:pt idx="11">
                  <c:v>0.6165637908571429</c:v>
                </c:pt>
                <c:pt idx="12">
                  <c:v>0.6044878958095238</c:v>
                </c:pt>
              </c:numCache>
            </c:numRef>
          </c:yVal>
        </c:ser>
        <c:ser>
          <c:idx val="1"/>
          <c:order val="1"/>
          <c:tx>
            <c:strRef>
              <c:f>'cap_rate_wind_onshore_DE'!$C$2:$C$2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'cap_rate_wind_onshore_DE'!$C$3:$C$15</c:f>
              <c:numCache>
                <c:formatCode>General</c:formatCode>
                <c:ptCount val="13"/>
                <c:pt idx="0">
                  <c:v>0.829647852</c:v>
                </c:pt>
                <c:pt idx="1">
                  <c:v>0.8140206400000001</c:v>
                </c:pt>
                <c:pt idx="2">
                  <c:v>0.811714768</c:v>
                </c:pt>
                <c:pt idx="3">
                  <c:v>0.80202468</c:v>
                </c:pt>
                <c:pt idx="4">
                  <c:v>0.775136372</c:v>
                </c:pt>
                <c:pt idx="5">
                  <c:v>0.7458786040000001</c:v>
                </c:pt>
                <c:pt idx="6">
                  <c:v>0.7040421920000001</c:v>
                </c:pt>
                <c:pt idx="7">
                  <c:v>0.6419441650000001</c:v>
                </c:pt>
                <c:pt idx="8">
                  <c:v>0.600432395</c:v>
                </c:pt>
                <c:pt idx="9">
                  <c:v>0.5714689900000001</c:v>
                </c:pt>
                <c:pt idx="10">
                  <c:v>0.553865998</c:v>
                </c:pt>
                <c:pt idx="11">
                  <c:v>0.5424777</c:v>
                </c:pt>
                <c:pt idx="12">
                  <c:v>0.530349782</c:v>
                </c:pt>
              </c:numCache>
            </c:numRef>
          </c:yVal>
        </c:ser>
        <c:ser>
          <c:idx val="2"/>
          <c:order val="2"/>
          <c:tx>
            <c:strRef>
              <c:f>'cap_rate_wind_onshore_DE'!$D$2:$D$2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'cap_rate_wind_onshore_DE'!$D$3:$D$15</c:f>
              <c:numCache>
                <c:formatCode>General</c:formatCode>
                <c:ptCount val="13"/>
                <c:pt idx="0">
                  <c:v>0.8577009</c:v>
                </c:pt>
                <c:pt idx="1">
                  <c:v>0.8396836</c:v>
                </c:pt>
                <c:pt idx="2">
                  <c:v>0.8317959</c:v>
                </c:pt>
                <c:pt idx="3">
                  <c:v>0.8280092999999999</c:v>
                </c:pt>
                <c:pt idx="4">
                  <c:v>0.7998346</c:v>
                </c:pt>
                <c:pt idx="5">
                  <c:v>0.77341855</c:v>
                </c:pt>
                <c:pt idx="6">
                  <c:v>0.7452228</c:v>
                </c:pt>
                <c:pt idx="7">
                  <c:v>0.7155901</c:v>
                </c:pt>
                <c:pt idx="8">
                  <c:v>0.6757614000000001</c:v>
                </c:pt>
                <c:pt idx="9">
                  <c:v>0.64389025</c:v>
                </c:pt>
                <c:pt idx="10">
                  <c:v>0.6296273</c:v>
                </c:pt>
                <c:pt idx="11">
                  <c:v>0.62143436</c:v>
                </c:pt>
                <c:pt idx="12">
                  <c:v>0.6070206499999999</c:v>
                </c:pt>
              </c:numCache>
            </c:numRef>
          </c:yVal>
        </c:ser>
        <c:ser>
          <c:idx val="3"/>
          <c:order val="3"/>
          <c:tx>
            <c:strRef>
              <c:f>'cap_rate_wind_onshore_DE'!$E$2:$E$2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'cap_rate_wind_onshore_DE'!$E$3:$E$15</c:f>
              <c:numCache>
                <c:formatCode>General</c:formatCode>
                <c:ptCount val="13"/>
                <c:pt idx="0">
                  <c:v>0.88099918</c:v>
                </c:pt>
                <c:pt idx="1">
                  <c:v>0.86674856</c:v>
                </c:pt>
                <c:pt idx="2">
                  <c:v>0.865348428</c:v>
                </c:pt>
                <c:pt idx="3">
                  <c:v>0.85463238</c:v>
                </c:pt>
                <c:pt idx="4">
                  <c:v>0.83218406</c:v>
                </c:pt>
                <c:pt idx="5">
                  <c:v>0.81142156</c:v>
                </c:pt>
                <c:pt idx="6">
                  <c:v>0.7826838199999999</c:v>
                </c:pt>
                <c:pt idx="7">
                  <c:v>0.7464904720000001</c:v>
                </c:pt>
                <c:pt idx="8">
                  <c:v>0.720087813</c:v>
                </c:pt>
                <c:pt idx="9">
                  <c:v>0.700102281</c:v>
                </c:pt>
                <c:pt idx="10">
                  <c:v>0.68621241</c:v>
                </c:pt>
                <c:pt idx="11">
                  <c:v>0.6782831979999999</c:v>
                </c:pt>
                <c:pt idx="12">
                  <c:v>0.66799119</c:v>
                </c:pt>
              </c:numCache>
            </c:numRef>
          </c:yVal>
        </c:ser>
        <c:axId val="51520001"/>
        <c:axId val="51520002"/>
      </c:scatterChart>
      <c:valAx>
        <c:axId val="51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20002"/>
        <c:crosses val="autoZero"/>
        <c:crossBetween val="midCat"/>
      </c:valAx>
      <c:valAx>
        <c:axId val="51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'cap_rate_wind_onshore_DE'!$B$3:$B$15</c:f>
              <c:numCache>
                <c:formatCode>General</c:formatCode>
                <c:ptCount val="13"/>
                <c:pt idx="0">
                  <c:v>0.8546019932727273</c:v>
                </c:pt>
                <c:pt idx="1">
                  <c:v>0.840847095909091</c:v>
                </c:pt>
                <c:pt idx="2">
                  <c:v>0.8366159670909091</c:v>
                </c:pt>
                <c:pt idx="3">
                  <c:v>0.8269508581818182</c:v>
                </c:pt>
                <c:pt idx="4">
                  <c:v>0.8014039464545455</c:v>
                </c:pt>
                <c:pt idx="5">
                  <c:v>0.7745072874545453</c:v>
                </c:pt>
                <c:pt idx="6">
                  <c:v>0.7421295600909091</c:v>
                </c:pt>
                <c:pt idx="7">
                  <c:v>0.7073596036666666</c:v>
                </c:pt>
                <c:pt idx="8">
                  <c:v>0.6701053999047619</c:v>
                </c:pt>
                <c:pt idx="9">
                  <c:v>0.6400167062380951</c:v>
                </c:pt>
                <c:pt idx="10">
                  <c:v>0.6250622979999999</c:v>
                </c:pt>
                <c:pt idx="11">
                  <c:v>0.6165637908571429</c:v>
                </c:pt>
                <c:pt idx="12">
                  <c:v>0.6044878958095238</c:v>
                </c:pt>
              </c:numCache>
            </c:numRef>
          </c:yVal>
        </c:ser>
        <c:ser>
          <c:idx val="1"/>
          <c:order val="1"/>
          <c:tx>
            <c:strRef>
              <c:f>'cap_rate_wind_onshore_DE'!$C$2:$C$2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'cap_rate_wind_onshore_DE'!$C$3:$C$15</c:f>
              <c:numCache>
                <c:formatCode>General</c:formatCode>
                <c:ptCount val="13"/>
                <c:pt idx="0">
                  <c:v>0.829647852</c:v>
                </c:pt>
                <c:pt idx="1">
                  <c:v>0.8140206400000001</c:v>
                </c:pt>
                <c:pt idx="2">
                  <c:v>0.811714768</c:v>
                </c:pt>
                <c:pt idx="3">
                  <c:v>0.80202468</c:v>
                </c:pt>
                <c:pt idx="4">
                  <c:v>0.775136372</c:v>
                </c:pt>
                <c:pt idx="5">
                  <c:v>0.7458786040000001</c:v>
                </c:pt>
                <c:pt idx="6">
                  <c:v>0.7040421920000001</c:v>
                </c:pt>
                <c:pt idx="7">
                  <c:v>0.6419441650000001</c:v>
                </c:pt>
                <c:pt idx="8">
                  <c:v>0.600432395</c:v>
                </c:pt>
                <c:pt idx="9">
                  <c:v>0.5714689900000001</c:v>
                </c:pt>
                <c:pt idx="10">
                  <c:v>0.553865998</c:v>
                </c:pt>
                <c:pt idx="11">
                  <c:v>0.5424777</c:v>
                </c:pt>
                <c:pt idx="12">
                  <c:v>0.530349782</c:v>
                </c:pt>
              </c:numCache>
            </c:numRef>
          </c:yVal>
        </c:ser>
        <c:ser>
          <c:idx val="2"/>
          <c:order val="2"/>
          <c:tx>
            <c:strRef>
              <c:f>'cap_rate_wind_onshore_DE'!$D$2:$D$2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'cap_rate_wind_onshore_DE'!$D$3:$D$15</c:f>
              <c:numCache>
                <c:formatCode>General</c:formatCode>
                <c:ptCount val="13"/>
                <c:pt idx="0">
                  <c:v>0.8577009</c:v>
                </c:pt>
                <c:pt idx="1">
                  <c:v>0.8396836</c:v>
                </c:pt>
                <c:pt idx="2">
                  <c:v>0.8317959</c:v>
                </c:pt>
                <c:pt idx="3">
                  <c:v>0.8280092999999999</c:v>
                </c:pt>
                <c:pt idx="4">
                  <c:v>0.7998346</c:v>
                </c:pt>
                <c:pt idx="5">
                  <c:v>0.77341855</c:v>
                </c:pt>
                <c:pt idx="6">
                  <c:v>0.7452228</c:v>
                </c:pt>
                <c:pt idx="7">
                  <c:v>0.7155901</c:v>
                </c:pt>
                <c:pt idx="8">
                  <c:v>0.6757614000000001</c:v>
                </c:pt>
                <c:pt idx="9">
                  <c:v>0.64389025</c:v>
                </c:pt>
                <c:pt idx="10">
                  <c:v>0.6296273</c:v>
                </c:pt>
                <c:pt idx="11">
                  <c:v>0.62143436</c:v>
                </c:pt>
                <c:pt idx="12">
                  <c:v>0.6070206499999999</c:v>
                </c:pt>
              </c:numCache>
            </c:numRef>
          </c:yVal>
        </c:ser>
        <c:ser>
          <c:idx val="3"/>
          <c:order val="3"/>
          <c:tx>
            <c:strRef>
              <c:f>'cap_rate_wind_onshore_DE'!$E$2:$E$2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'cap_rate_wind_onshore_DE'!$E$3:$E$15</c:f>
              <c:numCache>
                <c:formatCode>General</c:formatCode>
                <c:ptCount val="13"/>
                <c:pt idx="0">
                  <c:v>0.88099918</c:v>
                </c:pt>
                <c:pt idx="1">
                  <c:v>0.86674856</c:v>
                </c:pt>
                <c:pt idx="2">
                  <c:v>0.865348428</c:v>
                </c:pt>
                <c:pt idx="3">
                  <c:v>0.85463238</c:v>
                </c:pt>
                <c:pt idx="4">
                  <c:v>0.83218406</c:v>
                </c:pt>
                <c:pt idx="5">
                  <c:v>0.81142156</c:v>
                </c:pt>
                <c:pt idx="6">
                  <c:v>0.7826838199999999</c:v>
                </c:pt>
                <c:pt idx="7">
                  <c:v>0.7464904720000001</c:v>
                </c:pt>
                <c:pt idx="8">
                  <c:v>0.720087813</c:v>
                </c:pt>
                <c:pt idx="9">
                  <c:v>0.700102281</c:v>
                </c:pt>
                <c:pt idx="10">
                  <c:v>0.68621241</c:v>
                </c:pt>
                <c:pt idx="11">
                  <c:v>0.6782831979999999</c:v>
                </c:pt>
                <c:pt idx="12">
                  <c:v>0.66799119</c:v>
                </c:pt>
              </c:numCache>
            </c:numRef>
          </c:yVal>
        </c:ser>
        <c:axId val="51530001"/>
        <c:axId val="51530002"/>
      </c:scatterChart>
      <c:valAx>
        <c:axId val="51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30002"/>
        <c:crosses val="autoZero"/>
        <c:crossBetween val="midCat"/>
      </c:valAx>
      <c:valAx>
        <c:axId val="51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'cap_rate_wind_onshore_DE'!$B$3:$B$15</c:f>
              <c:numCache>
                <c:formatCode>General</c:formatCode>
                <c:ptCount val="13"/>
                <c:pt idx="0">
                  <c:v>0.8546019932727273</c:v>
                </c:pt>
                <c:pt idx="1">
                  <c:v>0.840847095909091</c:v>
                </c:pt>
                <c:pt idx="2">
                  <c:v>0.8366159670909091</c:v>
                </c:pt>
                <c:pt idx="3">
                  <c:v>0.8269508581818182</c:v>
                </c:pt>
                <c:pt idx="4">
                  <c:v>0.8014039464545455</c:v>
                </c:pt>
                <c:pt idx="5">
                  <c:v>0.7745072874545453</c:v>
                </c:pt>
                <c:pt idx="6">
                  <c:v>0.7421295600909091</c:v>
                </c:pt>
                <c:pt idx="7">
                  <c:v>0.7073596036666666</c:v>
                </c:pt>
                <c:pt idx="8">
                  <c:v>0.6701053999047619</c:v>
                </c:pt>
                <c:pt idx="9">
                  <c:v>0.6400167062380951</c:v>
                </c:pt>
                <c:pt idx="10">
                  <c:v>0.6250622979999999</c:v>
                </c:pt>
                <c:pt idx="11">
                  <c:v>0.6165637908571429</c:v>
                </c:pt>
                <c:pt idx="12">
                  <c:v>0.6044878958095238</c:v>
                </c:pt>
              </c:numCache>
            </c:numRef>
          </c:yVal>
        </c:ser>
        <c:ser>
          <c:idx val="1"/>
          <c:order val="1"/>
          <c:tx>
            <c:strRef>
              <c:f>'cap_rate_wind_onshore_DE'!$C$2:$C$2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'cap_rate_wind_onshore_DE'!$C$3:$C$15</c:f>
              <c:numCache>
                <c:formatCode>General</c:formatCode>
                <c:ptCount val="13"/>
                <c:pt idx="0">
                  <c:v>0.829647852</c:v>
                </c:pt>
                <c:pt idx="1">
                  <c:v>0.8140206400000001</c:v>
                </c:pt>
                <c:pt idx="2">
                  <c:v>0.811714768</c:v>
                </c:pt>
                <c:pt idx="3">
                  <c:v>0.80202468</c:v>
                </c:pt>
                <c:pt idx="4">
                  <c:v>0.775136372</c:v>
                </c:pt>
                <c:pt idx="5">
                  <c:v>0.7458786040000001</c:v>
                </c:pt>
                <c:pt idx="6">
                  <c:v>0.7040421920000001</c:v>
                </c:pt>
                <c:pt idx="7">
                  <c:v>0.6419441650000001</c:v>
                </c:pt>
                <c:pt idx="8">
                  <c:v>0.600432395</c:v>
                </c:pt>
                <c:pt idx="9">
                  <c:v>0.5714689900000001</c:v>
                </c:pt>
                <c:pt idx="10">
                  <c:v>0.553865998</c:v>
                </c:pt>
                <c:pt idx="11">
                  <c:v>0.5424777</c:v>
                </c:pt>
                <c:pt idx="12">
                  <c:v>0.530349782</c:v>
                </c:pt>
              </c:numCache>
            </c:numRef>
          </c:yVal>
        </c:ser>
        <c:ser>
          <c:idx val="2"/>
          <c:order val="2"/>
          <c:tx>
            <c:strRef>
              <c:f>'cap_rate_wind_onshore_DE'!$D$2:$D$2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'cap_rate_wind_onshore_DE'!$D$3:$D$15</c:f>
              <c:numCache>
                <c:formatCode>General</c:formatCode>
                <c:ptCount val="13"/>
                <c:pt idx="0">
                  <c:v>0.8577009</c:v>
                </c:pt>
                <c:pt idx="1">
                  <c:v>0.8396836</c:v>
                </c:pt>
                <c:pt idx="2">
                  <c:v>0.8317959</c:v>
                </c:pt>
                <c:pt idx="3">
                  <c:v>0.8280092999999999</c:v>
                </c:pt>
                <c:pt idx="4">
                  <c:v>0.7998346</c:v>
                </c:pt>
                <c:pt idx="5">
                  <c:v>0.77341855</c:v>
                </c:pt>
                <c:pt idx="6">
                  <c:v>0.7452228</c:v>
                </c:pt>
                <c:pt idx="7">
                  <c:v>0.7155901</c:v>
                </c:pt>
                <c:pt idx="8">
                  <c:v>0.6757614000000001</c:v>
                </c:pt>
                <c:pt idx="9">
                  <c:v>0.64389025</c:v>
                </c:pt>
                <c:pt idx="10">
                  <c:v>0.6296273</c:v>
                </c:pt>
                <c:pt idx="11">
                  <c:v>0.62143436</c:v>
                </c:pt>
                <c:pt idx="12">
                  <c:v>0.6070206499999999</c:v>
                </c:pt>
              </c:numCache>
            </c:numRef>
          </c:yVal>
        </c:ser>
        <c:ser>
          <c:idx val="3"/>
          <c:order val="3"/>
          <c:tx>
            <c:strRef>
              <c:f>'cap_rate_wind_onshore_DE'!$E$2:$E$2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'cap_rate_wind_onshore_DE'!$E$3:$E$15</c:f>
              <c:numCache>
                <c:formatCode>General</c:formatCode>
                <c:ptCount val="13"/>
                <c:pt idx="0">
                  <c:v>0.88099918</c:v>
                </c:pt>
                <c:pt idx="1">
                  <c:v>0.86674856</c:v>
                </c:pt>
                <c:pt idx="2">
                  <c:v>0.865348428</c:v>
                </c:pt>
                <c:pt idx="3">
                  <c:v>0.85463238</c:v>
                </c:pt>
                <c:pt idx="4">
                  <c:v>0.83218406</c:v>
                </c:pt>
                <c:pt idx="5">
                  <c:v>0.81142156</c:v>
                </c:pt>
                <c:pt idx="6">
                  <c:v>0.7826838199999999</c:v>
                </c:pt>
                <c:pt idx="7">
                  <c:v>0.7464904720000001</c:v>
                </c:pt>
                <c:pt idx="8">
                  <c:v>0.720087813</c:v>
                </c:pt>
                <c:pt idx="9">
                  <c:v>0.700102281</c:v>
                </c:pt>
                <c:pt idx="10">
                  <c:v>0.68621241</c:v>
                </c:pt>
                <c:pt idx="11">
                  <c:v>0.6782831979999999</c:v>
                </c:pt>
                <c:pt idx="12">
                  <c:v>0.66799119</c:v>
                </c:pt>
              </c:numCache>
            </c:numRef>
          </c:yVal>
        </c:ser>
        <c:axId val="51540001"/>
        <c:axId val="51540002"/>
      </c:scatterChart>
      <c:valAx>
        <c:axId val="51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40002"/>
        <c:crosses val="autoZero"/>
        <c:crossBetween val="midCat"/>
      </c:valAx>
      <c:valAx>
        <c:axId val="51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'cap_rate_wind_onshore_DE'!$B$3:$B$15</c:f>
              <c:numCache>
                <c:formatCode>General</c:formatCode>
                <c:ptCount val="13"/>
                <c:pt idx="0">
                  <c:v>0.8546019932727273</c:v>
                </c:pt>
                <c:pt idx="1">
                  <c:v>0.840847095909091</c:v>
                </c:pt>
                <c:pt idx="2">
                  <c:v>0.8366159670909091</c:v>
                </c:pt>
                <c:pt idx="3">
                  <c:v>0.8269508581818182</c:v>
                </c:pt>
                <c:pt idx="4">
                  <c:v>0.8014039464545455</c:v>
                </c:pt>
                <c:pt idx="5">
                  <c:v>0.7745072874545453</c:v>
                </c:pt>
                <c:pt idx="6">
                  <c:v>0.7421295600909091</c:v>
                </c:pt>
                <c:pt idx="7">
                  <c:v>0.7073596036666666</c:v>
                </c:pt>
                <c:pt idx="8">
                  <c:v>0.6701053999047619</c:v>
                </c:pt>
                <c:pt idx="9">
                  <c:v>0.6400167062380951</c:v>
                </c:pt>
                <c:pt idx="10">
                  <c:v>0.6250622979999999</c:v>
                </c:pt>
                <c:pt idx="11">
                  <c:v>0.6165637908571429</c:v>
                </c:pt>
                <c:pt idx="12">
                  <c:v>0.6044878958095238</c:v>
                </c:pt>
              </c:numCache>
            </c:numRef>
          </c:yVal>
        </c:ser>
        <c:ser>
          <c:idx val="1"/>
          <c:order val="1"/>
          <c:tx>
            <c:strRef>
              <c:f>'cap_rate_wind_onshore_DE'!$C$2:$C$2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'cap_rate_wind_onshore_DE'!$C$3:$C$15</c:f>
              <c:numCache>
                <c:formatCode>General</c:formatCode>
                <c:ptCount val="13"/>
                <c:pt idx="0">
                  <c:v>0.829647852</c:v>
                </c:pt>
                <c:pt idx="1">
                  <c:v>0.8140206400000001</c:v>
                </c:pt>
                <c:pt idx="2">
                  <c:v>0.811714768</c:v>
                </c:pt>
                <c:pt idx="3">
                  <c:v>0.80202468</c:v>
                </c:pt>
                <c:pt idx="4">
                  <c:v>0.775136372</c:v>
                </c:pt>
                <c:pt idx="5">
                  <c:v>0.7458786040000001</c:v>
                </c:pt>
                <c:pt idx="6">
                  <c:v>0.7040421920000001</c:v>
                </c:pt>
                <c:pt idx="7">
                  <c:v>0.6419441650000001</c:v>
                </c:pt>
                <c:pt idx="8">
                  <c:v>0.600432395</c:v>
                </c:pt>
                <c:pt idx="9">
                  <c:v>0.5714689900000001</c:v>
                </c:pt>
                <c:pt idx="10">
                  <c:v>0.553865998</c:v>
                </c:pt>
                <c:pt idx="11">
                  <c:v>0.5424777</c:v>
                </c:pt>
                <c:pt idx="12">
                  <c:v>0.530349782</c:v>
                </c:pt>
              </c:numCache>
            </c:numRef>
          </c:yVal>
        </c:ser>
        <c:ser>
          <c:idx val="2"/>
          <c:order val="2"/>
          <c:tx>
            <c:strRef>
              <c:f>'cap_rate_wind_onshore_DE'!$D$2:$D$2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'cap_rate_wind_onshore_DE'!$D$3:$D$15</c:f>
              <c:numCache>
                <c:formatCode>General</c:formatCode>
                <c:ptCount val="13"/>
                <c:pt idx="0">
                  <c:v>0.8577009</c:v>
                </c:pt>
                <c:pt idx="1">
                  <c:v>0.8396836</c:v>
                </c:pt>
                <c:pt idx="2">
                  <c:v>0.8317959</c:v>
                </c:pt>
                <c:pt idx="3">
                  <c:v>0.8280092999999999</c:v>
                </c:pt>
                <c:pt idx="4">
                  <c:v>0.7998346</c:v>
                </c:pt>
                <c:pt idx="5">
                  <c:v>0.77341855</c:v>
                </c:pt>
                <c:pt idx="6">
                  <c:v>0.7452228</c:v>
                </c:pt>
                <c:pt idx="7">
                  <c:v>0.7155901</c:v>
                </c:pt>
                <c:pt idx="8">
                  <c:v>0.6757614000000001</c:v>
                </c:pt>
                <c:pt idx="9">
                  <c:v>0.64389025</c:v>
                </c:pt>
                <c:pt idx="10">
                  <c:v>0.6296273</c:v>
                </c:pt>
                <c:pt idx="11">
                  <c:v>0.62143436</c:v>
                </c:pt>
                <c:pt idx="12">
                  <c:v>0.6070206499999999</c:v>
                </c:pt>
              </c:numCache>
            </c:numRef>
          </c:yVal>
        </c:ser>
        <c:ser>
          <c:idx val="3"/>
          <c:order val="3"/>
          <c:tx>
            <c:strRef>
              <c:f>'cap_rate_wind_onshore_DE'!$E$2:$E$2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'cap_rate_wind_onshore_DE'!$E$3:$E$15</c:f>
              <c:numCache>
                <c:formatCode>General</c:formatCode>
                <c:ptCount val="13"/>
                <c:pt idx="0">
                  <c:v>0.88099918</c:v>
                </c:pt>
                <c:pt idx="1">
                  <c:v>0.86674856</c:v>
                </c:pt>
                <c:pt idx="2">
                  <c:v>0.865348428</c:v>
                </c:pt>
                <c:pt idx="3">
                  <c:v>0.85463238</c:v>
                </c:pt>
                <c:pt idx="4">
                  <c:v>0.83218406</c:v>
                </c:pt>
                <c:pt idx="5">
                  <c:v>0.81142156</c:v>
                </c:pt>
                <c:pt idx="6">
                  <c:v>0.7826838199999999</c:v>
                </c:pt>
                <c:pt idx="7">
                  <c:v>0.7464904720000001</c:v>
                </c:pt>
                <c:pt idx="8">
                  <c:v>0.720087813</c:v>
                </c:pt>
                <c:pt idx="9">
                  <c:v>0.700102281</c:v>
                </c:pt>
                <c:pt idx="10">
                  <c:v>0.68621241</c:v>
                </c:pt>
                <c:pt idx="11">
                  <c:v>0.6782831979999999</c:v>
                </c:pt>
                <c:pt idx="12">
                  <c:v>0.66799119</c:v>
                </c:pt>
              </c:numCache>
            </c:numRef>
          </c:yVal>
        </c:ser>
        <c:axId val="51550001"/>
        <c:axId val="51550002"/>
      </c:scatterChart>
      <c:valAx>
        <c:axId val="51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50002"/>
        <c:crosses val="autoZero"/>
        <c:crossBetween val="midCat"/>
      </c:valAx>
      <c:valAx>
        <c:axId val="51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'cap_rate_wind_onshore_DK1'!$B$3:$B$15</c:f>
              <c:numCache>
                <c:formatCode>General</c:formatCode>
                <c:ptCount val="13"/>
                <c:pt idx="0">
                  <c:v>0.8544457652727272</c:v>
                </c:pt>
                <c:pt idx="1">
                  <c:v>0.8406293080909091</c:v>
                </c:pt>
                <c:pt idx="2">
                  <c:v>0.8280492108181818</c:v>
                </c:pt>
                <c:pt idx="3">
                  <c:v>0.8110070693636363</c:v>
                </c:pt>
                <c:pt idx="4">
                  <c:v>0.7899224199090908</c:v>
                </c:pt>
                <c:pt idx="5">
                  <c:v>0.7704166739090911</c:v>
                </c:pt>
                <c:pt idx="6">
                  <c:v>0.7454852459999999</c:v>
                </c:pt>
                <c:pt idx="7">
                  <c:v>0.7214957486666665</c:v>
                </c:pt>
                <c:pt idx="8">
                  <c:v>0.7011899510476192</c:v>
                </c:pt>
                <c:pt idx="9">
                  <c:v>0.6880183414285715</c:v>
                </c:pt>
                <c:pt idx="10">
                  <c:v>0.6767840731904763</c:v>
                </c:pt>
                <c:pt idx="11">
                  <c:v>0.668100419047619</c:v>
                </c:pt>
                <c:pt idx="12">
                  <c:v>0.6550244863809523</c:v>
                </c:pt>
              </c:numCache>
            </c:numRef>
          </c:yVal>
        </c:ser>
        <c:ser>
          <c:idx val="1"/>
          <c:order val="1"/>
          <c:tx>
            <c:strRef>
              <c:f>'cap_rate_wind_onshore_DK1'!$C$2:$C$2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'cap_rate_wind_onshore_DK1'!$C$3:$C$15</c:f>
              <c:numCache>
                <c:formatCode>General</c:formatCode>
                <c:ptCount val="13"/>
                <c:pt idx="0">
                  <c:v>0.8195587000000001</c:v>
                </c:pt>
                <c:pt idx="1">
                  <c:v>0.801330968</c:v>
                </c:pt>
                <c:pt idx="2">
                  <c:v>0.789529602</c:v>
                </c:pt>
                <c:pt idx="3">
                  <c:v>0.773038308</c:v>
                </c:pt>
                <c:pt idx="4">
                  <c:v>0.754818008</c:v>
                </c:pt>
                <c:pt idx="5">
                  <c:v>0.7368545759999999</c:v>
                </c:pt>
                <c:pt idx="6">
                  <c:v>0.7063311400000001</c:v>
                </c:pt>
                <c:pt idx="7">
                  <c:v>0.669984095</c:v>
                </c:pt>
                <c:pt idx="8">
                  <c:v>0.64849981</c:v>
                </c:pt>
                <c:pt idx="9">
                  <c:v>0.63136899</c:v>
                </c:pt>
                <c:pt idx="10">
                  <c:v>0.617174608</c:v>
                </c:pt>
                <c:pt idx="11">
                  <c:v>0.60457858</c:v>
                </c:pt>
                <c:pt idx="12">
                  <c:v>0.58507694</c:v>
                </c:pt>
              </c:numCache>
            </c:numRef>
          </c:yVal>
        </c:ser>
        <c:ser>
          <c:idx val="2"/>
          <c:order val="2"/>
          <c:tx>
            <c:strRef>
              <c:f>'cap_rate_wind_onshore_DK1'!$D$2:$D$2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'cap_rate_wind_onshore_DK1'!$D$3:$D$15</c:f>
              <c:numCache>
                <c:formatCode>General</c:formatCode>
                <c:ptCount val="13"/>
                <c:pt idx="0">
                  <c:v>0.8649877</c:v>
                </c:pt>
                <c:pt idx="1">
                  <c:v>0.8500002</c:v>
                </c:pt>
                <c:pt idx="2">
                  <c:v>0.8339477</c:v>
                </c:pt>
                <c:pt idx="3">
                  <c:v>0.81188405</c:v>
                </c:pt>
                <c:pt idx="4">
                  <c:v>0.78788453</c:v>
                </c:pt>
                <c:pt idx="5">
                  <c:v>0.76753235</c:v>
                </c:pt>
                <c:pt idx="6">
                  <c:v>0.7448506</c:v>
                </c:pt>
                <c:pt idx="7">
                  <c:v>0.724739865</c:v>
                </c:pt>
                <c:pt idx="8">
                  <c:v>0.7071644500000001</c:v>
                </c:pt>
                <c:pt idx="9">
                  <c:v>0.695720035</c:v>
                </c:pt>
                <c:pt idx="10">
                  <c:v>0.68508472</c:v>
                </c:pt>
                <c:pt idx="11">
                  <c:v>0.67599963</c:v>
                </c:pt>
                <c:pt idx="12">
                  <c:v>0.659690985</c:v>
                </c:pt>
              </c:numCache>
            </c:numRef>
          </c:yVal>
        </c:ser>
        <c:ser>
          <c:idx val="3"/>
          <c:order val="3"/>
          <c:tx>
            <c:strRef>
              <c:f>'cap_rate_wind_onshore_DK1'!$E$2:$E$2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'cap_rate_wind_onshore_DK1'!$E$3:$E$15</c:f>
              <c:numCache>
                <c:formatCode>General</c:formatCode>
                <c:ptCount val="13"/>
                <c:pt idx="0">
                  <c:v>0.878854016</c:v>
                </c:pt>
                <c:pt idx="1">
                  <c:v>0.86616064</c:v>
                </c:pt>
                <c:pt idx="2">
                  <c:v>0.8540460059999999</c:v>
                </c:pt>
                <c:pt idx="3">
                  <c:v>0.8450631879999999</c:v>
                </c:pt>
                <c:pt idx="4">
                  <c:v>0.82759182</c:v>
                </c:pt>
                <c:pt idx="5">
                  <c:v>0.8102916</c:v>
                </c:pt>
                <c:pt idx="6">
                  <c:v>0.790971792</c:v>
                </c:pt>
                <c:pt idx="7">
                  <c:v>0.773707882</c:v>
                </c:pt>
                <c:pt idx="8">
                  <c:v>0.762446712</c:v>
                </c:pt>
                <c:pt idx="9">
                  <c:v>0.760397015</c:v>
                </c:pt>
                <c:pt idx="10">
                  <c:v>0.7546398990000001</c:v>
                </c:pt>
                <c:pt idx="11">
                  <c:v>0.74941091</c:v>
                </c:pt>
                <c:pt idx="12">
                  <c:v>0.741669919</c:v>
                </c:pt>
              </c:numCache>
            </c:numRef>
          </c:yVal>
        </c:ser>
        <c:axId val="51560001"/>
        <c:axId val="51560002"/>
      </c:scatterChart>
      <c:valAx>
        <c:axId val="51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60002"/>
        <c:crosses val="autoZero"/>
        <c:crossBetween val="midCat"/>
      </c:valAx>
      <c:valAx>
        <c:axId val="51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'cap_rate_wind_onshore_DK1'!$B$3:$B$15</c:f>
              <c:numCache>
                <c:formatCode>General</c:formatCode>
                <c:ptCount val="13"/>
                <c:pt idx="0">
                  <c:v>0.8544457652727272</c:v>
                </c:pt>
                <c:pt idx="1">
                  <c:v>0.8406293080909091</c:v>
                </c:pt>
                <c:pt idx="2">
                  <c:v>0.8280492108181818</c:v>
                </c:pt>
                <c:pt idx="3">
                  <c:v>0.8110070693636363</c:v>
                </c:pt>
                <c:pt idx="4">
                  <c:v>0.7899224199090908</c:v>
                </c:pt>
                <c:pt idx="5">
                  <c:v>0.7704166739090911</c:v>
                </c:pt>
                <c:pt idx="6">
                  <c:v>0.7454852459999999</c:v>
                </c:pt>
                <c:pt idx="7">
                  <c:v>0.7214957486666665</c:v>
                </c:pt>
                <c:pt idx="8">
                  <c:v>0.7011899510476192</c:v>
                </c:pt>
                <c:pt idx="9">
                  <c:v>0.6880183414285715</c:v>
                </c:pt>
                <c:pt idx="10">
                  <c:v>0.6767840731904763</c:v>
                </c:pt>
                <c:pt idx="11">
                  <c:v>0.668100419047619</c:v>
                </c:pt>
                <c:pt idx="12">
                  <c:v>0.6550244863809523</c:v>
                </c:pt>
              </c:numCache>
            </c:numRef>
          </c:yVal>
        </c:ser>
        <c:ser>
          <c:idx val="1"/>
          <c:order val="1"/>
          <c:tx>
            <c:strRef>
              <c:f>'cap_rate_wind_onshore_DK1'!$C$2:$C$2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'cap_rate_wind_onshore_DK1'!$C$3:$C$15</c:f>
              <c:numCache>
                <c:formatCode>General</c:formatCode>
                <c:ptCount val="13"/>
                <c:pt idx="0">
                  <c:v>0.8195587000000001</c:v>
                </c:pt>
                <c:pt idx="1">
                  <c:v>0.801330968</c:v>
                </c:pt>
                <c:pt idx="2">
                  <c:v>0.789529602</c:v>
                </c:pt>
                <c:pt idx="3">
                  <c:v>0.773038308</c:v>
                </c:pt>
                <c:pt idx="4">
                  <c:v>0.754818008</c:v>
                </c:pt>
                <c:pt idx="5">
                  <c:v>0.7368545759999999</c:v>
                </c:pt>
                <c:pt idx="6">
                  <c:v>0.7063311400000001</c:v>
                </c:pt>
                <c:pt idx="7">
                  <c:v>0.669984095</c:v>
                </c:pt>
                <c:pt idx="8">
                  <c:v>0.64849981</c:v>
                </c:pt>
                <c:pt idx="9">
                  <c:v>0.63136899</c:v>
                </c:pt>
                <c:pt idx="10">
                  <c:v>0.617174608</c:v>
                </c:pt>
                <c:pt idx="11">
                  <c:v>0.60457858</c:v>
                </c:pt>
                <c:pt idx="12">
                  <c:v>0.58507694</c:v>
                </c:pt>
              </c:numCache>
            </c:numRef>
          </c:yVal>
        </c:ser>
        <c:ser>
          <c:idx val="2"/>
          <c:order val="2"/>
          <c:tx>
            <c:strRef>
              <c:f>'cap_rate_wind_onshore_DK1'!$D$2:$D$2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'cap_rate_wind_onshore_DK1'!$D$3:$D$15</c:f>
              <c:numCache>
                <c:formatCode>General</c:formatCode>
                <c:ptCount val="13"/>
                <c:pt idx="0">
                  <c:v>0.8649877</c:v>
                </c:pt>
                <c:pt idx="1">
                  <c:v>0.8500002</c:v>
                </c:pt>
                <c:pt idx="2">
                  <c:v>0.8339477</c:v>
                </c:pt>
                <c:pt idx="3">
                  <c:v>0.81188405</c:v>
                </c:pt>
                <c:pt idx="4">
                  <c:v>0.78788453</c:v>
                </c:pt>
                <c:pt idx="5">
                  <c:v>0.76753235</c:v>
                </c:pt>
                <c:pt idx="6">
                  <c:v>0.7448506</c:v>
                </c:pt>
                <c:pt idx="7">
                  <c:v>0.724739865</c:v>
                </c:pt>
                <c:pt idx="8">
                  <c:v>0.7071644500000001</c:v>
                </c:pt>
                <c:pt idx="9">
                  <c:v>0.695720035</c:v>
                </c:pt>
                <c:pt idx="10">
                  <c:v>0.68508472</c:v>
                </c:pt>
                <c:pt idx="11">
                  <c:v>0.67599963</c:v>
                </c:pt>
                <c:pt idx="12">
                  <c:v>0.659690985</c:v>
                </c:pt>
              </c:numCache>
            </c:numRef>
          </c:yVal>
        </c:ser>
        <c:ser>
          <c:idx val="3"/>
          <c:order val="3"/>
          <c:tx>
            <c:strRef>
              <c:f>'cap_rate_wind_onshore_DK1'!$E$2:$E$2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'cap_rate_wind_onshore_DK1'!$E$3:$E$15</c:f>
              <c:numCache>
                <c:formatCode>General</c:formatCode>
                <c:ptCount val="13"/>
                <c:pt idx="0">
                  <c:v>0.878854016</c:v>
                </c:pt>
                <c:pt idx="1">
                  <c:v>0.86616064</c:v>
                </c:pt>
                <c:pt idx="2">
                  <c:v>0.8540460059999999</c:v>
                </c:pt>
                <c:pt idx="3">
                  <c:v>0.8450631879999999</c:v>
                </c:pt>
                <c:pt idx="4">
                  <c:v>0.82759182</c:v>
                </c:pt>
                <c:pt idx="5">
                  <c:v>0.8102916</c:v>
                </c:pt>
                <c:pt idx="6">
                  <c:v>0.790971792</c:v>
                </c:pt>
                <c:pt idx="7">
                  <c:v>0.773707882</c:v>
                </c:pt>
                <c:pt idx="8">
                  <c:v>0.762446712</c:v>
                </c:pt>
                <c:pt idx="9">
                  <c:v>0.760397015</c:v>
                </c:pt>
                <c:pt idx="10">
                  <c:v>0.7546398990000001</c:v>
                </c:pt>
                <c:pt idx="11">
                  <c:v>0.74941091</c:v>
                </c:pt>
                <c:pt idx="12">
                  <c:v>0.741669919</c:v>
                </c:pt>
              </c:numCache>
            </c:numRef>
          </c:yVal>
        </c:ser>
        <c:axId val="51570001"/>
        <c:axId val="51570002"/>
      </c:scatterChart>
      <c:valAx>
        <c:axId val="51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70002"/>
        <c:crosses val="autoZero"/>
        <c:crossBetween val="midCat"/>
      </c:valAx>
      <c:valAx>
        <c:axId val="51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'cap_rate_wind_onshore_DK1'!$B$3:$B$15</c:f>
              <c:numCache>
                <c:formatCode>General</c:formatCode>
                <c:ptCount val="13"/>
                <c:pt idx="0">
                  <c:v>0.8544457652727272</c:v>
                </c:pt>
                <c:pt idx="1">
                  <c:v>0.8406293080909091</c:v>
                </c:pt>
                <c:pt idx="2">
                  <c:v>0.8280492108181818</c:v>
                </c:pt>
                <c:pt idx="3">
                  <c:v>0.8110070693636363</c:v>
                </c:pt>
                <c:pt idx="4">
                  <c:v>0.7899224199090908</c:v>
                </c:pt>
                <c:pt idx="5">
                  <c:v>0.7704166739090911</c:v>
                </c:pt>
                <c:pt idx="6">
                  <c:v>0.7454852459999999</c:v>
                </c:pt>
                <c:pt idx="7">
                  <c:v>0.7214957486666665</c:v>
                </c:pt>
                <c:pt idx="8">
                  <c:v>0.7011899510476192</c:v>
                </c:pt>
                <c:pt idx="9">
                  <c:v>0.6880183414285715</c:v>
                </c:pt>
                <c:pt idx="10">
                  <c:v>0.6767840731904763</c:v>
                </c:pt>
                <c:pt idx="11">
                  <c:v>0.668100419047619</c:v>
                </c:pt>
                <c:pt idx="12">
                  <c:v>0.6550244863809523</c:v>
                </c:pt>
              </c:numCache>
            </c:numRef>
          </c:yVal>
        </c:ser>
        <c:ser>
          <c:idx val="1"/>
          <c:order val="1"/>
          <c:tx>
            <c:strRef>
              <c:f>'cap_rate_wind_onshore_DK1'!$C$2:$C$2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'cap_rate_wind_onshore_DK1'!$C$3:$C$15</c:f>
              <c:numCache>
                <c:formatCode>General</c:formatCode>
                <c:ptCount val="13"/>
                <c:pt idx="0">
                  <c:v>0.8195587000000001</c:v>
                </c:pt>
                <c:pt idx="1">
                  <c:v>0.801330968</c:v>
                </c:pt>
                <c:pt idx="2">
                  <c:v>0.789529602</c:v>
                </c:pt>
                <c:pt idx="3">
                  <c:v>0.773038308</c:v>
                </c:pt>
                <c:pt idx="4">
                  <c:v>0.754818008</c:v>
                </c:pt>
                <c:pt idx="5">
                  <c:v>0.7368545759999999</c:v>
                </c:pt>
                <c:pt idx="6">
                  <c:v>0.7063311400000001</c:v>
                </c:pt>
                <c:pt idx="7">
                  <c:v>0.669984095</c:v>
                </c:pt>
                <c:pt idx="8">
                  <c:v>0.64849981</c:v>
                </c:pt>
                <c:pt idx="9">
                  <c:v>0.63136899</c:v>
                </c:pt>
                <c:pt idx="10">
                  <c:v>0.617174608</c:v>
                </c:pt>
                <c:pt idx="11">
                  <c:v>0.60457858</c:v>
                </c:pt>
                <c:pt idx="12">
                  <c:v>0.58507694</c:v>
                </c:pt>
              </c:numCache>
            </c:numRef>
          </c:yVal>
        </c:ser>
        <c:ser>
          <c:idx val="2"/>
          <c:order val="2"/>
          <c:tx>
            <c:strRef>
              <c:f>'cap_rate_wind_onshore_DK1'!$D$2:$D$2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'cap_rate_wind_onshore_DK1'!$D$3:$D$15</c:f>
              <c:numCache>
                <c:formatCode>General</c:formatCode>
                <c:ptCount val="13"/>
                <c:pt idx="0">
                  <c:v>0.8649877</c:v>
                </c:pt>
                <c:pt idx="1">
                  <c:v>0.8500002</c:v>
                </c:pt>
                <c:pt idx="2">
                  <c:v>0.8339477</c:v>
                </c:pt>
                <c:pt idx="3">
                  <c:v>0.81188405</c:v>
                </c:pt>
                <c:pt idx="4">
                  <c:v>0.78788453</c:v>
                </c:pt>
                <c:pt idx="5">
                  <c:v>0.76753235</c:v>
                </c:pt>
                <c:pt idx="6">
                  <c:v>0.7448506</c:v>
                </c:pt>
                <c:pt idx="7">
                  <c:v>0.724739865</c:v>
                </c:pt>
                <c:pt idx="8">
                  <c:v>0.7071644500000001</c:v>
                </c:pt>
                <c:pt idx="9">
                  <c:v>0.695720035</c:v>
                </c:pt>
                <c:pt idx="10">
                  <c:v>0.68508472</c:v>
                </c:pt>
                <c:pt idx="11">
                  <c:v>0.67599963</c:v>
                </c:pt>
                <c:pt idx="12">
                  <c:v>0.659690985</c:v>
                </c:pt>
              </c:numCache>
            </c:numRef>
          </c:yVal>
        </c:ser>
        <c:ser>
          <c:idx val="3"/>
          <c:order val="3"/>
          <c:tx>
            <c:strRef>
              <c:f>'cap_rate_wind_onshore_DK1'!$E$2:$E$2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'cap_rate_wind_onshore_DK1'!$E$3:$E$15</c:f>
              <c:numCache>
                <c:formatCode>General</c:formatCode>
                <c:ptCount val="13"/>
                <c:pt idx="0">
                  <c:v>0.878854016</c:v>
                </c:pt>
                <c:pt idx="1">
                  <c:v>0.86616064</c:v>
                </c:pt>
                <c:pt idx="2">
                  <c:v>0.8540460059999999</c:v>
                </c:pt>
                <c:pt idx="3">
                  <c:v>0.8450631879999999</c:v>
                </c:pt>
                <c:pt idx="4">
                  <c:v>0.82759182</c:v>
                </c:pt>
                <c:pt idx="5">
                  <c:v>0.8102916</c:v>
                </c:pt>
                <c:pt idx="6">
                  <c:v>0.790971792</c:v>
                </c:pt>
                <c:pt idx="7">
                  <c:v>0.773707882</c:v>
                </c:pt>
                <c:pt idx="8">
                  <c:v>0.762446712</c:v>
                </c:pt>
                <c:pt idx="9">
                  <c:v>0.760397015</c:v>
                </c:pt>
                <c:pt idx="10">
                  <c:v>0.7546398990000001</c:v>
                </c:pt>
                <c:pt idx="11">
                  <c:v>0.74941091</c:v>
                </c:pt>
                <c:pt idx="12">
                  <c:v>0.741669919</c:v>
                </c:pt>
              </c:numCache>
            </c:numRef>
          </c:yVal>
        </c:ser>
        <c:axId val="51580001"/>
        <c:axId val="51580002"/>
      </c:scatterChart>
      <c:valAx>
        <c:axId val="51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80002"/>
        <c:crosses val="autoZero"/>
        <c:crossBetween val="midCat"/>
      </c:valAx>
      <c:valAx>
        <c:axId val="51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'cap_rate_wind_onshore_DK1'!$B$3:$B$15</c:f>
              <c:numCache>
                <c:formatCode>General</c:formatCode>
                <c:ptCount val="13"/>
                <c:pt idx="0">
                  <c:v>0.8544457652727272</c:v>
                </c:pt>
                <c:pt idx="1">
                  <c:v>0.8406293080909091</c:v>
                </c:pt>
                <c:pt idx="2">
                  <c:v>0.8280492108181818</c:v>
                </c:pt>
                <c:pt idx="3">
                  <c:v>0.8110070693636363</c:v>
                </c:pt>
                <c:pt idx="4">
                  <c:v>0.7899224199090908</c:v>
                </c:pt>
                <c:pt idx="5">
                  <c:v>0.7704166739090911</c:v>
                </c:pt>
                <c:pt idx="6">
                  <c:v>0.7454852459999999</c:v>
                </c:pt>
                <c:pt idx="7">
                  <c:v>0.7214957486666665</c:v>
                </c:pt>
                <c:pt idx="8">
                  <c:v>0.7011899510476192</c:v>
                </c:pt>
                <c:pt idx="9">
                  <c:v>0.6880183414285715</c:v>
                </c:pt>
                <c:pt idx="10">
                  <c:v>0.6767840731904763</c:v>
                </c:pt>
                <c:pt idx="11">
                  <c:v>0.668100419047619</c:v>
                </c:pt>
                <c:pt idx="12">
                  <c:v>0.6550244863809523</c:v>
                </c:pt>
              </c:numCache>
            </c:numRef>
          </c:yVal>
        </c:ser>
        <c:ser>
          <c:idx val="1"/>
          <c:order val="1"/>
          <c:tx>
            <c:strRef>
              <c:f>'cap_rate_wind_onshore_DK1'!$C$2:$C$2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'cap_rate_wind_onshore_DK1'!$C$3:$C$15</c:f>
              <c:numCache>
                <c:formatCode>General</c:formatCode>
                <c:ptCount val="13"/>
                <c:pt idx="0">
                  <c:v>0.8195587000000001</c:v>
                </c:pt>
                <c:pt idx="1">
                  <c:v>0.801330968</c:v>
                </c:pt>
                <c:pt idx="2">
                  <c:v>0.789529602</c:v>
                </c:pt>
                <c:pt idx="3">
                  <c:v>0.773038308</c:v>
                </c:pt>
                <c:pt idx="4">
                  <c:v>0.754818008</c:v>
                </c:pt>
                <c:pt idx="5">
                  <c:v>0.7368545759999999</c:v>
                </c:pt>
                <c:pt idx="6">
                  <c:v>0.7063311400000001</c:v>
                </c:pt>
                <c:pt idx="7">
                  <c:v>0.669984095</c:v>
                </c:pt>
                <c:pt idx="8">
                  <c:v>0.64849981</c:v>
                </c:pt>
                <c:pt idx="9">
                  <c:v>0.63136899</c:v>
                </c:pt>
                <c:pt idx="10">
                  <c:v>0.617174608</c:v>
                </c:pt>
                <c:pt idx="11">
                  <c:v>0.60457858</c:v>
                </c:pt>
                <c:pt idx="12">
                  <c:v>0.58507694</c:v>
                </c:pt>
              </c:numCache>
            </c:numRef>
          </c:yVal>
        </c:ser>
        <c:ser>
          <c:idx val="2"/>
          <c:order val="2"/>
          <c:tx>
            <c:strRef>
              <c:f>'cap_rate_wind_onshore_DK1'!$D$2:$D$2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'cap_rate_wind_onshore_DK1'!$D$3:$D$15</c:f>
              <c:numCache>
                <c:formatCode>General</c:formatCode>
                <c:ptCount val="13"/>
                <c:pt idx="0">
                  <c:v>0.8649877</c:v>
                </c:pt>
                <c:pt idx="1">
                  <c:v>0.8500002</c:v>
                </c:pt>
                <c:pt idx="2">
                  <c:v>0.8339477</c:v>
                </c:pt>
                <c:pt idx="3">
                  <c:v>0.81188405</c:v>
                </c:pt>
                <c:pt idx="4">
                  <c:v>0.78788453</c:v>
                </c:pt>
                <c:pt idx="5">
                  <c:v>0.76753235</c:v>
                </c:pt>
                <c:pt idx="6">
                  <c:v>0.7448506</c:v>
                </c:pt>
                <c:pt idx="7">
                  <c:v>0.724739865</c:v>
                </c:pt>
                <c:pt idx="8">
                  <c:v>0.7071644500000001</c:v>
                </c:pt>
                <c:pt idx="9">
                  <c:v>0.695720035</c:v>
                </c:pt>
                <c:pt idx="10">
                  <c:v>0.68508472</c:v>
                </c:pt>
                <c:pt idx="11">
                  <c:v>0.67599963</c:v>
                </c:pt>
                <c:pt idx="12">
                  <c:v>0.659690985</c:v>
                </c:pt>
              </c:numCache>
            </c:numRef>
          </c:yVal>
        </c:ser>
        <c:ser>
          <c:idx val="3"/>
          <c:order val="3"/>
          <c:tx>
            <c:strRef>
              <c:f>'cap_rate_wind_onshore_DK1'!$E$2:$E$2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'cap_rate_wind_onshore_DK1'!$E$3:$E$15</c:f>
              <c:numCache>
                <c:formatCode>General</c:formatCode>
                <c:ptCount val="13"/>
                <c:pt idx="0">
                  <c:v>0.878854016</c:v>
                </c:pt>
                <c:pt idx="1">
                  <c:v>0.86616064</c:v>
                </c:pt>
                <c:pt idx="2">
                  <c:v>0.8540460059999999</c:v>
                </c:pt>
                <c:pt idx="3">
                  <c:v>0.8450631879999999</c:v>
                </c:pt>
                <c:pt idx="4">
                  <c:v>0.82759182</c:v>
                </c:pt>
                <c:pt idx="5">
                  <c:v>0.8102916</c:v>
                </c:pt>
                <c:pt idx="6">
                  <c:v>0.790971792</c:v>
                </c:pt>
                <c:pt idx="7">
                  <c:v>0.773707882</c:v>
                </c:pt>
                <c:pt idx="8">
                  <c:v>0.762446712</c:v>
                </c:pt>
                <c:pt idx="9">
                  <c:v>0.760397015</c:v>
                </c:pt>
                <c:pt idx="10">
                  <c:v>0.7546398990000001</c:v>
                </c:pt>
                <c:pt idx="11">
                  <c:v>0.74941091</c:v>
                </c:pt>
                <c:pt idx="12">
                  <c:v>0.741669919</c:v>
                </c:pt>
              </c:numCache>
            </c:numRef>
          </c:yVal>
        </c:ser>
        <c:axId val="51590001"/>
        <c:axId val="51590002"/>
      </c:scatterChart>
      <c:valAx>
        <c:axId val="51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90002"/>
        <c:crosses val="autoZero"/>
        <c:crossBetween val="midCat"/>
      </c:valAx>
      <c:valAx>
        <c:axId val="51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'price_SE4'!$B$3:$B$15</c:f>
              <c:numCache>
                <c:formatCode>General</c:formatCode>
                <c:ptCount val="13"/>
                <c:pt idx="0">
                  <c:v>59.81460347272727</c:v>
                </c:pt>
                <c:pt idx="1">
                  <c:v>51.38886846363637</c:v>
                </c:pt>
                <c:pt idx="2">
                  <c:v>59.42981466363636</c:v>
                </c:pt>
                <c:pt idx="3">
                  <c:v>55.06208438181819</c:v>
                </c:pt>
                <c:pt idx="4">
                  <c:v>54.44196740909091</c:v>
                </c:pt>
                <c:pt idx="5">
                  <c:v>56.01324764545456</c:v>
                </c:pt>
                <c:pt idx="6">
                  <c:v>57.99633322727273</c:v>
                </c:pt>
                <c:pt idx="7">
                  <c:v>62.81941883333333</c:v>
                </c:pt>
                <c:pt idx="8">
                  <c:v>64.36129902857144</c:v>
                </c:pt>
                <c:pt idx="9">
                  <c:v>62.99738348571429</c:v>
                </c:pt>
                <c:pt idx="10">
                  <c:v>58.39586497619047</c:v>
                </c:pt>
                <c:pt idx="11">
                  <c:v>57.59625521904761</c:v>
                </c:pt>
                <c:pt idx="12">
                  <c:v>58.68238966666667</c:v>
                </c:pt>
              </c:numCache>
            </c:numRef>
          </c:yVal>
        </c:ser>
        <c:ser>
          <c:idx val="1"/>
          <c:order val="1"/>
          <c:tx>
            <c:strRef>
              <c:f>'price_SE4'!$C$2:$C$2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'price_SE4'!$C$3:$C$15</c:f>
              <c:numCache>
                <c:formatCode>General</c:formatCode>
                <c:ptCount val="13"/>
                <c:pt idx="0">
                  <c:v>47.9289046</c:v>
                </c:pt>
                <c:pt idx="1">
                  <c:v>41.2751362</c:v>
                </c:pt>
                <c:pt idx="2">
                  <c:v>47.9034016</c:v>
                </c:pt>
                <c:pt idx="3">
                  <c:v>42.9004104</c:v>
                </c:pt>
                <c:pt idx="4">
                  <c:v>42.312056</c:v>
                </c:pt>
                <c:pt idx="5">
                  <c:v>42.11538820000001</c:v>
                </c:pt>
                <c:pt idx="6">
                  <c:v>42.7158</c:v>
                </c:pt>
                <c:pt idx="7">
                  <c:v>46.550272</c:v>
                </c:pt>
                <c:pt idx="8">
                  <c:v>46.8763363</c:v>
                </c:pt>
                <c:pt idx="9">
                  <c:v>45.209124</c:v>
                </c:pt>
                <c:pt idx="10">
                  <c:v>41.75733899999999</c:v>
                </c:pt>
                <c:pt idx="11">
                  <c:v>41.2527511</c:v>
                </c:pt>
                <c:pt idx="12">
                  <c:v>41.917956</c:v>
                </c:pt>
              </c:numCache>
            </c:numRef>
          </c:yVal>
        </c:ser>
        <c:ser>
          <c:idx val="2"/>
          <c:order val="2"/>
          <c:tx>
            <c:strRef>
              <c:f>'price_SE4'!$D$2:$D$2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'price_SE4'!$D$3:$D$15</c:f>
              <c:numCache>
                <c:formatCode>General</c:formatCode>
                <c:ptCount val="13"/>
                <c:pt idx="0">
                  <c:v>58.22694</c:v>
                </c:pt>
                <c:pt idx="1">
                  <c:v>49.24281</c:v>
                </c:pt>
                <c:pt idx="2">
                  <c:v>56.134132</c:v>
                </c:pt>
                <c:pt idx="3">
                  <c:v>52.4153</c:v>
                </c:pt>
                <c:pt idx="4">
                  <c:v>51.49669</c:v>
                </c:pt>
                <c:pt idx="5">
                  <c:v>53.07546</c:v>
                </c:pt>
                <c:pt idx="6">
                  <c:v>55.541668</c:v>
                </c:pt>
                <c:pt idx="7">
                  <c:v>57.3231735</c:v>
                </c:pt>
                <c:pt idx="8">
                  <c:v>58.1625005</c:v>
                </c:pt>
                <c:pt idx="9">
                  <c:v>56.450114</c:v>
                </c:pt>
                <c:pt idx="10">
                  <c:v>53.0039385</c:v>
                </c:pt>
                <c:pt idx="11">
                  <c:v>52.6924095</c:v>
                </c:pt>
                <c:pt idx="12">
                  <c:v>54.0260265</c:v>
                </c:pt>
              </c:numCache>
            </c:numRef>
          </c:yVal>
        </c:ser>
        <c:ser>
          <c:idx val="3"/>
          <c:order val="3"/>
          <c:tx>
            <c:strRef>
              <c:f>'price_SE4'!$E$2:$E$2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'price_SE4'!$E$3:$E$15</c:f>
              <c:numCache>
                <c:formatCode>General</c:formatCode>
                <c:ptCount val="13"/>
                <c:pt idx="0">
                  <c:v>71.14009279999999</c:v>
                </c:pt>
                <c:pt idx="1">
                  <c:v>62.33191599999999</c:v>
                </c:pt>
                <c:pt idx="2">
                  <c:v>71.797164</c:v>
                </c:pt>
                <c:pt idx="3">
                  <c:v>67.79603</c:v>
                </c:pt>
                <c:pt idx="4">
                  <c:v>70.173558</c:v>
                </c:pt>
                <c:pt idx="5">
                  <c:v>76.22959</c:v>
                </c:pt>
                <c:pt idx="6">
                  <c:v>79.751007</c:v>
                </c:pt>
                <c:pt idx="7">
                  <c:v>88.143033</c:v>
                </c:pt>
                <c:pt idx="8">
                  <c:v>91.56303080000001</c:v>
                </c:pt>
                <c:pt idx="9">
                  <c:v>91.2943712</c:v>
                </c:pt>
                <c:pt idx="10">
                  <c:v>83.5592</c:v>
                </c:pt>
                <c:pt idx="11">
                  <c:v>82.083381</c:v>
                </c:pt>
                <c:pt idx="12">
                  <c:v>82.9963645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'cap_rate_wind_onshore_DK1'!$B$3:$B$15</c:f>
              <c:numCache>
                <c:formatCode>General</c:formatCode>
                <c:ptCount val="13"/>
                <c:pt idx="0">
                  <c:v>0.8544457652727272</c:v>
                </c:pt>
                <c:pt idx="1">
                  <c:v>0.8406293080909091</c:v>
                </c:pt>
                <c:pt idx="2">
                  <c:v>0.8280492108181818</c:v>
                </c:pt>
                <c:pt idx="3">
                  <c:v>0.8110070693636363</c:v>
                </c:pt>
                <c:pt idx="4">
                  <c:v>0.7899224199090908</c:v>
                </c:pt>
                <c:pt idx="5">
                  <c:v>0.7704166739090911</c:v>
                </c:pt>
                <c:pt idx="6">
                  <c:v>0.7454852459999999</c:v>
                </c:pt>
                <c:pt idx="7">
                  <c:v>0.7214957486666665</c:v>
                </c:pt>
                <c:pt idx="8">
                  <c:v>0.7011899510476192</c:v>
                </c:pt>
                <c:pt idx="9">
                  <c:v>0.6880183414285715</c:v>
                </c:pt>
                <c:pt idx="10">
                  <c:v>0.6767840731904763</c:v>
                </c:pt>
                <c:pt idx="11">
                  <c:v>0.668100419047619</c:v>
                </c:pt>
                <c:pt idx="12">
                  <c:v>0.6550244863809523</c:v>
                </c:pt>
              </c:numCache>
            </c:numRef>
          </c:yVal>
        </c:ser>
        <c:ser>
          <c:idx val="1"/>
          <c:order val="1"/>
          <c:tx>
            <c:strRef>
              <c:f>'cap_rate_wind_onshore_DK1'!$C$2:$C$2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'cap_rate_wind_onshore_DK1'!$C$3:$C$15</c:f>
              <c:numCache>
                <c:formatCode>General</c:formatCode>
                <c:ptCount val="13"/>
                <c:pt idx="0">
                  <c:v>0.8195587000000001</c:v>
                </c:pt>
                <c:pt idx="1">
                  <c:v>0.801330968</c:v>
                </c:pt>
                <c:pt idx="2">
                  <c:v>0.789529602</c:v>
                </c:pt>
                <c:pt idx="3">
                  <c:v>0.773038308</c:v>
                </c:pt>
                <c:pt idx="4">
                  <c:v>0.754818008</c:v>
                </c:pt>
                <c:pt idx="5">
                  <c:v>0.7368545759999999</c:v>
                </c:pt>
                <c:pt idx="6">
                  <c:v>0.7063311400000001</c:v>
                </c:pt>
                <c:pt idx="7">
                  <c:v>0.669984095</c:v>
                </c:pt>
                <c:pt idx="8">
                  <c:v>0.64849981</c:v>
                </c:pt>
                <c:pt idx="9">
                  <c:v>0.63136899</c:v>
                </c:pt>
                <c:pt idx="10">
                  <c:v>0.617174608</c:v>
                </c:pt>
                <c:pt idx="11">
                  <c:v>0.60457858</c:v>
                </c:pt>
                <c:pt idx="12">
                  <c:v>0.58507694</c:v>
                </c:pt>
              </c:numCache>
            </c:numRef>
          </c:yVal>
        </c:ser>
        <c:ser>
          <c:idx val="2"/>
          <c:order val="2"/>
          <c:tx>
            <c:strRef>
              <c:f>'cap_rate_wind_onshore_DK1'!$D$2:$D$2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'cap_rate_wind_onshore_DK1'!$D$3:$D$15</c:f>
              <c:numCache>
                <c:formatCode>General</c:formatCode>
                <c:ptCount val="13"/>
                <c:pt idx="0">
                  <c:v>0.8649877</c:v>
                </c:pt>
                <c:pt idx="1">
                  <c:v>0.8500002</c:v>
                </c:pt>
                <c:pt idx="2">
                  <c:v>0.8339477</c:v>
                </c:pt>
                <c:pt idx="3">
                  <c:v>0.81188405</c:v>
                </c:pt>
                <c:pt idx="4">
                  <c:v>0.78788453</c:v>
                </c:pt>
                <c:pt idx="5">
                  <c:v>0.76753235</c:v>
                </c:pt>
                <c:pt idx="6">
                  <c:v>0.7448506</c:v>
                </c:pt>
                <c:pt idx="7">
                  <c:v>0.724739865</c:v>
                </c:pt>
                <c:pt idx="8">
                  <c:v>0.7071644500000001</c:v>
                </c:pt>
                <c:pt idx="9">
                  <c:v>0.695720035</c:v>
                </c:pt>
                <c:pt idx="10">
                  <c:v>0.68508472</c:v>
                </c:pt>
                <c:pt idx="11">
                  <c:v>0.67599963</c:v>
                </c:pt>
                <c:pt idx="12">
                  <c:v>0.659690985</c:v>
                </c:pt>
              </c:numCache>
            </c:numRef>
          </c:yVal>
        </c:ser>
        <c:ser>
          <c:idx val="3"/>
          <c:order val="3"/>
          <c:tx>
            <c:strRef>
              <c:f>'cap_rate_wind_onshore_DK1'!$E$2:$E$2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'cap_rate_wind_onshore_DK1'!$E$3:$E$15</c:f>
              <c:numCache>
                <c:formatCode>General</c:formatCode>
                <c:ptCount val="13"/>
                <c:pt idx="0">
                  <c:v>0.878854016</c:v>
                </c:pt>
                <c:pt idx="1">
                  <c:v>0.86616064</c:v>
                </c:pt>
                <c:pt idx="2">
                  <c:v>0.8540460059999999</c:v>
                </c:pt>
                <c:pt idx="3">
                  <c:v>0.8450631879999999</c:v>
                </c:pt>
                <c:pt idx="4">
                  <c:v>0.82759182</c:v>
                </c:pt>
                <c:pt idx="5">
                  <c:v>0.8102916</c:v>
                </c:pt>
                <c:pt idx="6">
                  <c:v>0.790971792</c:v>
                </c:pt>
                <c:pt idx="7">
                  <c:v>0.773707882</c:v>
                </c:pt>
                <c:pt idx="8">
                  <c:v>0.762446712</c:v>
                </c:pt>
                <c:pt idx="9">
                  <c:v>0.760397015</c:v>
                </c:pt>
                <c:pt idx="10">
                  <c:v>0.7546398990000001</c:v>
                </c:pt>
                <c:pt idx="11">
                  <c:v>0.74941091</c:v>
                </c:pt>
                <c:pt idx="12">
                  <c:v>0.741669919</c:v>
                </c:pt>
              </c:numCache>
            </c:numRef>
          </c:yVal>
        </c:ser>
        <c:axId val="51600001"/>
        <c:axId val="51600002"/>
      </c:scatterChart>
      <c:valAx>
        <c:axId val="51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00002"/>
        <c:crosses val="autoZero"/>
        <c:crossBetween val="midCat"/>
      </c:valAx>
      <c:valAx>
        <c:axId val="51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'cap_rate_wind_onshore_DK2'!$B$3:$B$15</c:f>
              <c:numCache>
                <c:formatCode>General</c:formatCode>
                <c:ptCount val="13"/>
                <c:pt idx="0">
                  <c:v>0.8209332459999999</c:v>
                </c:pt>
                <c:pt idx="1">
                  <c:v>0.810681162</c:v>
                </c:pt>
                <c:pt idx="2">
                  <c:v>0.7986435786363638</c:v>
                </c:pt>
                <c:pt idx="3">
                  <c:v>0.7665176125454544</c:v>
                </c:pt>
                <c:pt idx="4">
                  <c:v>0.74351977</c:v>
                </c:pt>
                <c:pt idx="5">
                  <c:v>0.7184775452727273</c:v>
                </c:pt>
                <c:pt idx="6">
                  <c:v>0.6774611385454545</c:v>
                </c:pt>
                <c:pt idx="7">
                  <c:v>0.6402359171428573</c:v>
                </c:pt>
                <c:pt idx="8">
                  <c:v>0.6201276661904761</c:v>
                </c:pt>
                <c:pt idx="9">
                  <c:v>0.603300172</c:v>
                </c:pt>
                <c:pt idx="10">
                  <c:v>0.5867552152380954</c:v>
                </c:pt>
                <c:pt idx="11">
                  <c:v>0.5794586144285715</c:v>
                </c:pt>
                <c:pt idx="12">
                  <c:v>0.5686390001904762</c:v>
                </c:pt>
              </c:numCache>
            </c:numRef>
          </c:yVal>
        </c:ser>
        <c:ser>
          <c:idx val="1"/>
          <c:order val="1"/>
          <c:tx>
            <c:strRef>
              <c:f>'cap_rate_wind_onshore_DK2'!$C$2:$C$2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'cap_rate_wind_onshore_DK2'!$C$3:$C$15</c:f>
              <c:numCache>
                <c:formatCode>General</c:formatCode>
                <c:ptCount val="13"/>
                <c:pt idx="0">
                  <c:v>0.7703647619999999</c:v>
                </c:pt>
                <c:pt idx="1">
                  <c:v>0.752643454</c:v>
                </c:pt>
                <c:pt idx="2">
                  <c:v>0.7340840599999999</c:v>
                </c:pt>
                <c:pt idx="3">
                  <c:v>0.69345866</c:v>
                </c:pt>
                <c:pt idx="4">
                  <c:v>0.66972084</c:v>
                </c:pt>
                <c:pt idx="5">
                  <c:v>0.6518194319999999</c:v>
                </c:pt>
                <c:pt idx="6">
                  <c:v>0.603129548</c:v>
                </c:pt>
                <c:pt idx="7">
                  <c:v>0.564029612</c:v>
                </c:pt>
                <c:pt idx="8">
                  <c:v>0.53537428</c:v>
                </c:pt>
                <c:pt idx="9">
                  <c:v>0.50507534</c:v>
                </c:pt>
                <c:pt idx="10">
                  <c:v>0.47722343</c:v>
                </c:pt>
                <c:pt idx="11">
                  <c:v>0.466901139</c:v>
                </c:pt>
                <c:pt idx="12">
                  <c:v>0.451025049</c:v>
                </c:pt>
              </c:numCache>
            </c:numRef>
          </c:yVal>
        </c:ser>
        <c:ser>
          <c:idx val="2"/>
          <c:order val="2"/>
          <c:tx>
            <c:strRef>
              <c:f>'cap_rate_wind_onshore_DK2'!$D$2:$D$2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'cap_rate_wind_onshore_DK2'!$D$3:$D$15</c:f>
              <c:numCache>
                <c:formatCode>General</c:formatCode>
                <c:ptCount val="13"/>
                <c:pt idx="0">
                  <c:v>0.8317656</c:v>
                </c:pt>
                <c:pt idx="1">
                  <c:v>0.81855774</c:v>
                </c:pt>
                <c:pt idx="2">
                  <c:v>0.8044924</c:v>
                </c:pt>
                <c:pt idx="3">
                  <c:v>0.77165145</c:v>
                </c:pt>
                <c:pt idx="4">
                  <c:v>0.7490666499999999</c:v>
                </c:pt>
                <c:pt idx="5">
                  <c:v>0.7258761500000001</c:v>
                </c:pt>
                <c:pt idx="6">
                  <c:v>0.68427896</c:v>
                </c:pt>
                <c:pt idx="7">
                  <c:v>0.647472925</c:v>
                </c:pt>
                <c:pt idx="8">
                  <c:v>0.62052275</c:v>
                </c:pt>
                <c:pt idx="9">
                  <c:v>0.6126308499999999</c:v>
                </c:pt>
                <c:pt idx="10">
                  <c:v>0.59266507</c:v>
                </c:pt>
                <c:pt idx="11">
                  <c:v>0.5831878500000001</c:v>
                </c:pt>
                <c:pt idx="12">
                  <c:v>0.5710337350000001</c:v>
                </c:pt>
              </c:numCache>
            </c:numRef>
          </c:yVal>
        </c:ser>
        <c:ser>
          <c:idx val="3"/>
          <c:order val="3"/>
          <c:tx>
            <c:strRef>
              <c:f>'cap_rate_wind_onshore_DK2'!$E$2:$E$2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'cap_rate_wind_onshore_DK2'!$E$3:$E$15</c:f>
              <c:numCache>
                <c:formatCode>General</c:formatCode>
                <c:ptCount val="13"/>
                <c:pt idx="0">
                  <c:v>0.8592299799999999</c:v>
                </c:pt>
                <c:pt idx="1">
                  <c:v>0.848521</c:v>
                </c:pt>
                <c:pt idx="2">
                  <c:v>0.842789</c:v>
                </c:pt>
                <c:pt idx="3">
                  <c:v>0.814785676</c:v>
                </c:pt>
                <c:pt idx="4">
                  <c:v>0.7897529599999999</c:v>
                </c:pt>
                <c:pt idx="5">
                  <c:v>0.7695972539999999</c:v>
                </c:pt>
                <c:pt idx="6">
                  <c:v>0.7338051299999999</c:v>
                </c:pt>
                <c:pt idx="7">
                  <c:v>0.709445583</c:v>
                </c:pt>
                <c:pt idx="8">
                  <c:v>0.69078868</c:v>
                </c:pt>
                <c:pt idx="9">
                  <c:v>0.681205492</c:v>
                </c:pt>
                <c:pt idx="10">
                  <c:v>0.66877902</c:v>
                </c:pt>
                <c:pt idx="11">
                  <c:v>0.662950614</c:v>
                </c:pt>
                <c:pt idx="12">
                  <c:v>0.6510137</c:v>
                </c:pt>
              </c:numCache>
            </c:numRef>
          </c:yVal>
        </c:ser>
        <c:axId val="51610001"/>
        <c:axId val="51610002"/>
      </c:scatterChart>
      <c:valAx>
        <c:axId val="51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10002"/>
        <c:crosses val="autoZero"/>
        <c:crossBetween val="midCat"/>
      </c:valAx>
      <c:valAx>
        <c:axId val="51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'cap_rate_wind_onshore_DK2'!$B$3:$B$15</c:f>
              <c:numCache>
                <c:formatCode>General</c:formatCode>
                <c:ptCount val="13"/>
                <c:pt idx="0">
                  <c:v>0.8209332459999999</c:v>
                </c:pt>
                <c:pt idx="1">
                  <c:v>0.810681162</c:v>
                </c:pt>
                <c:pt idx="2">
                  <c:v>0.7986435786363638</c:v>
                </c:pt>
                <c:pt idx="3">
                  <c:v>0.7665176125454544</c:v>
                </c:pt>
                <c:pt idx="4">
                  <c:v>0.74351977</c:v>
                </c:pt>
                <c:pt idx="5">
                  <c:v>0.7184775452727273</c:v>
                </c:pt>
                <c:pt idx="6">
                  <c:v>0.6774611385454545</c:v>
                </c:pt>
                <c:pt idx="7">
                  <c:v>0.6402359171428573</c:v>
                </c:pt>
                <c:pt idx="8">
                  <c:v>0.6201276661904761</c:v>
                </c:pt>
                <c:pt idx="9">
                  <c:v>0.603300172</c:v>
                </c:pt>
                <c:pt idx="10">
                  <c:v>0.5867552152380954</c:v>
                </c:pt>
                <c:pt idx="11">
                  <c:v>0.5794586144285715</c:v>
                </c:pt>
                <c:pt idx="12">
                  <c:v>0.5686390001904762</c:v>
                </c:pt>
              </c:numCache>
            </c:numRef>
          </c:yVal>
        </c:ser>
        <c:ser>
          <c:idx val="1"/>
          <c:order val="1"/>
          <c:tx>
            <c:strRef>
              <c:f>'cap_rate_wind_onshore_DK2'!$C$2:$C$2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'cap_rate_wind_onshore_DK2'!$C$3:$C$15</c:f>
              <c:numCache>
                <c:formatCode>General</c:formatCode>
                <c:ptCount val="13"/>
                <c:pt idx="0">
                  <c:v>0.7703647619999999</c:v>
                </c:pt>
                <c:pt idx="1">
                  <c:v>0.752643454</c:v>
                </c:pt>
                <c:pt idx="2">
                  <c:v>0.7340840599999999</c:v>
                </c:pt>
                <c:pt idx="3">
                  <c:v>0.69345866</c:v>
                </c:pt>
                <c:pt idx="4">
                  <c:v>0.66972084</c:v>
                </c:pt>
                <c:pt idx="5">
                  <c:v>0.6518194319999999</c:v>
                </c:pt>
                <c:pt idx="6">
                  <c:v>0.603129548</c:v>
                </c:pt>
                <c:pt idx="7">
                  <c:v>0.564029612</c:v>
                </c:pt>
                <c:pt idx="8">
                  <c:v>0.53537428</c:v>
                </c:pt>
                <c:pt idx="9">
                  <c:v>0.50507534</c:v>
                </c:pt>
                <c:pt idx="10">
                  <c:v>0.47722343</c:v>
                </c:pt>
                <c:pt idx="11">
                  <c:v>0.466901139</c:v>
                </c:pt>
                <c:pt idx="12">
                  <c:v>0.451025049</c:v>
                </c:pt>
              </c:numCache>
            </c:numRef>
          </c:yVal>
        </c:ser>
        <c:ser>
          <c:idx val="2"/>
          <c:order val="2"/>
          <c:tx>
            <c:strRef>
              <c:f>'cap_rate_wind_onshore_DK2'!$D$2:$D$2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'cap_rate_wind_onshore_DK2'!$D$3:$D$15</c:f>
              <c:numCache>
                <c:formatCode>General</c:formatCode>
                <c:ptCount val="13"/>
                <c:pt idx="0">
                  <c:v>0.8317656</c:v>
                </c:pt>
                <c:pt idx="1">
                  <c:v>0.81855774</c:v>
                </c:pt>
                <c:pt idx="2">
                  <c:v>0.8044924</c:v>
                </c:pt>
                <c:pt idx="3">
                  <c:v>0.77165145</c:v>
                </c:pt>
                <c:pt idx="4">
                  <c:v>0.7490666499999999</c:v>
                </c:pt>
                <c:pt idx="5">
                  <c:v>0.7258761500000001</c:v>
                </c:pt>
                <c:pt idx="6">
                  <c:v>0.68427896</c:v>
                </c:pt>
                <c:pt idx="7">
                  <c:v>0.647472925</c:v>
                </c:pt>
                <c:pt idx="8">
                  <c:v>0.62052275</c:v>
                </c:pt>
                <c:pt idx="9">
                  <c:v>0.6126308499999999</c:v>
                </c:pt>
                <c:pt idx="10">
                  <c:v>0.59266507</c:v>
                </c:pt>
                <c:pt idx="11">
                  <c:v>0.5831878500000001</c:v>
                </c:pt>
                <c:pt idx="12">
                  <c:v>0.5710337350000001</c:v>
                </c:pt>
              </c:numCache>
            </c:numRef>
          </c:yVal>
        </c:ser>
        <c:ser>
          <c:idx val="3"/>
          <c:order val="3"/>
          <c:tx>
            <c:strRef>
              <c:f>'cap_rate_wind_onshore_DK2'!$E$2:$E$2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'cap_rate_wind_onshore_DK2'!$E$3:$E$15</c:f>
              <c:numCache>
                <c:formatCode>General</c:formatCode>
                <c:ptCount val="13"/>
                <c:pt idx="0">
                  <c:v>0.8592299799999999</c:v>
                </c:pt>
                <c:pt idx="1">
                  <c:v>0.848521</c:v>
                </c:pt>
                <c:pt idx="2">
                  <c:v>0.842789</c:v>
                </c:pt>
                <c:pt idx="3">
                  <c:v>0.814785676</c:v>
                </c:pt>
                <c:pt idx="4">
                  <c:v>0.7897529599999999</c:v>
                </c:pt>
                <c:pt idx="5">
                  <c:v>0.7695972539999999</c:v>
                </c:pt>
                <c:pt idx="6">
                  <c:v>0.7338051299999999</c:v>
                </c:pt>
                <c:pt idx="7">
                  <c:v>0.709445583</c:v>
                </c:pt>
                <c:pt idx="8">
                  <c:v>0.69078868</c:v>
                </c:pt>
                <c:pt idx="9">
                  <c:v>0.681205492</c:v>
                </c:pt>
                <c:pt idx="10">
                  <c:v>0.66877902</c:v>
                </c:pt>
                <c:pt idx="11">
                  <c:v>0.662950614</c:v>
                </c:pt>
                <c:pt idx="12">
                  <c:v>0.6510137</c:v>
                </c:pt>
              </c:numCache>
            </c:numRef>
          </c:yVal>
        </c:ser>
        <c:axId val="51620001"/>
        <c:axId val="51620002"/>
      </c:scatterChart>
      <c:valAx>
        <c:axId val="51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20002"/>
        <c:crosses val="autoZero"/>
        <c:crossBetween val="midCat"/>
      </c:valAx>
      <c:valAx>
        <c:axId val="51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'cap_rate_wind_onshore_DK2'!$B$3:$B$15</c:f>
              <c:numCache>
                <c:formatCode>General</c:formatCode>
                <c:ptCount val="13"/>
                <c:pt idx="0">
                  <c:v>0.8209332459999999</c:v>
                </c:pt>
                <c:pt idx="1">
                  <c:v>0.810681162</c:v>
                </c:pt>
                <c:pt idx="2">
                  <c:v>0.7986435786363638</c:v>
                </c:pt>
                <c:pt idx="3">
                  <c:v>0.7665176125454544</c:v>
                </c:pt>
                <c:pt idx="4">
                  <c:v>0.74351977</c:v>
                </c:pt>
                <c:pt idx="5">
                  <c:v>0.7184775452727273</c:v>
                </c:pt>
                <c:pt idx="6">
                  <c:v>0.6774611385454545</c:v>
                </c:pt>
                <c:pt idx="7">
                  <c:v>0.6402359171428573</c:v>
                </c:pt>
                <c:pt idx="8">
                  <c:v>0.6201276661904761</c:v>
                </c:pt>
                <c:pt idx="9">
                  <c:v>0.603300172</c:v>
                </c:pt>
                <c:pt idx="10">
                  <c:v>0.5867552152380954</c:v>
                </c:pt>
                <c:pt idx="11">
                  <c:v>0.5794586144285715</c:v>
                </c:pt>
                <c:pt idx="12">
                  <c:v>0.5686390001904762</c:v>
                </c:pt>
              </c:numCache>
            </c:numRef>
          </c:yVal>
        </c:ser>
        <c:ser>
          <c:idx val="1"/>
          <c:order val="1"/>
          <c:tx>
            <c:strRef>
              <c:f>'cap_rate_wind_onshore_DK2'!$C$2:$C$2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'cap_rate_wind_onshore_DK2'!$C$3:$C$15</c:f>
              <c:numCache>
                <c:formatCode>General</c:formatCode>
                <c:ptCount val="13"/>
                <c:pt idx="0">
                  <c:v>0.7703647619999999</c:v>
                </c:pt>
                <c:pt idx="1">
                  <c:v>0.752643454</c:v>
                </c:pt>
                <c:pt idx="2">
                  <c:v>0.7340840599999999</c:v>
                </c:pt>
                <c:pt idx="3">
                  <c:v>0.69345866</c:v>
                </c:pt>
                <c:pt idx="4">
                  <c:v>0.66972084</c:v>
                </c:pt>
                <c:pt idx="5">
                  <c:v>0.6518194319999999</c:v>
                </c:pt>
                <c:pt idx="6">
                  <c:v>0.603129548</c:v>
                </c:pt>
                <c:pt idx="7">
                  <c:v>0.564029612</c:v>
                </c:pt>
                <c:pt idx="8">
                  <c:v>0.53537428</c:v>
                </c:pt>
                <c:pt idx="9">
                  <c:v>0.50507534</c:v>
                </c:pt>
                <c:pt idx="10">
                  <c:v>0.47722343</c:v>
                </c:pt>
                <c:pt idx="11">
                  <c:v>0.466901139</c:v>
                </c:pt>
                <c:pt idx="12">
                  <c:v>0.451025049</c:v>
                </c:pt>
              </c:numCache>
            </c:numRef>
          </c:yVal>
        </c:ser>
        <c:ser>
          <c:idx val="2"/>
          <c:order val="2"/>
          <c:tx>
            <c:strRef>
              <c:f>'cap_rate_wind_onshore_DK2'!$D$2:$D$2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'cap_rate_wind_onshore_DK2'!$D$3:$D$15</c:f>
              <c:numCache>
                <c:formatCode>General</c:formatCode>
                <c:ptCount val="13"/>
                <c:pt idx="0">
                  <c:v>0.8317656</c:v>
                </c:pt>
                <c:pt idx="1">
                  <c:v>0.81855774</c:v>
                </c:pt>
                <c:pt idx="2">
                  <c:v>0.8044924</c:v>
                </c:pt>
                <c:pt idx="3">
                  <c:v>0.77165145</c:v>
                </c:pt>
                <c:pt idx="4">
                  <c:v>0.7490666499999999</c:v>
                </c:pt>
                <c:pt idx="5">
                  <c:v>0.7258761500000001</c:v>
                </c:pt>
                <c:pt idx="6">
                  <c:v>0.68427896</c:v>
                </c:pt>
                <c:pt idx="7">
                  <c:v>0.647472925</c:v>
                </c:pt>
                <c:pt idx="8">
                  <c:v>0.62052275</c:v>
                </c:pt>
                <c:pt idx="9">
                  <c:v>0.6126308499999999</c:v>
                </c:pt>
                <c:pt idx="10">
                  <c:v>0.59266507</c:v>
                </c:pt>
                <c:pt idx="11">
                  <c:v>0.5831878500000001</c:v>
                </c:pt>
                <c:pt idx="12">
                  <c:v>0.5710337350000001</c:v>
                </c:pt>
              </c:numCache>
            </c:numRef>
          </c:yVal>
        </c:ser>
        <c:ser>
          <c:idx val="3"/>
          <c:order val="3"/>
          <c:tx>
            <c:strRef>
              <c:f>'cap_rate_wind_onshore_DK2'!$E$2:$E$2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'cap_rate_wind_onshore_DK2'!$E$3:$E$15</c:f>
              <c:numCache>
                <c:formatCode>General</c:formatCode>
                <c:ptCount val="13"/>
                <c:pt idx="0">
                  <c:v>0.8592299799999999</c:v>
                </c:pt>
                <c:pt idx="1">
                  <c:v>0.848521</c:v>
                </c:pt>
                <c:pt idx="2">
                  <c:v>0.842789</c:v>
                </c:pt>
                <c:pt idx="3">
                  <c:v>0.814785676</c:v>
                </c:pt>
                <c:pt idx="4">
                  <c:v>0.7897529599999999</c:v>
                </c:pt>
                <c:pt idx="5">
                  <c:v>0.7695972539999999</c:v>
                </c:pt>
                <c:pt idx="6">
                  <c:v>0.7338051299999999</c:v>
                </c:pt>
                <c:pt idx="7">
                  <c:v>0.709445583</c:v>
                </c:pt>
                <c:pt idx="8">
                  <c:v>0.69078868</c:v>
                </c:pt>
                <c:pt idx="9">
                  <c:v>0.681205492</c:v>
                </c:pt>
                <c:pt idx="10">
                  <c:v>0.66877902</c:v>
                </c:pt>
                <c:pt idx="11">
                  <c:v>0.662950614</c:v>
                </c:pt>
                <c:pt idx="12">
                  <c:v>0.6510137</c:v>
                </c:pt>
              </c:numCache>
            </c:numRef>
          </c:yVal>
        </c:ser>
        <c:axId val="51630001"/>
        <c:axId val="51630002"/>
      </c:scatterChart>
      <c:valAx>
        <c:axId val="51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30002"/>
        <c:crosses val="autoZero"/>
        <c:crossBetween val="midCat"/>
      </c:valAx>
      <c:valAx>
        <c:axId val="51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'cap_rate_wind_onshore_DK2'!$B$3:$B$15</c:f>
              <c:numCache>
                <c:formatCode>General</c:formatCode>
                <c:ptCount val="13"/>
                <c:pt idx="0">
                  <c:v>0.8209332459999999</c:v>
                </c:pt>
                <c:pt idx="1">
                  <c:v>0.810681162</c:v>
                </c:pt>
                <c:pt idx="2">
                  <c:v>0.7986435786363638</c:v>
                </c:pt>
                <c:pt idx="3">
                  <c:v>0.7665176125454544</c:v>
                </c:pt>
                <c:pt idx="4">
                  <c:v>0.74351977</c:v>
                </c:pt>
                <c:pt idx="5">
                  <c:v>0.7184775452727273</c:v>
                </c:pt>
                <c:pt idx="6">
                  <c:v>0.6774611385454545</c:v>
                </c:pt>
                <c:pt idx="7">
                  <c:v>0.6402359171428573</c:v>
                </c:pt>
                <c:pt idx="8">
                  <c:v>0.6201276661904761</c:v>
                </c:pt>
                <c:pt idx="9">
                  <c:v>0.603300172</c:v>
                </c:pt>
                <c:pt idx="10">
                  <c:v>0.5867552152380954</c:v>
                </c:pt>
                <c:pt idx="11">
                  <c:v>0.5794586144285715</c:v>
                </c:pt>
                <c:pt idx="12">
                  <c:v>0.5686390001904762</c:v>
                </c:pt>
              </c:numCache>
            </c:numRef>
          </c:yVal>
        </c:ser>
        <c:ser>
          <c:idx val="1"/>
          <c:order val="1"/>
          <c:tx>
            <c:strRef>
              <c:f>'cap_rate_wind_onshore_DK2'!$C$2:$C$2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'cap_rate_wind_onshore_DK2'!$C$3:$C$15</c:f>
              <c:numCache>
                <c:formatCode>General</c:formatCode>
                <c:ptCount val="13"/>
                <c:pt idx="0">
                  <c:v>0.7703647619999999</c:v>
                </c:pt>
                <c:pt idx="1">
                  <c:v>0.752643454</c:v>
                </c:pt>
                <c:pt idx="2">
                  <c:v>0.7340840599999999</c:v>
                </c:pt>
                <c:pt idx="3">
                  <c:v>0.69345866</c:v>
                </c:pt>
                <c:pt idx="4">
                  <c:v>0.66972084</c:v>
                </c:pt>
                <c:pt idx="5">
                  <c:v>0.6518194319999999</c:v>
                </c:pt>
                <c:pt idx="6">
                  <c:v>0.603129548</c:v>
                </c:pt>
                <c:pt idx="7">
                  <c:v>0.564029612</c:v>
                </c:pt>
                <c:pt idx="8">
                  <c:v>0.53537428</c:v>
                </c:pt>
                <c:pt idx="9">
                  <c:v>0.50507534</c:v>
                </c:pt>
                <c:pt idx="10">
                  <c:v>0.47722343</c:v>
                </c:pt>
                <c:pt idx="11">
                  <c:v>0.466901139</c:v>
                </c:pt>
                <c:pt idx="12">
                  <c:v>0.451025049</c:v>
                </c:pt>
              </c:numCache>
            </c:numRef>
          </c:yVal>
        </c:ser>
        <c:ser>
          <c:idx val="2"/>
          <c:order val="2"/>
          <c:tx>
            <c:strRef>
              <c:f>'cap_rate_wind_onshore_DK2'!$D$2:$D$2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'cap_rate_wind_onshore_DK2'!$D$3:$D$15</c:f>
              <c:numCache>
                <c:formatCode>General</c:formatCode>
                <c:ptCount val="13"/>
                <c:pt idx="0">
                  <c:v>0.8317656</c:v>
                </c:pt>
                <c:pt idx="1">
                  <c:v>0.81855774</c:v>
                </c:pt>
                <c:pt idx="2">
                  <c:v>0.8044924</c:v>
                </c:pt>
                <c:pt idx="3">
                  <c:v>0.77165145</c:v>
                </c:pt>
                <c:pt idx="4">
                  <c:v>0.7490666499999999</c:v>
                </c:pt>
                <c:pt idx="5">
                  <c:v>0.7258761500000001</c:v>
                </c:pt>
                <c:pt idx="6">
                  <c:v>0.68427896</c:v>
                </c:pt>
                <c:pt idx="7">
                  <c:v>0.647472925</c:v>
                </c:pt>
                <c:pt idx="8">
                  <c:v>0.62052275</c:v>
                </c:pt>
                <c:pt idx="9">
                  <c:v>0.6126308499999999</c:v>
                </c:pt>
                <c:pt idx="10">
                  <c:v>0.59266507</c:v>
                </c:pt>
                <c:pt idx="11">
                  <c:v>0.5831878500000001</c:v>
                </c:pt>
                <c:pt idx="12">
                  <c:v>0.5710337350000001</c:v>
                </c:pt>
              </c:numCache>
            </c:numRef>
          </c:yVal>
        </c:ser>
        <c:ser>
          <c:idx val="3"/>
          <c:order val="3"/>
          <c:tx>
            <c:strRef>
              <c:f>'cap_rate_wind_onshore_DK2'!$E$2:$E$2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'cap_rate_wind_onshore_DK2'!$E$3:$E$15</c:f>
              <c:numCache>
                <c:formatCode>General</c:formatCode>
                <c:ptCount val="13"/>
                <c:pt idx="0">
                  <c:v>0.8592299799999999</c:v>
                </c:pt>
                <c:pt idx="1">
                  <c:v>0.848521</c:v>
                </c:pt>
                <c:pt idx="2">
                  <c:v>0.842789</c:v>
                </c:pt>
                <c:pt idx="3">
                  <c:v>0.814785676</c:v>
                </c:pt>
                <c:pt idx="4">
                  <c:v>0.7897529599999999</c:v>
                </c:pt>
                <c:pt idx="5">
                  <c:v>0.7695972539999999</c:v>
                </c:pt>
                <c:pt idx="6">
                  <c:v>0.7338051299999999</c:v>
                </c:pt>
                <c:pt idx="7">
                  <c:v>0.709445583</c:v>
                </c:pt>
                <c:pt idx="8">
                  <c:v>0.69078868</c:v>
                </c:pt>
                <c:pt idx="9">
                  <c:v>0.681205492</c:v>
                </c:pt>
                <c:pt idx="10">
                  <c:v>0.66877902</c:v>
                </c:pt>
                <c:pt idx="11">
                  <c:v>0.662950614</c:v>
                </c:pt>
                <c:pt idx="12">
                  <c:v>0.6510137</c:v>
                </c:pt>
              </c:numCache>
            </c:numRef>
          </c:yVal>
        </c:ser>
        <c:axId val="51640001"/>
        <c:axId val="51640002"/>
      </c:scatterChart>
      <c:valAx>
        <c:axId val="51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40002"/>
        <c:crosses val="autoZero"/>
        <c:crossBetween val="midCat"/>
      </c:valAx>
      <c:valAx>
        <c:axId val="51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'cap_rate_wind_onshore_DK2'!$B$3:$B$15</c:f>
              <c:numCache>
                <c:formatCode>General</c:formatCode>
                <c:ptCount val="13"/>
                <c:pt idx="0">
                  <c:v>0.8209332459999999</c:v>
                </c:pt>
                <c:pt idx="1">
                  <c:v>0.810681162</c:v>
                </c:pt>
                <c:pt idx="2">
                  <c:v>0.7986435786363638</c:v>
                </c:pt>
                <c:pt idx="3">
                  <c:v>0.7665176125454544</c:v>
                </c:pt>
                <c:pt idx="4">
                  <c:v>0.74351977</c:v>
                </c:pt>
                <c:pt idx="5">
                  <c:v>0.7184775452727273</c:v>
                </c:pt>
                <c:pt idx="6">
                  <c:v>0.6774611385454545</c:v>
                </c:pt>
                <c:pt idx="7">
                  <c:v>0.6402359171428573</c:v>
                </c:pt>
                <c:pt idx="8">
                  <c:v>0.6201276661904761</c:v>
                </c:pt>
                <c:pt idx="9">
                  <c:v>0.603300172</c:v>
                </c:pt>
                <c:pt idx="10">
                  <c:v>0.5867552152380954</c:v>
                </c:pt>
                <c:pt idx="11">
                  <c:v>0.5794586144285715</c:v>
                </c:pt>
                <c:pt idx="12">
                  <c:v>0.5686390001904762</c:v>
                </c:pt>
              </c:numCache>
            </c:numRef>
          </c:yVal>
        </c:ser>
        <c:ser>
          <c:idx val="1"/>
          <c:order val="1"/>
          <c:tx>
            <c:strRef>
              <c:f>'cap_rate_wind_onshore_DK2'!$C$2:$C$2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'cap_rate_wind_onshore_DK2'!$C$3:$C$15</c:f>
              <c:numCache>
                <c:formatCode>General</c:formatCode>
                <c:ptCount val="13"/>
                <c:pt idx="0">
                  <c:v>0.7703647619999999</c:v>
                </c:pt>
                <c:pt idx="1">
                  <c:v>0.752643454</c:v>
                </c:pt>
                <c:pt idx="2">
                  <c:v>0.7340840599999999</c:v>
                </c:pt>
                <c:pt idx="3">
                  <c:v>0.69345866</c:v>
                </c:pt>
                <c:pt idx="4">
                  <c:v>0.66972084</c:v>
                </c:pt>
                <c:pt idx="5">
                  <c:v>0.6518194319999999</c:v>
                </c:pt>
                <c:pt idx="6">
                  <c:v>0.603129548</c:v>
                </c:pt>
                <c:pt idx="7">
                  <c:v>0.564029612</c:v>
                </c:pt>
                <c:pt idx="8">
                  <c:v>0.53537428</c:v>
                </c:pt>
                <c:pt idx="9">
                  <c:v>0.50507534</c:v>
                </c:pt>
                <c:pt idx="10">
                  <c:v>0.47722343</c:v>
                </c:pt>
                <c:pt idx="11">
                  <c:v>0.466901139</c:v>
                </c:pt>
                <c:pt idx="12">
                  <c:v>0.451025049</c:v>
                </c:pt>
              </c:numCache>
            </c:numRef>
          </c:yVal>
        </c:ser>
        <c:ser>
          <c:idx val="2"/>
          <c:order val="2"/>
          <c:tx>
            <c:strRef>
              <c:f>'cap_rate_wind_onshore_DK2'!$D$2:$D$2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'cap_rate_wind_onshore_DK2'!$D$3:$D$15</c:f>
              <c:numCache>
                <c:formatCode>General</c:formatCode>
                <c:ptCount val="13"/>
                <c:pt idx="0">
                  <c:v>0.8317656</c:v>
                </c:pt>
                <c:pt idx="1">
                  <c:v>0.81855774</c:v>
                </c:pt>
                <c:pt idx="2">
                  <c:v>0.8044924</c:v>
                </c:pt>
                <c:pt idx="3">
                  <c:v>0.77165145</c:v>
                </c:pt>
                <c:pt idx="4">
                  <c:v>0.7490666499999999</c:v>
                </c:pt>
                <c:pt idx="5">
                  <c:v>0.7258761500000001</c:v>
                </c:pt>
                <c:pt idx="6">
                  <c:v>0.68427896</c:v>
                </c:pt>
                <c:pt idx="7">
                  <c:v>0.647472925</c:v>
                </c:pt>
                <c:pt idx="8">
                  <c:v>0.62052275</c:v>
                </c:pt>
                <c:pt idx="9">
                  <c:v>0.6126308499999999</c:v>
                </c:pt>
                <c:pt idx="10">
                  <c:v>0.59266507</c:v>
                </c:pt>
                <c:pt idx="11">
                  <c:v>0.5831878500000001</c:v>
                </c:pt>
                <c:pt idx="12">
                  <c:v>0.5710337350000001</c:v>
                </c:pt>
              </c:numCache>
            </c:numRef>
          </c:yVal>
        </c:ser>
        <c:ser>
          <c:idx val="3"/>
          <c:order val="3"/>
          <c:tx>
            <c:strRef>
              <c:f>'cap_rate_wind_onshore_DK2'!$E$2:$E$2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'cap_rate_wind_onshore_DK2'!$E$3:$E$15</c:f>
              <c:numCache>
                <c:formatCode>General</c:formatCode>
                <c:ptCount val="13"/>
                <c:pt idx="0">
                  <c:v>0.8592299799999999</c:v>
                </c:pt>
                <c:pt idx="1">
                  <c:v>0.848521</c:v>
                </c:pt>
                <c:pt idx="2">
                  <c:v>0.842789</c:v>
                </c:pt>
                <c:pt idx="3">
                  <c:v>0.814785676</c:v>
                </c:pt>
                <c:pt idx="4">
                  <c:v>0.7897529599999999</c:v>
                </c:pt>
                <c:pt idx="5">
                  <c:v>0.7695972539999999</c:v>
                </c:pt>
                <c:pt idx="6">
                  <c:v>0.7338051299999999</c:v>
                </c:pt>
                <c:pt idx="7">
                  <c:v>0.709445583</c:v>
                </c:pt>
                <c:pt idx="8">
                  <c:v>0.69078868</c:v>
                </c:pt>
                <c:pt idx="9">
                  <c:v>0.681205492</c:v>
                </c:pt>
                <c:pt idx="10">
                  <c:v>0.66877902</c:v>
                </c:pt>
                <c:pt idx="11">
                  <c:v>0.662950614</c:v>
                </c:pt>
                <c:pt idx="12">
                  <c:v>0.6510137</c:v>
                </c:pt>
              </c:numCache>
            </c:numRef>
          </c:yVal>
        </c:ser>
        <c:axId val="51650001"/>
        <c:axId val="51650002"/>
      </c:scatterChart>
      <c:valAx>
        <c:axId val="51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50002"/>
        <c:crosses val="autoZero"/>
        <c:crossBetween val="midCat"/>
      </c:valAx>
      <c:valAx>
        <c:axId val="51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'cap_rate_wind_onshore_ES'!$B$3:$B$15</c:f>
              <c:numCache>
                <c:formatCode>General</c:formatCode>
                <c:ptCount val="13"/>
                <c:pt idx="0">
                  <c:v>0.9136667060909089</c:v>
                </c:pt>
                <c:pt idx="1">
                  <c:v>0.9210555152727273</c:v>
                </c:pt>
                <c:pt idx="2">
                  <c:v>0.9010742484545454</c:v>
                </c:pt>
                <c:pt idx="3">
                  <c:v>0.8787357079090907</c:v>
                </c:pt>
                <c:pt idx="4">
                  <c:v>0.8410367304545456</c:v>
                </c:pt>
                <c:pt idx="5">
                  <c:v>0.8407996698181818</c:v>
                </c:pt>
                <c:pt idx="6">
                  <c:v>0.8323804368181821</c:v>
                </c:pt>
                <c:pt idx="7">
                  <c:v>0.8313888524761905</c:v>
                </c:pt>
                <c:pt idx="8">
                  <c:v>0.8227755068571428</c:v>
                </c:pt>
                <c:pt idx="9">
                  <c:v>0.8171069164285715</c:v>
                </c:pt>
                <c:pt idx="10">
                  <c:v>0.8512265792857141</c:v>
                </c:pt>
                <c:pt idx="11">
                  <c:v>0.8406207865238096</c:v>
                </c:pt>
                <c:pt idx="12">
                  <c:v>0.8316182495714285</c:v>
                </c:pt>
              </c:numCache>
            </c:numRef>
          </c:yVal>
        </c:ser>
        <c:ser>
          <c:idx val="1"/>
          <c:order val="1"/>
          <c:tx>
            <c:strRef>
              <c:f>'cap_rate_wind_onshore_ES'!$C$2:$C$2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'cap_rate_wind_onshore_ES'!$C$3:$C$15</c:f>
              <c:numCache>
                <c:formatCode>General</c:formatCode>
                <c:ptCount val="13"/>
                <c:pt idx="0">
                  <c:v>0.866005824</c:v>
                </c:pt>
                <c:pt idx="1">
                  <c:v>0.874226308</c:v>
                </c:pt>
                <c:pt idx="2">
                  <c:v>0.852373966</c:v>
                </c:pt>
                <c:pt idx="3">
                  <c:v>0.837440536</c:v>
                </c:pt>
                <c:pt idx="4">
                  <c:v>0.811064844</c:v>
                </c:pt>
                <c:pt idx="5">
                  <c:v>0.809471826</c:v>
                </c:pt>
                <c:pt idx="6">
                  <c:v>0.801861892</c:v>
                </c:pt>
                <c:pt idx="7">
                  <c:v>0.80841724</c:v>
                </c:pt>
                <c:pt idx="8">
                  <c:v>0.799534979</c:v>
                </c:pt>
                <c:pt idx="9">
                  <c:v>0.793494437</c:v>
                </c:pt>
                <c:pt idx="10">
                  <c:v>0.81452549</c:v>
                </c:pt>
                <c:pt idx="11">
                  <c:v>0.799485805</c:v>
                </c:pt>
                <c:pt idx="12">
                  <c:v>0.7866917409999999</c:v>
                </c:pt>
              </c:numCache>
            </c:numRef>
          </c:yVal>
        </c:ser>
        <c:ser>
          <c:idx val="2"/>
          <c:order val="2"/>
          <c:tx>
            <c:strRef>
              <c:f>'cap_rate_wind_onshore_ES'!$D$2:$D$2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'cap_rate_wind_onshore_ES'!$D$3:$D$15</c:f>
              <c:numCache>
                <c:formatCode>General</c:formatCode>
                <c:ptCount val="13"/>
                <c:pt idx="0">
                  <c:v>0.91738594</c:v>
                </c:pt>
                <c:pt idx="1">
                  <c:v>0.9232127</c:v>
                </c:pt>
                <c:pt idx="2">
                  <c:v>0.9085236</c:v>
                </c:pt>
                <c:pt idx="3">
                  <c:v>0.88293743</c:v>
                </c:pt>
                <c:pt idx="4">
                  <c:v>0.84680605</c:v>
                </c:pt>
                <c:pt idx="5">
                  <c:v>0.84812164</c:v>
                </c:pt>
                <c:pt idx="6">
                  <c:v>0.8409459</c:v>
                </c:pt>
                <c:pt idx="7">
                  <c:v>0.8249587300000001</c:v>
                </c:pt>
                <c:pt idx="8">
                  <c:v>0.819123355</c:v>
                </c:pt>
                <c:pt idx="9">
                  <c:v>0.8132692500000001</c:v>
                </c:pt>
                <c:pt idx="10">
                  <c:v>0.850408025</c:v>
                </c:pt>
                <c:pt idx="11">
                  <c:v>0.843622085</c:v>
                </c:pt>
                <c:pt idx="12">
                  <c:v>0.8372482999999999</c:v>
                </c:pt>
              </c:numCache>
            </c:numRef>
          </c:yVal>
        </c:ser>
        <c:ser>
          <c:idx val="3"/>
          <c:order val="3"/>
          <c:tx>
            <c:strRef>
              <c:f>'cap_rate_wind_onshore_ES'!$E$2:$E$2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'cap_rate_wind_onshore_ES'!$E$3:$E$15</c:f>
              <c:numCache>
                <c:formatCode>General</c:formatCode>
                <c:ptCount val="13"/>
                <c:pt idx="0">
                  <c:v>0.96230912</c:v>
                </c:pt>
                <c:pt idx="1">
                  <c:v>0.971124228</c:v>
                </c:pt>
                <c:pt idx="2">
                  <c:v>0.94893314</c:v>
                </c:pt>
                <c:pt idx="3">
                  <c:v>0.916169728</c:v>
                </c:pt>
                <c:pt idx="4">
                  <c:v>0.867101626</c:v>
                </c:pt>
                <c:pt idx="5">
                  <c:v>0.8646626199999999</c:v>
                </c:pt>
                <c:pt idx="6">
                  <c:v>0.859224548</c:v>
                </c:pt>
                <c:pt idx="7">
                  <c:v>0.860572802</c:v>
                </c:pt>
                <c:pt idx="8">
                  <c:v>0.85148736</c:v>
                </c:pt>
                <c:pt idx="9">
                  <c:v>0.847889148</c:v>
                </c:pt>
                <c:pt idx="10">
                  <c:v>0.8901901999999999</c:v>
                </c:pt>
                <c:pt idx="11">
                  <c:v>0.8803117469999999</c:v>
                </c:pt>
                <c:pt idx="12">
                  <c:v>0.87078073</c:v>
                </c:pt>
              </c:numCache>
            </c:numRef>
          </c:yVal>
        </c:ser>
        <c:axId val="51660001"/>
        <c:axId val="51660002"/>
      </c:scatterChart>
      <c:valAx>
        <c:axId val="51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60002"/>
        <c:crosses val="autoZero"/>
        <c:crossBetween val="midCat"/>
      </c:valAx>
      <c:valAx>
        <c:axId val="51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'cap_rate_wind_onshore_ES'!$B$3:$B$15</c:f>
              <c:numCache>
                <c:formatCode>General</c:formatCode>
                <c:ptCount val="13"/>
                <c:pt idx="0">
                  <c:v>0.9136667060909089</c:v>
                </c:pt>
                <c:pt idx="1">
                  <c:v>0.9210555152727273</c:v>
                </c:pt>
                <c:pt idx="2">
                  <c:v>0.9010742484545454</c:v>
                </c:pt>
                <c:pt idx="3">
                  <c:v>0.8787357079090907</c:v>
                </c:pt>
                <c:pt idx="4">
                  <c:v>0.8410367304545456</c:v>
                </c:pt>
                <c:pt idx="5">
                  <c:v>0.8407996698181818</c:v>
                </c:pt>
                <c:pt idx="6">
                  <c:v>0.8323804368181821</c:v>
                </c:pt>
                <c:pt idx="7">
                  <c:v>0.8313888524761905</c:v>
                </c:pt>
                <c:pt idx="8">
                  <c:v>0.8227755068571428</c:v>
                </c:pt>
                <c:pt idx="9">
                  <c:v>0.8171069164285715</c:v>
                </c:pt>
                <c:pt idx="10">
                  <c:v>0.8512265792857141</c:v>
                </c:pt>
                <c:pt idx="11">
                  <c:v>0.8406207865238096</c:v>
                </c:pt>
                <c:pt idx="12">
                  <c:v>0.8316182495714285</c:v>
                </c:pt>
              </c:numCache>
            </c:numRef>
          </c:yVal>
        </c:ser>
        <c:ser>
          <c:idx val="1"/>
          <c:order val="1"/>
          <c:tx>
            <c:strRef>
              <c:f>'cap_rate_wind_onshore_ES'!$C$2:$C$2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'cap_rate_wind_onshore_ES'!$C$3:$C$15</c:f>
              <c:numCache>
                <c:formatCode>General</c:formatCode>
                <c:ptCount val="13"/>
                <c:pt idx="0">
                  <c:v>0.866005824</c:v>
                </c:pt>
                <c:pt idx="1">
                  <c:v>0.874226308</c:v>
                </c:pt>
                <c:pt idx="2">
                  <c:v>0.852373966</c:v>
                </c:pt>
                <c:pt idx="3">
                  <c:v>0.837440536</c:v>
                </c:pt>
                <c:pt idx="4">
                  <c:v>0.811064844</c:v>
                </c:pt>
                <c:pt idx="5">
                  <c:v>0.809471826</c:v>
                </c:pt>
                <c:pt idx="6">
                  <c:v>0.801861892</c:v>
                </c:pt>
                <c:pt idx="7">
                  <c:v>0.80841724</c:v>
                </c:pt>
                <c:pt idx="8">
                  <c:v>0.799534979</c:v>
                </c:pt>
                <c:pt idx="9">
                  <c:v>0.793494437</c:v>
                </c:pt>
                <c:pt idx="10">
                  <c:v>0.81452549</c:v>
                </c:pt>
                <c:pt idx="11">
                  <c:v>0.799485805</c:v>
                </c:pt>
                <c:pt idx="12">
                  <c:v>0.7866917409999999</c:v>
                </c:pt>
              </c:numCache>
            </c:numRef>
          </c:yVal>
        </c:ser>
        <c:ser>
          <c:idx val="2"/>
          <c:order val="2"/>
          <c:tx>
            <c:strRef>
              <c:f>'cap_rate_wind_onshore_ES'!$D$2:$D$2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'cap_rate_wind_onshore_ES'!$D$3:$D$15</c:f>
              <c:numCache>
                <c:formatCode>General</c:formatCode>
                <c:ptCount val="13"/>
                <c:pt idx="0">
                  <c:v>0.91738594</c:v>
                </c:pt>
                <c:pt idx="1">
                  <c:v>0.9232127</c:v>
                </c:pt>
                <c:pt idx="2">
                  <c:v>0.9085236</c:v>
                </c:pt>
                <c:pt idx="3">
                  <c:v>0.88293743</c:v>
                </c:pt>
                <c:pt idx="4">
                  <c:v>0.84680605</c:v>
                </c:pt>
                <c:pt idx="5">
                  <c:v>0.84812164</c:v>
                </c:pt>
                <c:pt idx="6">
                  <c:v>0.8409459</c:v>
                </c:pt>
                <c:pt idx="7">
                  <c:v>0.8249587300000001</c:v>
                </c:pt>
                <c:pt idx="8">
                  <c:v>0.819123355</c:v>
                </c:pt>
                <c:pt idx="9">
                  <c:v>0.8132692500000001</c:v>
                </c:pt>
                <c:pt idx="10">
                  <c:v>0.850408025</c:v>
                </c:pt>
                <c:pt idx="11">
                  <c:v>0.843622085</c:v>
                </c:pt>
                <c:pt idx="12">
                  <c:v>0.8372482999999999</c:v>
                </c:pt>
              </c:numCache>
            </c:numRef>
          </c:yVal>
        </c:ser>
        <c:ser>
          <c:idx val="3"/>
          <c:order val="3"/>
          <c:tx>
            <c:strRef>
              <c:f>'cap_rate_wind_onshore_ES'!$E$2:$E$2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'cap_rate_wind_onshore_ES'!$E$3:$E$15</c:f>
              <c:numCache>
                <c:formatCode>General</c:formatCode>
                <c:ptCount val="13"/>
                <c:pt idx="0">
                  <c:v>0.96230912</c:v>
                </c:pt>
                <c:pt idx="1">
                  <c:v>0.971124228</c:v>
                </c:pt>
                <c:pt idx="2">
                  <c:v>0.94893314</c:v>
                </c:pt>
                <c:pt idx="3">
                  <c:v>0.916169728</c:v>
                </c:pt>
                <c:pt idx="4">
                  <c:v>0.867101626</c:v>
                </c:pt>
                <c:pt idx="5">
                  <c:v>0.8646626199999999</c:v>
                </c:pt>
                <c:pt idx="6">
                  <c:v>0.859224548</c:v>
                </c:pt>
                <c:pt idx="7">
                  <c:v>0.860572802</c:v>
                </c:pt>
                <c:pt idx="8">
                  <c:v>0.85148736</c:v>
                </c:pt>
                <c:pt idx="9">
                  <c:v>0.847889148</c:v>
                </c:pt>
                <c:pt idx="10">
                  <c:v>0.8901901999999999</c:v>
                </c:pt>
                <c:pt idx="11">
                  <c:v>0.8803117469999999</c:v>
                </c:pt>
                <c:pt idx="12">
                  <c:v>0.87078073</c:v>
                </c:pt>
              </c:numCache>
            </c:numRef>
          </c:yVal>
        </c:ser>
        <c:axId val="51670001"/>
        <c:axId val="51670002"/>
      </c:scatterChart>
      <c:valAx>
        <c:axId val="51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70002"/>
        <c:crosses val="autoZero"/>
        <c:crossBetween val="midCat"/>
      </c:valAx>
      <c:valAx>
        <c:axId val="516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'cap_rate_wind_onshore_ES'!$B$3:$B$15</c:f>
              <c:numCache>
                <c:formatCode>General</c:formatCode>
                <c:ptCount val="13"/>
                <c:pt idx="0">
                  <c:v>0.9136667060909089</c:v>
                </c:pt>
                <c:pt idx="1">
                  <c:v>0.9210555152727273</c:v>
                </c:pt>
                <c:pt idx="2">
                  <c:v>0.9010742484545454</c:v>
                </c:pt>
                <c:pt idx="3">
                  <c:v>0.8787357079090907</c:v>
                </c:pt>
                <c:pt idx="4">
                  <c:v>0.8410367304545456</c:v>
                </c:pt>
                <c:pt idx="5">
                  <c:v>0.8407996698181818</c:v>
                </c:pt>
                <c:pt idx="6">
                  <c:v>0.8323804368181821</c:v>
                </c:pt>
                <c:pt idx="7">
                  <c:v>0.8313888524761905</c:v>
                </c:pt>
                <c:pt idx="8">
                  <c:v>0.8227755068571428</c:v>
                </c:pt>
                <c:pt idx="9">
                  <c:v>0.8171069164285715</c:v>
                </c:pt>
                <c:pt idx="10">
                  <c:v>0.8512265792857141</c:v>
                </c:pt>
                <c:pt idx="11">
                  <c:v>0.8406207865238096</c:v>
                </c:pt>
                <c:pt idx="12">
                  <c:v>0.8316182495714285</c:v>
                </c:pt>
              </c:numCache>
            </c:numRef>
          </c:yVal>
        </c:ser>
        <c:ser>
          <c:idx val="1"/>
          <c:order val="1"/>
          <c:tx>
            <c:strRef>
              <c:f>'cap_rate_wind_onshore_ES'!$C$2:$C$2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'cap_rate_wind_onshore_ES'!$C$3:$C$15</c:f>
              <c:numCache>
                <c:formatCode>General</c:formatCode>
                <c:ptCount val="13"/>
                <c:pt idx="0">
                  <c:v>0.866005824</c:v>
                </c:pt>
                <c:pt idx="1">
                  <c:v>0.874226308</c:v>
                </c:pt>
                <c:pt idx="2">
                  <c:v>0.852373966</c:v>
                </c:pt>
                <c:pt idx="3">
                  <c:v>0.837440536</c:v>
                </c:pt>
                <c:pt idx="4">
                  <c:v>0.811064844</c:v>
                </c:pt>
                <c:pt idx="5">
                  <c:v>0.809471826</c:v>
                </c:pt>
                <c:pt idx="6">
                  <c:v>0.801861892</c:v>
                </c:pt>
                <c:pt idx="7">
                  <c:v>0.80841724</c:v>
                </c:pt>
                <c:pt idx="8">
                  <c:v>0.799534979</c:v>
                </c:pt>
                <c:pt idx="9">
                  <c:v>0.793494437</c:v>
                </c:pt>
                <c:pt idx="10">
                  <c:v>0.81452549</c:v>
                </c:pt>
                <c:pt idx="11">
                  <c:v>0.799485805</c:v>
                </c:pt>
                <c:pt idx="12">
                  <c:v>0.7866917409999999</c:v>
                </c:pt>
              </c:numCache>
            </c:numRef>
          </c:yVal>
        </c:ser>
        <c:ser>
          <c:idx val="2"/>
          <c:order val="2"/>
          <c:tx>
            <c:strRef>
              <c:f>'cap_rate_wind_onshore_ES'!$D$2:$D$2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'cap_rate_wind_onshore_ES'!$D$3:$D$15</c:f>
              <c:numCache>
                <c:formatCode>General</c:formatCode>
                <c:ptCount val="13"/>
                <c:pt idx="0">
                  <c:v>0.91738594</c:v>
                </c:pt>
                <c:pt idx="1">
                  <c:v>0.9232127</c:v>
                </c:pt>
                <c:pt idx="2">
                  <c:v>0.9085236</c:v>
                </c:pt>
                <c:pt idx="3">
                  <c:v>0.88293743</c:v>
                </c:pt>
                <c:pt idx="4">
                  <c:v>0.84680605</c:v>
                </c:pt>
                <c:pt idx="5">
                  <c:v>0.84812164</c:v>
                </c:pt>
                <c:pt idx="6">
                  <c:v>0.8409459</c:v>
                </c:pt>
                <c:pt idx="7">
                  <c:v>0.8249587300000001</c:v>
                </c:pt>
                <c:pt idx="8">
                  <c:v>0.819123355</c:v>
                </c:pt>
                <c:pt idx="9">
                  <c:v>0.8132692500000001</c:v>
                </c:pt>
                <c:pt idx="10">
                  <c:v>0.850408025</c:v>
                </c:pt>
                <c:pt idx="11">
                  <c:v>0.843622085</c:v>
                </c:pt>
                <c:pt idx="12">
                  <c:v>0.8372482999999999</c:v>
                </c:pt>
              </c:numCache>
            </c:numRef>
          </c:yVal>
        </c:ser>
        <c:ser>
          <c:idx val="3"/>
          <c:order val="3"/>
          <c:tx>
            <c:strRef>
              <c:f>'cap_rate_wind_onshore_ES'!$E$2:$E$2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'cap_rate_wind_onshore_ES'!$E$3:$E$15</c:f>
              <c:numCache>
                <c:formatCode>General</c:formatCode>
                <c:ptCount val="13"/>
                <c:pt idx="0">
                  <c:v>0.96230912</c:v>
                </c:pt>
                <c:pt idx="1">
                  <c:v>0.971124228</c:v>
                </c:pt>
                <c:pt idx="2">
                  <c:v>0.94893314</c:v>
                </c:pt>
                <c:pt idx="3">
                  <c:v>0.916169728</c:v>
                </c:pt>
                <c:pt idx="4">
                  <c:v>0.867101626</c:v>
                </c:pt>
                <c:pt idx="5">
                  <c:v>0.8646626199999999</c:v>
                </c:pt>
                <c:pt idx="6">
                  <c:v>0.859224548</c:v>
                </c:pt>
                <c:pt idx="7">
                  <c:v>0.860572802</c:v>
                </c:pt>
                <c:pt idx="8">
                  <c:v>0.85148736</c:v>
                </c:pt>
                <c:pt idx="9">
                  <c:v>0.847889148</c:v>
                </c:pt>
                <c:pt idx="10">
                  <c:v>0.8901901999999999</c:v>
                </c:pt>
                <c:pt idx="11">
                  <c:v>0.8803117469999999</c:v>
                </c:pt>
                <c:pt idx="12">
                  <c:v>0.87078073</c:v>
                </c:pt>
              </c:numCache>
            </c:numRef>
          </c:yVal>
        </c:ser>
        <c:axId val="51680001"/>
        <c:axId val="51680002"/>
      </c:scatterChart>
      <c:valAx>
        <c:axId val="51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80002"/>
        <c:crosses val="autoZero"/>
        <c:crossBetween val="midCat"/>
      </c:valAx>
      <c:valAx>
        <c:axId val="516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'cap_rate_wind_onshore_ES'!$B$3:$B$15</c:f>
              <c:numCache>
                <c:formatCode>General</c:formatCode>
                <c:ptCount val="13"/>
                <c:pt idx="0">
                  <c:v>0.9136667060909089</c:v>
                </c:pt>
                <c:pt idx="1">
                  <c:v>0.9210555152727273</c:v>
                </c:pt>
                <c:pt idx="2">
                  <c:v>0.9010742484545454</c:v>
                </c:pt>
                <c:pt idx="3">
                  <c:v>0.8787357079090907</c:v>
                </c:pt>
                <c:pt idx="4">
                  <c:v>0.8410367304545456</c:v>
                </c:pt>
                <c:pt idx="5">
                  <c:v>0.8407996698181818</c:v>
                </c:pt>
                <c:pt idx="6">
                  <c:v>0.8323804368181821</c:v>
                </c:pt>
                <c:pt idx="7">
                  <c:v>0.8313888524761905</c:v>
                </c:pt>
                <c:pt idx="8">
                  <c:v>0.8227755068571428</c:v>
                </c:pt>
                <c:pt idx="9">
                  <c:v>0.8171069164285715</c:v>
                </c:pt>
                <c:pt idx="10">
                  <c:v>0.8512265792857141</c:v>
                </c:pt>
                <c:pt idx="11">
                  <c:v>0.8406207865238096</c:v>
                </c:pt>
                <c:pt idx="12">
                  <c:v>0.8316182495714285</c:v>
                </c:pt>
              </c:numCache>
            </c:numRef>
          </c:yVal>
        </c:ser>
        <c:ser>
          <c:idx val="1"/>
          <c:order val="1"/>
          <c:tx>
            <c:strRef>
              <c:f>'cap_rate_wind_onshore_ES'!$C$2:$C$2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'cap_rate_wind_onshore_ES'!$C$3:$C$15</c:f>
              <c:numCache>
                <c:formatCode>General</c:formatCode>
                <c:ptCount val="13"/>
                <c:pt idx="0">
                  <c:v>0.866005824</c:v>
                </c:pt>
                <c:pt idx="1">
                  <c:v>0.874226308</c:v>
                </c:pt>
                <c:pt idx="2">
                  <c:v>0.852373966</c:v>
                </c:pt>
                <c:pt idx="3">
                  <c:v>0.837440536</c:v>
                </c:pt>
                <c:pt idx="4">
                  <c:v>0.811064844</c:v>
                </c:pt>
                <c:pt idx="5">
                  <c:v>0.809471826</c:v>
                </c:pt>
                <c:pt idx="6">
                  <c:v>0.801861892</c:v>
                </c:pt>
                <c:pt idx="7">
                  <c:v>0.80841724</c:v>
                </c:pt>
                <c:pt idx="8">
                  <c:v>0.799534979</c:v>
                </c:pt>
                <c:pt idx="9">
                  <c:v>0.793494437</c:v>
                </c:pt>
                <c:pt idx="10">
                  <c:v>0.81452549</c:v>
                </c:pt>
                <c:pt idx="11">
                  <c:v>0.799485805</c:v>
                </c:pt>
                <c:pt idx="12">
                  <c:v>0.7866917409999999</c:v>
                </c:pt>
              </c:numCache>
            </c:numRef>
          </c:yVal>
        </c:ser>
        <c:ser>
          <c:idx val="2"/>
          <c:order val="2"/>
          <c:tx>
            <c:strRef>
              <c:f>'cap_rate_wind_onshore_ES'!$D$2:$D$2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'cap_rate_wind_onshore_ES'!$D$3:$D$15</c:f>
              <c:numCache>
                <c:formatCode>General</c:formatCode>
                <c:ptCount val="13"/>
                <c:pt idx="0">
                  <c:v>0.91738594</c:v>
                </c:pt>
                <c:pt idx="1">
                  <c:v>0.9232127</c:v>
                </c:pt>
                <c:pt idx="2">
                  <c:v>0.9085236</c:v>
                </c:pt>
                <c:pt idx="3">
                  <c:v>0.88293743</c:v>
                </c:pt>
                <c:pt idx="4">
                  <c:v>0.84680605</c:v>
                </c:pt>
                <c:pt idx="5">
                  <c:v>0.84812164</c:v>
                </c:pt>
                <c:pt idx="6">
                  <c:v>0.8409459</c:v>
                </c:pt>
                <c:pt idx="7">
                  <c:v>0.8249587300000001</c:v>
                </c:pt>
                <c:pt idx="8">
                  <c:v>0.819123355</c:v>
                </c:pt>
                <c:pt idx="9">
                  <c:v>0.8132692500000001</c:v>
                </c:pt>
                <c:pt idx="10">
                  <c:v>0.850408025</c:v>
                </c:pt>
                <c:pt idx="11">
                  <c:v>0.843622085</c:v>
                </c:pt>
                <c:pt idx="12">
                  <c:v>0.8372482999999999</c:v>
                </c:pt>
              </c:numCache>
            </c:numRef>
          </c:yVal>
        </c:ser>
        <c:ser>
          <c:idx val="3"/>
          <c:order val="3"/>
          <c:tx>
            <c:strRef>
              <c:f>'cap_rate_wind_onshore_ES'!$E$2:$E$2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'cap_rate_wind_onshore_ES'!$E$3:$E$15</c:f>
              <c:numCache>
                <c:formatCode>General</c:formatCode>
                <c:ptCount val="13"/>
                <c:pt idx="0">
                  <c:v>0.96230912</c:v>
                </c:pt>
                <c:pt idx="1">
                  <c:v>0.971124228</c:v>
                </c:pt>
                <c:pt idx="2">
                  <c:v>0.94893314</c:v>
                </c:pt>
                <c:pt idx="3">
                  <c:v>0.916169728</c:v>
                </c:pt>
                <c:pt idx="4">
                  <c:v>0.867101626</c:v>
                </c:pt>
                <c:pt idx="5">
                  <c:v>0.8646626199999999</c:v>
                </c:pt>
                <c:pt idx="6">
                  <c:v>0.859224548</c:v>
                </c:pt>
                <c:pt idx="7">
                  <c:v>0.860572802</c:v>
                </c:pt>
                <c:pt idx="8">
                  <c:v>0.85148736</c:v>
                </c:pt>
                <c:pt idx="9">
                  <c:v>0.847889148</c:v>
                </c:pt>
                <c:pt idx="10">
                  <c:v>0.8901901999999999</c:v>
                </c:pt>
                <c:pt idx="11">
                  <c:v>0.8803117469999999</c:v>
                </c:pt>
                <c:pt idx="12">
                  <c:v>0.87078073</c:v>
                </c:pt>
              </c:numCache>
            </c:numRef>
          </c:yVal>
        </c:ser>
        <c:axId val="51690001"/>
        <c:axId val="51690002"/>
      </c:scatterChart>
      <c:valAx>
        <c:axId val="51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90002"/>
        <c:crosses val="autoZero"/>
        <c:crossBetween val="midCat"/>
      </c:valAx>
      <c:valAx>
        <c:axId val="516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'price_UK'!$B$3:$B$15</c:f>
              <c:numCache>
                <c:formatCode>General</c:formatCode>
                <c:ptCount val="13"/>
                <c:pt idx="0">
                  <c:v>113.2495020545455</c:v>
                </c:pt>
                <c:pt idx="1">
                  <c:v>94.55398486363634</c:v>
                </c:pt>
                <c:pt idx="2">
                  <c:v>113.4542099363637</c:v>
                </c:pt>
                <c:pt idx="3">
                  <c:v>102.1212785545455</c:v>
                </c:pt>
                <c:pt idx="4">
                  <c:v>81.6344840818182</c:v>
                </c:pt>
                <c:pt idx="5">
                  <c:v>80.80646241818182</c:v>
                </c:pt>
                <c:pt idx="6">
                  <c:v>81.53989270909091</c:v>
                </c:pt>
                <c:pt idx="7">
                  <c:v>94.36351929523809</c:v>
                </c:pt>
                <c:pt idx="8">
                  <c:v>94.53506311904762</c:v>
                </c:pt>
                <c:pt idx="9">
                  <c:v>86.58479893809525</c:v>
                </c:pt>
                <c:pt idx="10">
                  <c:v>77.70536920000001</c:v>
                </c:pt>
                <c:pt idx="11">
                  <c:v>76.47488174761904</c:v>
                </c:pt>
                <c:pt idx="12">
                  <c:v>77.80595800952381</c:v>
                </c:pt>
              </c:numCache>
            </c:numRef>
          </c:yVal>
        </c:ser>
        <c:ser>
          <c:idx val="1"/>
          <c:order val="1"/>
          <c:tx>
            <c:strRef>
              <c:f>'price_UK'!$C$2:$C$2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'price_UK'!$C$3:$C$15</c:f>
              <c:numCache>
                <c:formatCode>General</c:formatCode>
                <c:ptCount val="13"/>
                <c:pt idx="0">
                  <c:v>109.628628</c:v>
                </c:pt>
                <c:pt idx="1">
                  <c:v>91.30424400000001</c:v>
                </c:pt>
                <c:pt idx="2">
                  <c:v>109.3832628</c:v>
                </c:pt>
                <c:pt idx="3">
                  <c:v>97.469702</c:v>
                </c:pt>
                <c:pt idx="4">
                  <c:v>76.94897280000001</c:v>
                </c:pt>
                <c:pt idx="5">
                  <c:v>76.25885719999999</c:v>
                </c:pt>
                <c:pt idx="6">
                  <c:v>74.8812308</c:v>
                </c:pt>
                <c:pt idx="7">
                  <c:v>85.3501122</c:v>
                </c:pt>
                <c:pt idx="8">
                  <c:v>84.27941700000001</c:v>
                </c:pt>
                <c:pt idx="9">
                  <c:v>76.2073862</c:v>
                </c:pt>
                <c:pt idx="10">
                  <c:v>67.77924469999999</c:v>
                </c:pt>
                <c:pt idx="11">
                  <c:v>66.547889</c:v>
                </c:pt>
                <c:pt idx="12">
                  <c:v>67.723878</c:v>
                </c:pt>
              </c:numCache>
            </c:numRef>
          </c:yVal>
        </c:ser>
        <c:ser>
          <c:idx val="2"/>
          <c:order val="2"/>
          <c:tx>
            <c:strRef>
              <c:f>'price_UK'!$D$2:$D$2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'price_UK'!$D$3:$D$15</c:f>
              <c:numCache>
                <c:formatCode>General</c:formatCode>
                <c:ptCount val="13"/>
                <c:pt idx="0">
                  <c:v>114.20388</c:v>
                </c:pt>
                <c:pt idx="1">
                  <c:v>95.372604</c:v>
                </c:pt>
                <c:pt idx="2">
                  <c:v>114.31621</c:v>
                </c:pt>
                <c:pt idx="3">
                  <c:v>102.34018</c:v>
                </c:pt>
                <c:pt idx="4">
                  <c:v>81.89144</c:v>
                </c:pt>
                <c:pt idx="5">
                  <c:v>80.62967999999999</c:v>
                </c:pt>
                <c:pt idx="6">
                  <c:v>81.37979</c:v>
                </c:pt>
                <c:pt idx="7">
                  <c:v>94.1744875</c:v>
                </c:pt>
                <c:pt idx="8">
                  <c:v>94.59891500000001</c:v>
                </c:pt>
                <c:pt idx="9">
                  <c:v>86.6817925</c:v>
                </c:pt>
                <c:pt idx="10">
                  <c:v>77.9718</c:v>
                </c:pt>
                <c:pt idx="11">
                  <c:v>76.6460625</c:v>
                </c:pt>
                <c:pt idx="12">
                  <c:v>77.19777500000001</c:v>
                </c:pt>
              </c:numCache>
            </c:numRef>
          </c:yVal>
        </c:ser>
        <c:ser>
          <c:idx val="3"/>
          <c:order val="3"/>
          <c:tx>
            <c:strRef>
              <c:f>'price_UK'!$E$2:$E$2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'price_UK'!$E$3:$E$15</c:f>
              <c:numCache>
                <c:formatCode>General</c:formatCode>
                <c:ptCount val="13"/>
                <c:pt idx="0">
                  <c:v>116.3093842</c:v>
                </c:pt>
                <c:pt idx="1">
                  <c:v>97.30602399999999</c:v>
                </c:pt>
                <c:pt idx="2">
                  <c:v>117.0447508</c:v>
                </c:pt>
                <c:pt idx="3">
                  <c:v>105.5322152</c:v>
                </c:pt>
                <c:pt idx="4">
                  <c:v>85.73570600000001</c:v>
                </c:pt>
                <c:pt idx="5">
                  <c:v>85.407872</c:v>
                </c:pt>
                <c:pt idx="6">
                  <c:v>87.8556648</c:v>
                </c:pt>
                <c:pt idx="7">
                  <c:v>103.4282565</c:v>
                </c:pt>
                <c:pt idx="8">
                  <c:v>104.3456825</c:v>
                </c:pt>
                <c:pt idx="9">
                  <c:v>95.82481800000001</c:v>
                </c:pt>
                <c:pt idx="10">
                  <c:v>86.1414245</c:v>
                </c:pt>
                <c:pt idx="11">
                  <c:v>85.3286662</c:v>
                </c:pt>
                <c:pt idx="12">
                  <c:v>87.5816672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'cap_rate_wind_onshore_ES'!$B$3:$B$15</c:f>
              <c:numCache>
                <c:formatCode>General</c:formatCode>
                <c:ptCount val="13"/>
                <c:pt idx="0">
                  <c:v>0.9136667060909089</c:v>
                </c:pt>
                <c:pt idx="1">
                  <c:v>0.9210555152727273</c:v>
                </c:pt>
                <c:pt idx="2">
                  <c:v>0.9010742484545454</c:v>
                </c:pt>
                <c:pt idx="3">
                  <c:v>0.8787357079090907</c:v>
                </c:pt>
                <c:pt idx="4">
                  <c:v>0.8410367304545456</c:v>
                </c:pt>
                <c:pt idx="5">
                  <c:v>0.8407996698181818</c:v>
                </c:pt>
                <c:pt idx="6">
                  <c:v>0.8323804368181821</c:v>
                </c:pt>
                <c:pt idx="7">
                  <c:v>0.8313888524761905</c:v>
                </c:pt>
                <c:pt idx="8">
                  <c:v>0.8227755068571428</c:v>
                </c:pt>
                <c:pt idx="9">
                  <c:v>0.8171069164285715</c:v>
                </c:pt>
                <c:pt idx="10">
                  <c:v>0.8512265792857141</c:v>
                </c:pt>
                <c:pt idx="11">
                  <c:v>0.8406207865238096</c:v>
                </c:pt>
                <c:pt idx="12">
                  <c:v>0.8316182495714285</c:v>
                </c:pt>
              </c:numCache>
            </c:numRef>
          </c:yVal>
        </c:ser>
        <c:ser>
          <c:idx val="1"/>
          <c:order val="1"/>
          <c:tx>
            <c:strRef>
              <c:f>'cap_rate_wind_onshore_ES'!$C$2:$C$2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'cap_rate_wind_onshore_ES'!$C$3:$C$15</c:f>
              <c:numCache>
                <c:formatCode>General</c:formatCode>
                <c:ptCount val="13"/>
                <c:pt idx="0">
                  <c:v>0.866005824</c:v>
                </c:pt>
                <c:pt idx="1">
                  <c:v>0.874226308</c:v>
                </c:pt>
                <c:pt idx="2">
                  <c:v>0.852373966</c:v>
                </c:pt>
                <c:pt idx="3">
                  <c:v>0.837440536</c:v>
                </c:pt>
                <c:pt idx="4">
                  <c:v>0.811064844</c:v>
                </c:pt>
                <c:pt idx="5">
                  <c:v>0.809471826</c:v>
                </c:pt>
                <c:pt idx="6">
                  <c:v>0.801861892</c:v>
                </c:pt>
                <c:pt idx="7">
                  <c:v>0.80841724</c:v>
                </c:pt>
                <c:pt idx="8">
                  <c:v>0.799534979</c:v>
                </c:pt>
                <c:pt idx="9">
                  <c:v>0.793494437</c:v>
                </c:pt>
                <c:pt idx="10">
                  <c:v>0.81452549</c:v>
                </c:pt>
                <c:pt idx="11">
                  <c:v>0.799485805</c:v>
                </c:pt>
                <c:pt idx="12">
                  <c:v>0.7866917409999999</c:v>
                </c:pt>
              </c:numCache>
            </c:numRef>
          </c:yVal>
        </c:ser>
        <c:ser>
          <c:idx val="2"/>
          <c:order val="2"/>
          <c:tx>
            <c:strRef>
              <c:f>'cap_rate_wind_onshore_ES'!$D$2:$D$2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'cap_rate_wind_onshore_ES'!$D$3:$D$15</c:f>
              <c:numCache>
                <c:formatCode>General</c:formatCode>
                <c:ptCount val="13"/>
                <c:pt idx="0">
                  <c:v>0.91738594</c:v>
                </c:pt>
                <c:pt idx="1">
                  <c:v>0.9232127</c:v>
                </c:pt>
                <c:pt idx="2">
                  <c:v>0.9085236</c:v>
                </c:pt>
                <c:pt idx="3">
                  <c:v>0.88293743</c:v>
                </c:pt>
                <c:pt idx="4">
                  <c:v>0.84680605</c:v>
                </c:pt>
                <c:pt idx="5">
                  <c:v>0.84812164</c:v>
                </c:pt>
                <c:pt idx="6">
                  <c:v>0.8409459</c:v>
                </c:pt>
                <c:pt idx="7">
                  <c:v>0.8249587300000001</c:v>
                </c:pt>
                <c:pt idx="8">
                  <c:v>0.819123355</c:v>
                </c:pt>
                <c:pt idx="9">
                  <c:v>0.8132692500000001</c:v>
                </c:pt>
                <c:pt idx="10">
                  <c:v>0.850408025</c:v>
                </c:pt>
                <c:pt idx="11">
                  <c:v>0.843622085</c:v>
                </c:pt>
                <c:pt idx="12">
                  <c:v>0.8372482999999999</c:v>
                </c:pt>
              </c:numCache>
            </c:numRef>
          </c:yVal>
        </c:ser>
        <c:ser>
          <c:idx val="3"/>
          <c:order val="3"/>
          <c:tx>
            <c:strRef>
              <c:f>'cap_rate_wind_onshore_ES'!$E$2:$E$2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'cap_rate_wind_onshore_ES'!$E$3:$E$15</c:f>
              <c:numCache>
                <c:formatCode>General</c:formatCode>
                <c:ptCount val="13"/>
                <c:pt idx="0">
                  <c:v>0.96230912</c:v>
                </c:pt>
                <c:pt idx="1">
                  <c:v>0.971124228</c:v>
                </c:pt>
                <c:pt idx="2">
                  <c:v>0.94893314</c:v>
                </c:pt>
                <c:pt idx="3">
                  <c:v>0.916169728</c:v>
                </c:pt>
                <c:pt idx="4">
                  <c:v>0.867101626</c:v>
                </c:pt>
                <c:pt idx="5">
                  <c:v>0.8646626199999999</c:v>
                </c:pt>
                <c:pt idx="6">
                  <c:v>0.859224548</c:v>
                </c:pt>
                <c:pt idx="7">
                  <c:v>0.860572802</c:v>
                </c:pt>
                <c:pt idx="8">
                  <c:v>0.85148736</c:v>
                </c:pt>
                <c:pt idx="9">
                  <c:v>0.847889148</c:v>
                </c:pt>
                <c:pt idx="10">
                  <c:v>0.8901901999999999</c:v>
                </c:pt>
                <c:pt idx="11">
                  <c:v>0.8803117469999999</c:v>
                </c:pt>
                <c:pt idx="12">
                  <c:v>0.87078073</c:v>
                </c:pt>
              </c:numCache>
            </c:numRef>
          </c:yVal>
        </c:ser>
        <c:axId val="51700001"/>
        <c:axId val="51700002"/>
      </c:scatterChart>
      <c:valAx>
        <c:axId val="51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00002"/>
        <c:crosses val="autoZero"/>
        <c:crossBetween val="midCat"/>
      </c:valAx>
      <c:valAx>
        <c:axId val="517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'cap_rate_wind_onshore_FI'!$A$3:$A$14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'cap_rate_wind_onshore_FI'!$B$3:$B$14</c:f>
              <c:numCache>
                <c:formatCode>General</c:formatCode>
                <c:ptCount val="12"/>
                <c:pt idx="0">
                  <c:v>0.7982726239999999</c:v>
                </c:pt>
                <c:pt idx="1">
                  <c:v>0.7857240094545453</c:v>
                </c:pt>
                <c:pt idx="2">
                  <c:v>0.7913332311818181</c:v>
                </c:pt>
                <c:pt idx="3">
                  <c:v>0.7871359345454544</c:v>
                </c:pt>
                <c:pt idx="4">
                  <c:v>0.7906280368181818</c:v>
                </c:pt>
                <c:pt idx="5">
                  <c:v>0.7666405672727271</c:v>
                </c:pt>
                <c:pt idx="6">
                  <c:v>0.7662980045238095</c:v>
                </c:pt>
                <c:pt idx="7">
                  <c:v>0.7626689985714286</c:v>
                </c:pt>
                <c:pt idx="8">
                  <c:v>0.7490500847619048</c:v>
                </c:pt>
                <c:pt idx="9">
                  <c:v>0.7298875873809523</c:v>
                </c:pt>
                <c:pt idx="10">
                  <c:v>0.7191255069523808</c:v>
                </c:pt>
                <c:pt idx="11">
                  <c:v>0.706830934190476</c:v>
                </c:pt>
              </c:numCache>
            </c:numRef>
          </c:yVal>
        </c:ser>
        <c:ser>
          <c:idx val="1"/>
          <c:order val="1"/>
          <c:tx>
            <c:strRef>
              <c:f>'cap_rate_wind_onshore_FI'!$C$2:$C$2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'cap_rate_wind_onshore_FI'!$A$3:$A$14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'cap_rate_wind_onshore_FI'!$C$3:$C$14</c:f>
              <c:numCache>
                <c:formatCode>General</c:formatCode>
                <c:ptCount val="12"/>
                <c:pt idx="0">
                  <c:v>0.749712524</c:v>
                </c:pt>
                <c:pt idx="1">
                  <c:v>0.73954698</c:v>
                </c:pt>
                <c:pt idx="2">
                  <c:v>0.740365144</c:v>
                </c:pt>
                <c:pt idx="3">
                  <c:v>0.7311372900000001</c:v>
                </c:pt>
                <c:pt idx="4">
                  <c:v>0.7404542900000001</c:v>
                </c:pt>
                <c:pt idx="5">
                  <c:v>0.71070424</c:v>
                </c:pt>
                <c:pt idx="6">
                  <c:v>0.71885644</c:v>
                </c:pt>
                <c:pt idx="7">
                  <c:v>0.70867823</c:v>
                </c:pt>
                <c:pt idx="8">
                  <c:v>0.677109272</c:v>
                </c:pt>
                <c:pt idx="9">
                  <c:v>0.6515503300000001</c:v>
                </c:pt>
                <c:pt idx="10">
                  <c:v>0.637863068</c:v>
                </c:pt>
                <c:pt idx="11">
                  <c:v>0.62331465</c:v>
                </c:pt>
              </c:numCache>
            </c:numRef>
          </c:yVal>
        </c:ser>
        <c:ser>
          <c:idx val="2"/>
          <c:order val="2"/>
          <c:tx>
            <c:strRef>
              <c:f>'cap_rate_wind_onshore_FI'!$D$2:$D$2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'cap_rate_wind_onshore_FI'!$A$3:$A$14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'cap_rate_wind_onshore_FI'!$D$3:$D$14</c:f>
              <c:numCache>
                <c:formatCode>General</c:formatCode>
                <c:ptCount val="12"/>
                <c:pt idx="0">
                  <c:v>0.79411644</c:v>
                </c:pt>
                <c:pt idx="1">
                  <c:v>0.784331</c:v>
                </c:pt>
                <c:pt idx="2">
                  <c:v>0.7823106</c:v>
                </c:pt>
                <c:pt idx="3">
                  <c:v>0.7812478</c:v>
                </c:pt>
                <c:pt idx="4">
                  <c:v>0.7968018</c:v>
                </c:pt>
                <c:pt idx="5">
                  <c:v>0.77209854</c:v>
                </c:pt>
                <c:pt idx="6">
                  <c:v>0.7665674849999999</c:v>
                </c:pt>
                <c:pt idx="7">
                  <c:v>0.763358725</c:v>
                </c:pt>
                <c:pt idx="8">
                  <c:v>0.7520088199999999</c:v>
                </c:pt>
                <c:pt idx="9">
                  <c:v>0.7276356749999999</c:v>
                </c:pt>
                <c:pt idx="10">
                  <c:v>0.7139314999999999</c:v>
                </c:pt>
                <c:pt idx="11">
                  <c:v>0.70079696</c:v>
                </c:pt>
              </c:numCache>
            </c:numRef>
          </c:yVal>
        </c:ser>
        <c:ser>
          <c:idx val="3"/>
          <c:order val="3"/>
          <c:tx>
            <c:strRef>
              <c:f>'cap_rate_wind_onshore_FI'!$E$2:$E$2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'cap_rate_wind_onshore_FI'!$A$3:$A$14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'cap_rate_wind_onshore_FI'!$E$3:$E$14</c:f>
              <c:numCache>
                <c:formatCode>General</c:formatCode>
                <c:ptCount val="12"/>
                <c:pt idx="0">
                  <c:v>0.8537912040000001</c:v>
                </c:pt>
                <c:pt idx="1">
                  <c:v>0.8397547480000001</c:v>
                </c:pt>
                <c:pt idx="2">
                  <c:v>0.841317852</c:v>
                </c:pt>
                <c:pt idx="3">
                  <c:v>0.83997081</c:v>
                </c:pt>
                <c:pt idx="4">
                  <c:v>0.83424054</c:v>
                </c:pt>
                <c:pt idx="5">
                  <c:v>0.81496974</c:v>
                </c:pt>
                <c:pt idx="6">
                  <c:v>0.81945077</c:v>
                </c:pt>
                <c:pt idx="7">
                  <c:v>0.822190935</c:v>
                </c:pt>
                <c:pt idx="8">
                  <c:v>0.819537068</c:v>
                </c:pt>
                <c:pt idx="9">
                  <c:v>0.80656909</c:v>
                </c:pt>
                <c:pt idx="10">
                  <c:v>0.796121388</c:v>
                </c:pt>
                <c:pt idx="11">
                  <c:v>0.785636288</c:v>
                </c:pt>
              </c:numCache>
            </c:numRef>
          </c:yVal>
        </c:ser>
        <c:axId val="51710001"/>
        <c:axId val="51710002"/>
      </c:scatterChart>
      <c:valAx>
        <c:axId val="51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10002"/>
        <c:crosses val="autoZero"/>
        <c:crossBetween val="midCat"/>
      </c:valAx>
      <c:valAx>
        <c:axId val="517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'cap_rate_wind_onshore_FI'!$A$3:$A$14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'cap_rate_wind_onshore_FI'!$B$3:$B$14</c:f>
              <c:numCache>
                <c:formatCode>General</c:formatCode>
                <c:ptCount val="12"/>
                <c:pt idx="0">
                  <c:v>0.7982726239999999</c:v>
                </c:pt>
                <c:pt idx="1">
                  <c:v>0.7857240094545453</c:v>
                </c:pt>
                <c:pt idx="2">
                  <c:v>0.7913332311818181</c:v>
                </c:pt>
                <c:pt idx="3">
                  <c:v>0.7871359345454544</c:v>
                </c:pt>
                <c:pt idx="4">
                  <c:v>0.7906280368181818</c:v>
                </c:pt>
                <c:pt idx="5">
                  <c:v>0.7666405672727271</c:v>
                </c:pt>
                <c:pt idx="6">
                  <c:v>0.7662980045238095</c:v>
                </c:pt>
                <c:pt idx="7">
                  <c:v>0.7626689985714286</c:v>
                </c:pt>
                <c:pt idx="8">
                  <c:v>0.7490500847619048</c:v>
                </c:pt>
                <c:pt idx="9">
                  <c:v>0.7298875873809523</c:v>
                </c:pt>
                <c:pt idx="10">
                  <c:v>0.7191255069523808</c:v>
                </c:pt>
                <c:pt idx="11">
                  <c:v>0.706830934190476</c:v>
                </c:pt>
              </c:numCache>
            </c:numRef>
          </c:yVal>
        </c:ser>
        <c:ser>
          <c:idx val="1"/>
          <c:order val="1"/>
          <c:tx>
            <c:strRef>
              <c:f>'cap_rate_wind_onshore_FI'!$C$2:$C$2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'cap_rate_wind_onshore_FI'!$A$3:$A$14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'cap_rate_wind_onshore_FI'!$C$3:$C$14</c:f>
              <c:numCache>
                <c:formatCode>General</c:formatCode>
                <c:ptCount val="12"/>
                <c:pt idx="0">
                  <c:v>0.749712524</c:v>
                </c:pt>
                <c:pt idx="1">
                  <c:v>0.73954698</c:v>
                </c:pt>
                <c:pt idx="2">
                  <c:v>0.740365144</c:v>
                </c:pt>
                <c:pt idx="3">
                  <c:v>0.7311372900000001</c:v>
                </c:pt>
                <c:pt idx="4">
                  <c:v>0.7404542900000001</c:v>
                </c:pt>
                <c:pt idx="5">
                  <c:v>0.71070424</c:v>
                </c:pt>
                <c:pt idx="6">
                  <c:v>0.71885644</c:v>
                </c:pt>
                <c:pt idx="7">
                  <c:v>0.70867823</c:v>
                </c:pt>
                <c:pt idx="8">
                  <c:v>0.677109272</c:v>
                </c:pt>
                <c:pt idx="9">
                  <c:v>0.6515503300000001</c:v>
                </c:pt>
                <c:pt idx="10">
                  <c:v>0.637863068</c:v>
                </c:pt>
                <c:pt idx="11">
                  <c:v>0.62331465</c:v>
                </c:pt>
              </c:numCache>
            </c:numRef>
          </c:yVal>
        </c:ser>
        <c:ser>
          <c:idx val="2"/>
          <c:order val="2"/>
          <c:tx>
            <c:strRef>
              <c:f>'cap_rate_wind_onshore_FI'!$D$2:$D$2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'cap_rate_wind_onshore_FI'!$A$3:$A$14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'cap_rate_wind_onshore_FI'!$D$3:$D$14</c:f>
              <c:numCache>
                <c:formatCode>General</c:formatCode>
                <c:ptCount val="12"/>
                <c:pt idx="0">
                  <c:v>0.79411644</c:v>
                </c:pt>
                <c:pt idx="1">
                  <c:v>0.784331</c:v>
                </c:pt>
                <c:pt idx="2">
                  <c:v>0.7823106</c:v>
                </c:pt>
                <c:pt idx="3">
                  <c:v>0.7812478</c:v>
                </c:pt>
                <c:pt idx="4">
                  <c:v>0.7968018</c:v>
                </c:pt>
                <c:pt idx="5">
                  <c:v>0.77209854</c:v>
                </c:pt>
                <c:pt idx="6">
                  <c:v>0.7665674849999999</c:v>
                </c:pt>
                <c:pt idx="7">
                  <c:v>0.763358725</c:v>
                </c:pt>
                <c:pt idx="8">
                  <c:v>0.7520088199999999</c:v>
                </c:pt>
                <c:pt idx="9">
                  <c:v>0.7276356749999999</c:v>
                </c:pt>
                <c:pt idx="10">
                  <c:v>0.7139314999999999</c:v>
                </c:pt>
                <c:pt idx="11">
                  <c:v>0.70079696</c:v>
                </c:pt>
              </c:numCache>
            </c:numRef>
          </c:yVal>
        </c:ser>
        <c:ser>
          <c:idx val="3"/>
          <c:order val="3"/>
          <c:tx>
            <c:strRef>
              <c:f>'cap_rate_wind_onshore_FI'!$E$2:$E$2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'cap_rate_wind_onshore_FI'!$A$3:$A$14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'cap_rate_wind_onshore_FI'!$E$3:$E$14</c:f>
              <c:numCache>
                <c:formatCode>General</c:formatCode>
                <c:ptCount val="12"/>
                <c:pt idx="0">
                  <c:v>0.8537912040000001</c:v>
                </c:pt>
                <c:pt idx="1">
                  <c:v>0.8397547480000001</c:v>
                </c:pt>
                <c:pt idx="2">
                  <c:v>0.841317852</c:v>
                </c:pt>
                <c:pt idx="3">
                  <c:v>0.83997081</c:v>
                </c:pt>
                <c:pt idx="4">
                  <c:v>0.83424054</c:v>
                </c:pt>
                <c:pt idx="5">
                  <c:v>0.81496974</c:v>
                </c:pt>
                <c:pt idx="6">
                  <c:v>0.81945077</c:v>
                </c:pt>
                <c:pt idx="7">
                  <c:v>0.822190935</c:v>
                </c:pt>
                <c:pt idx="8">
                  <c:v>0.819537068</c:v>
                </c:pt>
                <c:pt idx="9">
                  <c:v>0.80656909</c:v>
                </c:pt>
                <c:pt idx="10">
                  <c:v>0.796121388</c:v>
                </c:pt>
                <c:pt idx="11">
                  <c:v>0.785636288</c:v>
                </c:pt>
              </c:numCache>
            </c:numRef>
          </c:yVal>
        </c:ser>
        <c:axId val="51720001"/>
        <c:axId val="51720002"/>
      </c:scatterChart>
      <c:valAx>
        <c:axId val="51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20002"/>
        <c:crosses val="autoZero"/>
        <c:crossBetween val="midCat"/>
      </c:valAx>
      <c:valAx>
        <c:axId val="517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'cap_rate_wind_onshore_FI'!$A$3:$A$14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'cap_rate_wind_onshore_FI'!$B$3:$B$14</c:f>
              <c:numCache>
                <c:formatCode>General</c:formatCode>
                <c:ptCount val="12"/>
                <c:pt idx="0">
                  <c:v>0.7982726239999999</c:v>
                </c:pt>
                <c:pt idx="1">
                  <c:v>0.7857240094545453</c:v>
                </c:pt>
                <c:pt idx="2">
                  <c:v>0.7913332311818181</c:v>
                </c:pt>
                <c:pt idx="3">
                  <c:v>0.7871359345454544</c:v>
                </c:pt>
                <c:pt idx="4">
                  <c:v>0.7906280368181818</c:v>
                </c:pt>
                <c:pt idx="5">
                  <c:v>0.7666405672727271</c:v>
                </c:pt>
                <c:pt idx="6">
                  <c:v>0.7662980045238095</c:v>
                </c:pt>
                <c:pt idx="7">
                  <c:v>0.7626689985714286</c:v>
                </c:pt>
                <c:pt idx="8">
                  <c:v>0.7490500847619048</c:v>
                </c:pt>
                <c:pt idx="9">
                  <c:v>0.7298875873809523</c:v>
                </c:pt>
                <c:pt idx="10">
                  <c:v>0.7191255069523808</c:v>
                </c:pt>
                <c:pt idx="11">
                  <c:v>0.706830934190476</c:v>
                </c:pt>
              </c:numCache>
            </c:numRef>
          </c:yVal>
        </c:ser>
        <c:ser>
          <c:idx val="1"/>
          <c:order val="1"/>
          <c:tx>
            <c:strRef>
              <c:f>'cap_rate_wind_onshore_FI'!$C$2:$C$2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'cap_rate_wind_onshore_FI'!$A$3:$A$14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'cap_rate_wind_onshore_FI'!$C$3:$C$14</c:f>
              <c:numCache>
                <c:formatCode>General</c:formatCode>
                <c:ptCount val="12"/>
                <c:pt idx="0">
                  <c:v>0.749712524</c:v>
                </c:pt>
                <c:pt idx="1">
                  <c:v>0.73954698</c:v>
                </c:pt>
                <c:pt idx="2">
                  <c:v>0.740365144</c:v>
                </c:pt>
                <c:pt idx="3">
                  <c:v>0.7311372900000001</c:v>
                </c:pt>
                <c:pt idx="4">
                  <c:v>0.7404542900000001</c:v>
                </c:pt>
                <c:pt idx="5">
                  <c:v>0.71070424</c:v>
                </c:pt>
                <c:pt idx="6">
                  <c:v>0.71885644</c:v>
                </c:pt>
                <c:pt idx="7">
                  <c:v>0.70867823</c:v>
                </c:pt>
                <c:pt idx="8">
                  <c:v>0.677109272</c:v>
                </c:pt>
                <c:pt idx="9">
                  <c:v>0.6515503300000001</c:v>
                </c:pt>
                <c:pt idx="10">
                  <c:v>0.637863068</c:v>
                </c:pt>
                <c:pt idx="11">
                  <c:v>0.62331465</c:v>
                </c:pt>
              </c:numCache>
            </c:numRef>
          </c:yVal>
        </c:ser>
        <c:ser>
          <c:idx val="2"/>
          <c:order val="2"/>
          <c:tx>
            <c:strRef>
              <c:f>'cap_rate_wind_onshore_FI'!$D$2:$D$2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'cap_rate_wind_onshore_FI'!$A$3:$A$14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'cap_rate_wind_onshore_FI'!$D$3:$D$14</c:f>
              <c:numCache>
                <c:formatCode>General</c:formatCode>
                <c:ptCount val="12"/>
                <c:pt idx="0">
                  <c:v>0.79411644</c:v>
                </c:pt>
                <c:pt idx="1">
                  <c:v>0.784331</c:v>
                </c:pt>
                <c:pt idx="2">
                  <c:v>0.7823106</c:v>
                </c:pt>
                <c:pt idx="3">
                  <c:v>0.7812478</c:v>
                </c:pt>
                <c:pt idx="4">
                  <c:v>0.7968018</c:v>
                </c:pt>
                <c:pt idx="5">
                  <c:v>0.77209854</c:v>
                </c:pt>
                <c:pt idx="6">
                  <c:v>0.7665674849999999</c:v>
                </c:pt>
                <c:pt idx="7">
                  <c:v>0.763358725</c:v>
                </c:pt>
                <c:pt idx="8">
                  <c:v>0.7520088199999999</c:v>
                </c:pt>
                <c:pt idx="9">
                  <c:v>0.7276356749999999</c:v>
                </c:pt>
                <c:pt idx="10">
                  <c:v>0.7139314999999999</c:v>
                </c:pt>
                <c:pt idx="11">
                  <c:v>0.70079696</c:v>
                </c:pt>
              </c:numCache>
            </c:numRef>
          </c:yVal>
        </c:ser>
        <c:ser>
          <c:idx val="3"/>
          <c:order val="3"/>
          <c:tx>
            <c:strRef>
              <c:f>'cap_rate_wind_onshore_FI'!$E$2:$E$2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'cap_rate_wind_onshore_FI'!$A$3:$A$14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'cap_rate_wind_onshore_FI'!$E$3:$E$14</c:f>
              <c:numCache>
                <c:formatCode>General</c:formatCode>
                <c:ptCount val="12"/>
                <c:pt idx="0">
                  <c:v>0.8537912040000001</c:v>
                </c:pt>
                <c:pt idx="1">
                  <c:v>0.8397547480000001</c:v>
                </c:pt>
                <c:pt idx="2">
                  <c:v>0.841317852</c:v>
                </c:pt>
                <c:pt idx="3">
                  <c:v>0.83997081</c:v>
                </c:pt>
                <c:pt idx="4">
                  <c:v>0.83424054</c:v>
                </c:pt>
                <c:pt idx="5">
                  <c:v>0.81496974</c:v>
                </c:pt>
                <c:pt idx="6">
                  <c:v>0.81945077</c:v>
                </c:pt>
                <c:pt idx="7">
                  <c:v>0.822190935</c:v>
                </c:pt>
                <c:pt idx="8">
                  <c:v>0.819537068</c:v>
                </c:pt>
                <c:pt idx="9">
                  <c:v>0.80656909</c:v>
                </c:pt>
                <c:pt idx="10">
                  <c:v>0.796121388</c:v>
                </c:pt>
                <c:pt idx="11">
                  <c:v>0.785636288</c:v>
                </c:pt>
              </c:numCache>
            </c:numRef>
          </c:yVal>
        </c:ser>
        <c:axId val="51730001"/>
        <c:axId val="51730002"/>
      </c:scatterChart>
      <c:valAx>
        <c:axId val="51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30002"/>
        <c:crosses val="autoZero"/>
        <c:crossBetween val="midCat"/>
      </c:valAx>
      <c:valAx>
        <c:axId val="517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'cap_rate_wind_onshore_FI'!$A$3:$A$14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'cap_rate_wind_onshore_FI'!$B$3:$B$14</c:f>
              <c:numCache>
                <c:formatCode>General</c:formatCode>
                <c:ptCount val="12"/>
                <c:pt idx="0">
                  <c:v>0.7982726239999999</c:v>
                </c:pt>
                <c:pt idx="1">
                  <c:v>0.7857240094545453</c:v>
                </c:pt>
                <c:pt idx="2">
                  <c:v>0.7913332311818181</c:v>
                </c:pt>
                <c:pt idx="3">
                  <c:v>0.7871359345454544</c:v>
                </c:pt>
                <c:pt idx="4">
                  <c:v>0.7906280368181818</c:v>
                </c:pt>
                <c:pt idx="5">
                  <c:v>0.7666405672727271</c:v>
                </c:pt>
                <c:pt idx="6">
                  <c:v>0.7662980045238095</c:v>
                </c:pt>
                <c:pt idx="7">
                  <c:v>0.7626689985714286</c:v>
                </c:pt>
                <c:pt idx="8">
                  <c:v>0.7490500847619048</c:v>
                </c:pt>
                <c:pt idx="9">
                  <c:v>0.7298875873809523</c:v>
                </c:pt>
                <c:pt idx="10">
                  <c:v>0.7191255069523808</c:v>
                </c:pt>
                <c:pt idx="11">
                  <c:v>0.706830934190476</c:v>
                </c:pt>
              </c:numCache>
            </c:numRef>
          </c:yVal>
        </c:ser>
        <c:ser>
          <c:idx val="1"/>
          <c:order val="1"/>
          <c:tx>
            <c:strRef>
              <c:f>'cap_rate_wind_onshore_FI'!$C$2:$C$2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'cap_rate_wind_onshore_FI'!$A$3:$A$14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'cap_rate_wind_onshore_FI'!$C$3:$C$14</c:f>
              <c:numCache>
                <c:formatCode>General</c:formatCode>
                <c:ptCount val="12"/>
                <c:pt idx="0">
                  <c:v>0.749712524</c:v>
                </c:pt>
                <c:pt idx="1">
                  <c:v>0.73954698</c:v>
                </c:pt>
                <c:pt idx="2">
                  <c:v>0.740365144</c:v>
                </c:pt>
                <c:pt idx="3">
                  <c:v>0.7311372900000001</c:v>
                </c:pt>
                <c:pt idx="4">
                  <c:v>0.7404542900000001</c:v>
                </c:pt>
                <c:pt idx="5">
                  <c:v>0.71070424</c:v>
                </c:pt>
                <c:pt idx="6">
                  <c:v>0.71885644</c:v>
                </c:pt>
                <c:pt idx="7">
                  <c:v>0.70867823</c:v>
                </c:pt>
                <c:pt idx="8">
                  <c:v>0.677109272</c:v>
                </c:pt>
                <c:pt idx="9">
                  <c:v>0.6515503300000001</c:v>
                </c:pt>
                <c:pt idx="10">
                  <c:v>0.637863068</c:v>
                </c:pt>
                <c:pt idx="11">
                  <c:v>0.62331465</c:v>
                </c:pt>
              </c:numCache>
            </c:numRef>
          </c:yVal>
        </c:ser>
        <c:ser>
          <c:idx val="2"/>
          <c:order val="2"/>
          <c:tx>
            <c:strRef>
              <c:f>'cap_rate_wind_onshore_FI'!$D$2:$D$2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'cap_rate_wind_onshore_FI'!$A$3:$A$14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'cap_rate_wind_onshore_FI'!$D$3:$D$14</c:f>
              <c:numCache>
                <c:formatCode>General</c:formatCode>
                <c:ptCount val="12"/>
                <c:pt idx="0">
                  <c:v>0.79411644</c:v>
                </c:pt>
                <c:pt idx="1">
                  <c:v>0.784331</c:v>
                </c:pt>
                <c:pt idx="2">
                  <c:v>0.7823106</c:v>
                </c:pt>
                <c:pt idx="3">
                  <c:v>0.7812478</c:v>
                </c:pt>
                <c:pt idx="4">
                  <c:v>0.7968018</c:v>
                </c:pt>
                <c:pt idx="5">
                  <c:v>0.77209854</c:v>
                </c:pt>
                <c:pt idx="6">
                  <c:v>0.7665674849999999</c:v>
                </c:pt>
                <c:pt idx="7">
                  <c:v>0.763358725</c:v>
                </c:pt>
                <c:pt idx="8">
                  <c:v>0.7520088199999999</c:v>
                </c:pt>
                <c:pt idx="9">
                  <c:v>0.7276356749999999</c:v>
                </c:pt>
                <c:pt idx="10">
                  <c:v>0.7139314999999999</c:v>
                </c:pt>
                <c:pt idx="11">
                  <c:v>0.70079696</c:v>
                </c:pt>
              </c:numCache>
            </c:numRef>
          </c:yVal>
        </c:ser>
        <c:ser>
          <c:idx val="3"/>
          <c:order val="3"/>
          <c:tx>
            <c:strRef>
              <c:f>'cap_rate_wind_onshore_FI'!$E$2:$E$2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'cap_rate_wind_onshore_FI'!$A$3:$A$14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'cap_rate_wind_onshore_FI'!$E$3:$E$14</c:f>
              <c:numCache>
                <c:formatCode>General</c:formatCode>
                <c:ptCount val="12"/>
                <c:pt idx="0">
                  <c:v>0.8537912040000001</c:v>
                </c:pt>
                <c:pt idx="1">
                  <c:v>0.8397547480000001</c:v>
                </c:pt>
                <c:pt idx="2">
                  <c:v>0.841317852</c:v>
                </c:pt>
                <c:pt idx="3">
                  <c:v>0.83997081</c:v>
                </c:pt>
                <c:pt idx="4">
                  <c:v>0.83424054</c:v>
                </c:pt>
                <c:pt idx="5">
                  <c:v>0.81496974</c:v>
                </c:pt>
                <c:pt idx="6">
                  <c:v>0.81945077</c:v>
                </c:pt>
                <c:pt idx="7">
                  <c:v>0.822190935</c:v>
                </c:pt>
                <c:pt idx="8">
                  <c:v>0.819537068</c:v>
                </c:pt>
                <c:pt idx="9">
                  <c:v>0.80656909</c:v>
                </c:pt>
                <c:pt idx="10">
                  <c:v>0.796121388</c:v>
                </c:pt>
                <c:pt idx="11">
                  <c:v>0.785636288</c:v>
                </c:pt>
              </c:numCache>
            </c:numRef>
          </c:yVal>
        </c:ser>
        <c:axId val="51740001"/>
        <c:axId val="51740002"/>
      </c:scatterChart>
      <c:valAx>
        <c:axId val="51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40002"/>
        <c:crosses val="autoZero"/>
        <c:crossBetween val="midCat"/>
      </c:valAx>
      <c:valAx>
        <c:axId val="517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'cap_rate_wind_onshore_FI'!$A$3:$A$14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'cap_rate_wind_onshore_FI'!$B$3:$B$14</c:f>
              <c:numCache>
                <c:formatCode>General</c:formatCode>
                <c:ptCount val="12"/>
                <c:pt idx="0">
                  <c:v>0.7982726239999999</c:v>
                </c:pt>
                <c:pt idx="1">
                  <c:v>0.7857240094545453</c:v>
                </c:pt>
                <c:pt idx="2">
                  <c:v>0.7913332311818181</c:v>
                </c:pt>
                <c:pt idx="3">
                  <c:v>0.7871359345454544</c:v>
                </c:pt>
                <c:pt idx="4">
                  <c:v>0.7906280368181818</c:v>
                </c:pt>
                <c:pt idx="5">
                  <c:v>0.7666405672727271</c:v>
                </c:pt>
                <c:pt idx="6">
                  <c:v>0.7662980045238095</c:v>
                </c:pt>
                <c:pt idx="7">
                  <c:v>0.7626689985714286</c:v>
                </c:pt>
                <c:pt idx="8">
                  <c:v>0.7490500847619048</c:v>
                </c:pt>
                <c:pt idx="9">
                  <c:v>0.7298875873809523</c:v>
                </c:pt>
                <c:pt idx="10">
                  <c:v>0.7191255069523808</c:v>
                </c:pt>
                <c:pt idx="11">
                  <c:v>0.706830934190476</c:v>
                </c:pt>
              </c:numCache>
            </c:numRef>
          </c:yVal>
        </c:ser>
        <c:ser>
          <c:idx val="1"/>
          <c:order val="1"/>
          <c:tx>
            <c:strRef>
              <c:f>'cap_rate_wind_onshore_FI'!$C$2:$C$2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'cap_rate_wind_onshore_FI'!$A$3:$A$14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'cap_rate_wind_onshore_FI'!$C$3:$C$14</c:f>
              <c:numCache>
                <c:formatCode>General</c:formatCode>
                <c:ptCount val="12"/>
                <c:pt idx="0">
                  <c:v>0.749712524</c:v>
                </c:pt>
                <c:pt idx="1">
                  <c:v>0.73954698</c:v>
                </c:pt>
                <c:pt idx="2">
                  <c:v>0.740365144</c:v>
                </c:pt>
                <c:pt idx="3">
                  <c:v>0.7311372900000001</c:v>
                </c:pt>
                <c:pt idx="4">
                  <c:v>0.7404542900000001</c:v>
                </c:pt>
                <c:pt idx="5">
                  <c:v>0.71070424</c:v>
                </c:pt>
                <c:pt idx="6">
                  <c:v>0.71885644</c:v>
                </c:pt>
                <c:pt idx="7">
                  <c:v>0.70867823</c:v>
                </c:pt>
                <c:pt idx="8">
                  <c:v>0.677109272</c:v>
                </c:pt>
                <c:pt idx="9">
                  <c:v>0.6515503300000001</c:v>
                </c:pt>
                <c:pt idx="10">
                  <c:v>0.637863068</c:v>
                </c:pt>
                <c:pt idx="11">
                  <c:v>0.62331465</c:v>
                </c:pt>
              </c:numCache>
            </c:numRef>
          </c:yVal>
        </c:ser>
        <c:ser>
          <c:idx val="2"/>
          <c:order val="2"/>
          <c:tx>
            <c:strRef>
              <c:f>'cap_rate_wind_onshore_FI'!$D$2:$D$2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'cap_rate_wind_onshore_FI'!$A$3:$A$14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'cap_rate_wind_onshore_FI'!$D$3:$D$14</c:f>
              <c:numCache>
                <c:formatCode>General</c:formatCode>
                <c:ptCount val="12"/>
                <c:pt idx="0">
                  <c:v>0.79411644</c:v>
                </c:pt>
                <c:pt idx="1">
                  <c:v>0.784331</c:v>
                </c:pt>
                <c:pt idx="2">
                  <c:v>0.7823106</c:v>
                </c:pt>
                <c:pt idx="3">
                  <c:v>0.7812478</c:v>
                </c:pt>
                <c:pt idx="4">
                  <c:v>0.7968018</c:v>
                </c:pt>
                <c:pt idx="5">
                  <c:v>0.77209854</c:v>
                </c:pt>
                <c:pt idx="6">
                  <c:v>0.7665674849999999</c:v>
                </c:pt>
                <c:pt idx="7">
                  <c:v>0.763358725</c:v>
                </c:pt>
                <c:pt idx="8">
                  <c:v>0.7520088199999999</c:v>
                </c:pt>
                <c:pt idx="9">
                  <c:v>0.7276356749999999</c:v>
                </c:pt>
                <c:pt idx="10">
                  <c:v>0.7139314999999999</c:v>
                </c:pt>
                <c:pt idx="11">
                  <c:v>0.70079696</c:v>
                </c:pt>
              </c:numCache>
            </c:numRef>
          </c:yVal>
        </c:ser>
        <c:ser>
          <c:idx val="3"/>
          <c:order val="3"/>
          <c:tx>
            <c:strRef>
              <c:f>'cap_rate_wind_onshore_FI'!$E$2:$E$2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'cap_rate_wind_onshore_FI'!$A$3:$A$14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'cap_rate_wind_onshore_FI'!$E$3:$E$14</c:f>
              <c:numCache>
                <c:formatCode>General</c:formatCode>
                <c:ptCount val="12"/>
                <c:pt idx="0">
                  <c:v>0.8537912040000001</c:v>
                </c:pt>
                <c:pt idx="1">
                  <c:v>0.8397547480000001</c:v>
                </c:pt>
                <c:pt idx="2">
                  <c:v>0.841317852</c:v>
                </c:pt>
                <c:pt idx="3">
                  <c:v>0.83997081</c:v>
                </c:pt>
                <c:pt idx="4">
                  <c:v>0.83424054</c:v>
                </c:pt>
                <c:pt idx="5">
                  <c:v>0.81496974</c:v>
                </c:pt>
                <c:pt idx="6">
                  <c:v>0.81945077</c:v>
                </c:pt>
                <c:pt idx="7">
                  <c:v>0.822190935</c:v>
                </c:pt>
                <c:pt idx="8">
                  <c:v>0.819537068</c:v>
                </c:pt>
                <c:pt idx="9">
                  <c:v>0.80656909</c:v>
                </c:pt>
                <c:pt idx="10">
                  <c:v>0.796121388</c:v>
                </c:pt>
                <c:pt idx="11">
                  <c:v>0.785636288</c:v>
                </c:pt>
              </c:numCache>
            </c:numRef>
          </c:yVal>
        </c:ser>
        <c:axId val="51750001"/>
        <c:axId val="51750002"/>
      </c:scatterChart>
      <c:valAx>
        <c:axId val="51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50002"/>
        <c:crosses val="autoZero"/>
        <c:crossBetween val="midCat"/>
      </c:valAx>
      <c:valAx>
        <c:axId val="517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'cap_rate_wind_onshore_FR'!$B$3:$B$15</c:f>
              <c:numCache>
                <c:formatCode>General</c:formatCode>
                <c:ptCount val="13"/>
                <c:pt idx="0">
                  <c:v>0.8802932396363634</c:v>
                </c:pt>
                <c:pt idx="1">
                  <c:v>0.8820638407272727</c:v>
                </c:pt>
                <c:pt idx="2">
                  <c:v>0.875346425090909</c:v>
                </c:pt>
                <c:pt idx="3">
                  <c:v>0.8750954960909091</c:v>
                </c:pt>
                <c:pt idx="4">
                  <c:v>0.863073365090909</c:v>
                </c:pt>
                <c:pt idx="5">
                  <c:v>0.8466264104545455</c:v>
                </c:pt>
                <c:pt idx="6">
                  <c:v>0.8327258654545454</c:v>
                </c:pt>
                <c:pt idx="7">
                  <c:v>0.8201439173809523</c:v>
                </c:pt>
                <c:pt idx="8">
                  <c:v>0.8038485009999999</c:v>
                </c:pt>
                <c:pt idx="9">
                  <c:v>0.7864531639047618</c:v>
                </c:pt>
                <c:pt idx="10">
                  <c:v>0.7773521678571427</c:v>
                </c:pt>
                <c:pt idx="11">
                  <c:v>0.7627822887142857</c:v>
                </c:pt>
                <c:pt idx="12">
                  <c:v>0.7487674910476192</c:v>
                </c:pt>
              </c:numCache>
            </c:numRef>
          </c:yVal>
        </c:ser>
        <c:ser>
          <c:idx val="1"/>
          <c:order val="1"/>
          <c:tx>
            <c:strRef>
              <c:f>'cap_rate_wind_onshore_FR'!$C$2:$C$2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'cap_rate_wind_onshore_FR'!$C$3:$C$15</c:f>
              <c:numCache>
                <c:formatCode>General</c:formatCode>
                <c:ptCount val="13"/>
                <c:pt idx="0">
                  <c:v>0.85357396</c:v>
                </c:pt>
                <c:pt idx="1">
                  <c:v>0.85272202</c:v>
                </c:pt>
                <c:pt idx="2">
                  <c:v>0.842078254</c:v>
                </c:pt>
                <c:pt idx="3">
                  <c:v>0.838887088</c:v>
                </c:pt>
                <c:pt idx="4">
                  <c:v>0.8221971920000001</c:v>
                </c:pt>
                <c:pt idx="5">
                  <c:v>0.80715302</c:v>
                </c:pt>
                <c:pt idx="6">
                  <c:v>0.7883354</c:v>
                </c:pt>
                <c:pt idx="7">
                  <c:v>0.770872475</c:v>
                </c:pt>
                <c:pt idx="8">
                  <c:v>0.751410118</c:v>
                </c:pt>
                <c:pt idx="9">
                  <c:v>0.73542067</c:v>
                </c:pt>
                <c:pt idx="10">
                  <c:v>0.730519715</c:v>
                </c:pt>
                <c:pt idx="11">
                  <c:v>0.713560128</c:v>
                </c:pt>
                <c:pt idx="12">
                  <c:v>0.696216802</c:v>
                </c:pt>
              </c:numCache>
            </c:numRef>
          </c:yVal>
        </c:ser>
        <c:ser>
          <c:idx val="2"/>
          <c:order val="2"/>
          <c:tx>
            <c:strRef>
              <c:f>'cap_rate_wind_onshore_FR'!$D$2:$D$2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'cap_rate_wind_onshore_FR'!$D$3:$D$15</c:f>
              <c:numCache>
                <c:formatCode>General</c:formatCode>
                <c:ptCount val="13"/>
                <c:pt idx="0">
                  <c:v>0.8733108000000001</c:v>
                </c:pt>
                <c:pt idx="1">
                  <c:v>0.87462807</c:v>
                </c:pt>
                <c:pt idx="2">
                  <c:v>0.87098753</c:v>
                </c:pt>
                <c:pt idx="3">
                  <c:v>0.87254393</c:v>
                </c:pt>
                <c:pt idx="4">
                  <c:v>0.8592687</c:v>
                </c:pt>
                <c:pt idx="5">
                  <c:v>0.842299</c:v>
                </c:pt>
                <c:pt idx="6">
                  <c:v>0.83347154</c:v>
                </c:pt>
                <c:pt idx="7">
                  <c:v>0.8225750199999999</c:v>
                </c:pt>
                <c:pt idx="8">
                  <c:v>0.805238635</c:v>
                </c:pt>
                <c:pt idx="9">
                  <c:v>0.7856471</c:v>
                </c:pt>
                <c:pt idx="10">
                  <c:v>0.7779236</c:v>
                </c:pt>
                <c:pt idx="11">
                  <c:v>0.760222575</c:v>
                </c:pt>
                <c:pt idx="12">
                  <c:v>0.74396065</c:v>
                </c:pt>
              </c:numCache>
            </c:numRef>
          </c:yVal>
        </c:ser>
        <c:ser>
          <c:idx val="3"/>
          <c:order val="3"/>
          <c:tx>
            <c:strRef>
              <c:f>'cap_rate_wind_onshore_FR'!$E$2:$E$2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'cap_rate_wind_onshore_FR'!$E$3:$E$15</c:f>
              <c:numCache>
                <c:formatCode>General</c:formatCode>
                <c:ptCount val="13"/>
                <c:pt idx="0">
                  <c:v>0.917444852</c:v>
                </c:pt>
                <c:pt idx="1">
                  <c:v>0.921388706</c:v>
                </c:pt>
                <c:pt idx="2">
                  <c:v>0.9163932180000001</c:v>
                </c:pt>
                <c:pt idx="3">
                  <c:v>0.914539116</c:v>
                </c:pt>
                <c:pt idx="4">
                  <c:v>0.90602268</c:v>
                </c:pt>
                <c:pt idx="5">
                  <c:v>0.8899570800000001</c:v>
                </c:pt>
                <c:pt idx="6">
                  <c:v>0.87777612</c:v>
                </c:pt>
                <c:pt idx="7">
                  <c:v>0.87196269</c:v>
                </c:pt>
                <c:pt idx="8">
                  <c:v>0.856597088</c:v>
                </c:pt>
                <c:pt idx="9">
                  <c:v>0.838924492</c:v>
                </c:pt>
                <c:pt idx="10">
                  <c:v>0.82844867</c:v>
                </c:pt>
                <c:pt idx="11">
                  <c:v>0.8150749899999999</c:v>
                </c:pt>
                <c:pt idx="12">
                  <c:v>0.8023838700000001</c:v>
                </c:pt>
              </c:numCache>
            </c:numRef>
          </c:yVal>
        </c:ser>
        <c:axId val="51760001"/>
        <c:axId val="51760002"/>
      </c:scatterChart>
      <c:valAx>
        <c:axId val="51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60002"/>
        <c:crosses val="autoZero"/>
        <c:crossBetween val="midCat"/>
      </c:valAx>
      <c:valAx>
        <c:axId val="517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'cap_rate_wind_onshore_FR'!$B$3:$B$15</c:f>
              <c:numCache>
                <c:formatCode>General</c:formatCode>
                <c:ptCount val="13"/>
                <c:pt idx="0">
                  <c:v>0.8802932396363634</c:v>
                </c:pt>
                <c:pt idx="1">
                  <c:v>0.8820638407272727</c:v>
                </c:pt>
                <c:pt idx="2">
                  <c:v>0.875346425090909</c:v>
                </c:pt>
                <c:pt idx="3">
                  <c:v>0.8750954960909091</c:v>
                </c:pt>
                <c:pt idx="4">
                  <c:v>0.863073365090909</c:v>
                </c:pt>
                <c:pt idx="5">
                  <c:v>0.8466264104545455</c:v>
                </c:pt>
                <c:pt idx="6">
                  <c:v>0.8327258654545454</c:v>
                </c:pt>
                <c:pt idx="7">
                  <c:v>0.8201439173809523</c:v>
                </c:pt>
                <c:pt idx="8">
                  <c:v>0.8038485009999999</c:v>
                </c:pt>
                <c:pt idx="9">
                  <c:v>0.7864531639047618</c:v>
                </c:pt>
                <c:pt idx="10">
                  <c:v>0.7773521678571427</c:v>
                </c:pt>
                <c:pt idx="11">
                  <c:v>0.7627822887142857</c:v>
                </c:pt>
                <c:pt idx="12">
                  <c:v>0.7487674910476192</c:v>
                </c:pt>
              </c:numCache>
            </c:numRef>
          </c:yVal>
        </c:ser>
        <c:ser>
          <c:idx val="1"/>
          <c:order val="1"/>
          <c:tx>
            <c:strRef>
              <c:f>'cap_rate_wind_onshore_FR'!$C$2:$C$2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'cap_rate_wind_onshore_FR'!$C$3:$C$15</c:f>
              <c:numCache>
                <c:formatCode>General</c:formatCode>
                <c:ptCount val="13"/>
                <c:pt idx="0">
                  <c:v>0.85357396</c:v>
                </c:pt>
                <c:pt idx="1">
                  <c:v>0.85272202</c:v>
                </c:pt>
                <c:pt idx="2">
                  <c:v>0.842078254</c:v>
                </c:pt>
                <c:pt idx="3">
                  <c:v>0.838887088</c:v>
                </c:pt>
                <c:pt idx="4">
                  <c:v>0.8221971920000001</c:v>
                </c:pt>
                <c:pt idx="5">
                  <c:v>0.80715302</c:v>
                </c:pt>
                <c:pt idx="6">
                  <c:v>0.7883354</c:v>
                </c:pt>
                <c:pt idx="7">
                  <c:v>0.770872475</c:v>
                </c:pt>
                <c:pt idx="8">
                  <c:v>0.751410118</c:v>
                </c:pt>
                <c:pt idx="9">
                  <c:v>0.73542067</c:v>
                </c:pt>
                <c:pt idx="10">
                  <c:v>0.730519715</c:v>
                </c:pt>
                <c:pt idx="11">
                  <c:v>0.713560128</c:v>
                </c:pt>
                <c:pt idx="12">
                  <c:v>0.696216802</c:v>
                </c:pt>
              </c:numCache>
            </c:numRef>
          </c:yVal>
        </c:ser>
        <c:ser>
          <c:idx val="2"/>
          <c:order val="2"/>
          <c:tx>
            <c:strRef>
              <c:f>'cap_rate_wind_onshore_FR'!$D$2:$D$2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'cap_rate_wind_onshore_FR'!$D$3:$D$15</c:f>
              <c:numCache>
                <c:formatCode>General</c:formatCode>
                <c:ptCount val="13"/>
                <c:pt idx="0">
                  <c:v>0.8733108000000001</c:v>
                </c:pt>
                <c:pt idx="1">
                  <c:v>0.87462807</c:v>
                </c:pt>
                <c:pt idx="2">
                  <c:v>0.87098753</c:v>
                </c:pt>
                <c:pt idx="3">
                  <c:v>0.87254393</c:v>
                </c:pt>
                <c:pt idx="4">
                  <c:v>0.8592687</c:v>
                </c:pt>
                <c:pt idx="5">
                  <c:v>0.842299</c:v>
                </c:pt>
                <c:pt idx="6">
                  <c:v>0.83347154</c:v>
                </c:pt>
                <c:pt idx="7">
                  <c:v>0.8225750199999999</c:v>
                </c:pt>
                <c:pt idx="8">
                  <c:v>0.805238635</c:v>
                </c:pt>
                <c:pt idx="9">
                  <c:v>0.7856471</c:v>
                </c:pt>
                <c:pt idx="10">
                  <c:v>0.7779236</c:v>
                </c:pt>
                <c:pt idx="11">
                  <c:v>0.760222575</c:v>
                </c:pt>
                <c:pt idx="12">
                  <c:v>0.74396065</c:v>
                </c:pt>
              </c:numCache>
            </c:numRef>
          </c:yVal>
        </c:ser>
        <c:ser>
          <c:idx val="3"/>
          <c:order val="3"/>
          <c:tx>
            <c:strRef>
              <c:f>'cap_rate_wind_onshore_FR'!$E$2:$E$2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'cap_rate_wind_onshore_FR'!$E$3:$E$15</c:f>
              <c:numCache>
                <c:formatCode>General</c:formatCode>
                <c:ptCount val="13"/>
                <c:pt idx="0">
                  <c:v>0.917444852</c:v>
                </c:pt>
                <c:pt idx="1">
                  <c:v>0.921388706</c:v>
                </c:pt>
                <c:pt idx="2">
                  <c:v>0.9163932180000001</c:v>
                </c:pt>
                <c:pt idx="3">
                  <c:v>0.914539116</c:v>
                </c:pt>
                <c:pt idx="4">
                  <c:v>0.90602268</c:v>
                </c:pt>
                <c:pt idx="5">
                  <c:v>0.8899570800000001</c:v>
                </c:pt>
                <c:pt idx="6">
                  <c:v>0.87777612</c:v>
                </c:pt>
                <c:pt idx="7">
                  <c:v>0.87196269</c:v>
                </c:pt>
                <c:pt idx="8">
                  <c:v>0.856597088</c:v>
                </c:pt>
                <c:pt idx="9">
                  <c:v>0.838924492</c:v>
                </c:pt>
                <c:pt idx="10">
                  <c:v>0.82844867</c:v>
                </c:pt>
                <c:pt idx="11">
                  <c:v>0.8150749899999999</c:v>
                </c:pt>
                <c:pt idx="12">
                  <c:v>0.8023838700000001</c:v>
                </c:pt>
              </c:numCache>
            </c:numRef>
          </c:yVal>
        </c:ser>
        <c:axId val="51770001"/>
        <c:axId val="51770002"/>
      </c:scatterChart>
      <c:valAx>
        <c:axId val="51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70002"/>
        <c:crosses val="autoZero"/>
        <c:crossBetween val="midCat"/>
      </c:valAx>
      <c:valAx>
        <c:axId val="517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'cap_rate_wind_onshore_FR'!$B$3:$B$15</c:f>
              <c:numCache>
                <c:formatCode>General</c:formatCode>
                <c:ptCount val="13"/>
                <c:pt idx="0">
                  <c:v>0.8802932396363634</c:v>
                </c:pt>
                <c:pt idx="1">
                  <c:v>0.8820638407272727</c:v>
                </c:pt>
                <c:pt idx="2">
                  <c:v>0.875346425090909</c:v>
                </c:pt>
                <c:pt idx="3">
                  <c:v>0.8750954960909091</c:v>
                </c:pt>
                <c:pt idx="4">
                  <c:v>0.863073365090909</c:v>
                </c:pt>
                <c:pt idx="5">
                  <c:v>0.8466264104545455</c:v>
                </c:pt>
                <c:pt idx="6">
                  <c:v>0.8327258654545454</c:v>
                </c:pt>
                <c:pt idx="7">
                  <c:v>0.8201439173809523</c:v>
                </c:pt>
                <c:pt idx="8">
                  <c:v>0.8038485009999999</c:v>
                </c:pt>
                <c:pt idx="9">
                  <c:v>0.7864531639047618</c:v>
                </c:pt>
                <c:pt idx="10">
                  <c:v>0.7773521678571427</c:v>
                </c:pt>
                <c:pt idx="11">
                  <c:v>0.7627822887142857</c:v>
                </c:pt>
                <c:pt idx="12">
                  <c:v>0.7487674910476192</c:v>
                </c:pt>
              </c:numCache>
            </c:numRef>
          </c:yVal>
        </c:ser>
        <c:ser>
          <c:idx val="1"/>
          <c:order val="1"/>
          <c:tx>
            <c:strRef>
              <c:f>'cap_rate_wind_onshore_FR'!$C$2:$C$2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'cap_rate_wind_onshore_FR'!$C$3:$C$15</c:f>
              <c:numCache>
                <c:formatCode>General</c:formatCode>
                <c:ptCount val="13"/>
                <c:pt idx="0">
                  <c:v>0.85357396</c:v>
                </c:pt>
                <c:pt idx="1">
                  <c:v>0.85272202</c:v>
                </c:pt>
                <c:pt idx="2">
                  <c:v>0.842078254</c:v>
                </c:pt>
                <c:pt idx="3">
                  <c:v>0.838887088</c:v>
                </c:pt>
                <c:pt idx="4">
                  <c:v>0.8221971920000001</c:v>
                </c:pt>
                <c:pt idx="5">
                  <c:v>0.80715302</c:v>
                </c:pt>
                <c:pt idx="6">
                  <c:v>0.7883354</c:v>
                </c:pt>
                <c:pt idx="7">
                  <c:v>0.770872475</c:v>
                </c:pt>
                <c:pt idx="8">
                  <c:v>0.751410118</c:v>
                </c:pt>
                <c:pt idx="9">
                  <c:v>0.73542067</c:v>
                </c:pt>
                <c:pt idx="10">
                  <c:v>0.730519715</c:v>
                </c:pt>
                <c:pt idx="11">
                  <c:v>0.713560128</c:v>
                </c:pt>
                <c:pt idx="12">
                  <c:v>0.696216802</c:v>
                </c:pt>
              </c:numCache>
            </c:numRef>
          </c:yVal>
        </c:ser>
        <c:ser>
          <c:idx val="2"/>
          <c:order val="2"/>
          <c:tx>
            <c:strRef>
              <c:f>'cap_rate_wind_onshore_FR'!$D$2:$D$2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'cap_rate_wind_onshore_FR'!$D$3:$D$15</c:f>
              <c:numCache>
                <c:formatCode>General</c:formatCode>
                <c:ptCount val="13"/>
                <c:pt idx="0">
                  <c:v>0.8733108000000001</c:v>
                </c:pt>
                <c:pt idx="1">
                  <c:v>0.87462807</c:v>
                </c:pt>
                <c:pt idx="2">
                  <c:v>0.87098753</c:v>
                </c:pt>
                <c:pt idx="3">
                  <c:v>0.87254393</c:v>
                </c:pt>
                <c:pt idx="4">
                  <c:v>0.8592687</c:v>
                </c:pt>
                <c:pt idx="5">
                  <c:v>0.842299</c:v>
                </c:pt>
                <c:pt idx="6">
                  <c:v>0.83347154</c:v>
                </c:pt>
                <c:pt idx="7">
                  <c:v>0.8225750199999999</c:v>
                </c:pt>
                <c:pt idx="8">
                  <c:v>0.805238635</c:v>
                </c:pt>
                <c:pt idx="9">
                  <c:v>0.7856471</c:v>
                </c:pt>
                <c:pt idx="10">
                  <c:v>0.7779236</c:v>
                </c:pt>
                <c:pt idx="11">
                  <c:v>0.760222575</c:v>
                </c:pt>
                <c:pt idx="12">
                  <c:v>0.74396065</c:v>
                </c:pt>
              </c:numCache>
            </c:numRef>
          </c:yVal>
        </c:ser>
        <c:ser>
          <c:idx val="3"/>
          <c:order val="3"/>
          <c:tx>
            <c:strRef>
              <c:f>'cap_rate_wind_onshore_FR'!$E$2:$E$2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'cap_rate_wind_onshore_FR'!$E$3:$E$15</c:f>
              <c:numCache>
                <c:formatCode>General</c:formatCode>
                <c:ptCount val="13"/>
                <c:pt idx="0">
                  <c:v>0.917444852</c:v>
                </c:pt>
                <c:pt idx="1">
                  <c:v>0.921388706</c:v>
                </c:pt>
                <c:pt idx="2">
                  <c:v>0.9163932180000001</c:v>
                </c:pt>
                <c:pt idx="3">
                  <c:v>0.914539116</c:v>
                </c:pt>
                <c:pt idx="4">
                  <c:v>0.90602268</c:v>
                </c:pt>
                <c:pt idx="5">
                  <c:v>0.8899570800000001</c:v>
                </c:pt>
                <c:pt idx="6">
                  <c:v>0.87777612</c:v>
                </c:pt>
                <c:pt idx="7">
                  <c:v>0.87196269</c:v>
                </c:pt>
                <c:pt idx="8">
                  <c:v>0.856597088</c:v>
                </c:pt>
                <c:pt idx="9">
                  <c:v>0.838924492</c:v>
                </c:pt>
                <c:pt idx="10">
                  <c:v>0.82844867</c:v>
                </c:pt>
                <c:pt idx="11">
                  <c:v>0.8150749899999999</c:v>
                </c:pt>
                <c:pt idx="12">
                  <c:v>0.8023838700000001</c:v>
                </c:pt>
              </c:numCache>
            </c:numRef>
          </c:yVal>
        </c:ser>
        <c:axId val="51780001"/>
        <c:axId val="51780002"/>
      </c:scatterChart>
      <c:valAx>
        <c:axId val="51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80002"/>
        <c:crosses val="autoZero"/>
        <c:crossBetween val="midCat"/>
      </c:valAx>
      <c:valAx>
        <c:axId val="517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'cap_rate_wind_onshore_FR'!$B$3:$B$15</c:f>
              <c:numCache>
                <c:formatCode>General</c:formatCode>
                <c:ptCount val="13"/>
                <c:pt idx="0">
                  <c:v>0.8802932396363634</c:v>
                </c:pt>
                <c:pt idx="1">
                  <c:v>0.8820638407272727</c:v>
                </c:pt>
                <c:pt idx="2">
                  <c:v>0.875346425090909</c:v>
                </c:pt>
                <c:pt idx="3">
                  <c:v>0.8750954960909091</c:v>
                </c:pt>
                <c:pt idx="4">
                  <c:v>0.863073365090909</c:v>
                </c:pt>
                <c:pt idx="5">
                  <c:v>0.8466264104545455</c:v>
                </c:pt>
                <c:pt idx="6">
                  <c:v>0.8327258654545454</c:v>
                </c:pt>
                <c:pt idx="7">
                  <c:v>0.8201439173809523</c:v>
                </c:pt>
                <c:pt idx="8">
                  <c:v>0.8038485009999999</c:v>
                </c:pt>
                <c:pt idx="9">
                  <c:v>0.7864531639047618</c:v>
                </c:pt>
                <c:pt idx="10">
                  <c:v>0.7773521678571427</c:v>
                </c:pt>
                <c:pt idx="11">
                  <c:v>0.7627822887142857</c:v>
                </c:pt>
                <c:pt idx="12">
                  <c:v>0.7487674910476192</c:v>
                </c:pt>
              </c:numCache>
            </c:numRef>
          </c:yVal>
        </c:ser>
        <c:ser>
          <c:idx val="1"/>
          <c:order val="1"/>
          <c:tx>
            <c:strRef>
              <c:f>'cap_rate_wind_onshore_FR'!$C$2:$C$2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'cap_rate_wind_onshore_FR'!$C$3:$C$15</c:f>
              <c:numCache>
                <c:formatCode>General</c:formatCode>
                <c:ptCount val="13"/>
                <c:pt idx="0">
                  <c:v>0.85357396</c:v>
                </c:pt>
                <c:pt idx="1">
                  <c:v>0.85272202</c:v>
                </c:pt>
                <c:pt idx="2">
                  <c:v>0.842078254</c:v>
                </c:pt>
                <c:pt idx="3">
                  <c:v>0.838887088</c:v>
                </c:pt>
                <c:pt idx="4">
                  <c:v>0.8221971920000001</c:v>
                </c:pt>
                <c:pt idx="5">
                  <c:v>0.80715302</c:v>
                </c:pt>
                <c:pt idx="6">
                  <c:v>0.7883354</c:v>
                </c:pt>
                <c:pt idx="7">
                  <c:v>0.770872475</c:v>
                </c:pt>
                <c:pt idx="8">
                  <c:v>0.751410118</c:v>
                </c:pt>
                <c:pt idx="9">
                  <c:v>0.73542067</c:v>
                </c:pt>
                <c:pt idx="10">
                  <c:v>0.730519715</c:v>
                </c:pt>
                <c:pt idx="11">
                  <c:v>0.713560128</c:v>
                </c:pt>
                <c:pt idx="12">
                  <c:v>0.696216802</c:v>
                </c:pt>
              </c:numCache>
            </c:numRef>
          </c:yVal>
        </c:ser>
        <c:ser>
          <c:idx val="2"/>
          <c:order val="2"/>
          <c:tx>
            <c:strRef>
              <c:f>'cap_rate_wind_onshore_FR'!$D$2:$D$2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'cap_rate_wind_onshore_FR'!$D$3:$D$15</c:f>
              <c:numCache>
                <c:formatCode>General</c:formatCode>
                <c:ptCount val="13"/>
                <c:pt idx="0">
                  <c:v>0.8733108000000001</c:v>
                </c:pt>
                <c:pt idx="1">
                  <c:v>0.87462807</c:v>
                </c:pt>
                <c:pt idx="2">
                  <c:v>0.87098753</c:v>
                </c:pt>
                <c:pt idx="3">
                  <c:v>0.87254393</c:v>
                </c:pt>
                <c:pt idx="4">
                  <c:v>0.8592687</c:v>
                </c:pt>
                <c:pt idx="5">
                  <c:v>0.842299</c:v>
                </c:pt>
                <c:pt idx="6">
                  <c:v>0.83347154</c:v>
                </c:pt>
                <c:pt idx="7">
                  <c:v>0.8225750199999999</c:v>
                </c:pt>
                <c:pt idx="8">
                  <c:v>0.805238635</c:v>
                </c:pt>
                <c:pt idx="9">
                  <c:v>0.7856471</c:v>
                </c:pt>
                <c:pt idx="10">
                  <c:v>0.7779236</c:v>
                </c:pt>
                <c:pt idx="11">
                  <c:v>0.760222575</c:v>
                </c:pt>
                <c:pt idx="12">
                  <c:v>0.74396065</c:v>
                </c:pt>
              </c:numCache>
            </c:numRef>
          </c:yVal>
        </c:ser>
        <c:ser>
          <c:idx val="3"/>
          <c:order val="3"/>
          <c:tx>
            <c:strRef>
              <c:f>'cap_rate_wind_onshore_FR'!$E$2:$E$2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'cap_rate_wind_onshore_FR'!$E$3:$E$15</c:f>
              <c:numCache>
                <c:formatCode>General</c:formatCode>
                <c:ptCount val="13"/>
                <c:pt idx="0">
                  <c:v>0.917444852</c:v>
                </c:pt>
                <c:pt idx="1">
                  <c:v>0.921388706</c:v>
                </c:pt>
                <c:pt idx="2">
                  <c:v>0.9163932180000001</c:v>
                </c:pt>
                <c:pt idx="3">
                  <c:v>0.914539116</c:v>
                </c:pt>
                <c:pt idx="4">
                  <c:v>0.90602268</c:v>
                </c:pt>
                <c:pt idx="5">
                  <c:v>0.8899570800000001</c:v>
                </c:pt>
                <c:pt idx="6">
                  <c:v>0.87777612</c:v>
                </c:pt>
                <c:pt idx="7">
                  <c:v>0.87196269</c:v>
                </c:pt>
                <c:pt idx="8">
                  <c:v>0.856597088</c:v>
                </c:pt>
                <c:pt idx="9">
                  <c:v>0.838924492</c:v>
                </c:pt>
                <c:pt idx="10">
                  <c:v>0.82844867</c:v>
                </c:pt>
                <c:pt idx="11">
                  <c:v>0.8150749899999999</c:v>
                </c:pt>
                <c:pt idx="12">
                  <c:v>0.8023838700000001</c:v>
                </c:pt>
              </c:numCache>
            </c:numRef>
          </c:yVal>
        </c:ser>
        <c:axId val="51790001"/>
        <c:axId val="51790002"/>
      </c:scatterChart>
      <c:valAx>
        <c:axId val="51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90002"/>
        <c:crosses val="autoZero"/>
        <c:crossBetween val="midCat"/>
      </c:valAx>
      <c:valAx>
        <c:axId val="517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'cap_rate_wind_onshore_BT'!$B$3:$B$15</c:f>
              <c:numCache>
                <c:formatCode>General</c:formatCode>
                <c:ptCount val="13"/>
                <c:pt idx="0">
                  <c:v>0.8946850936363638</c:v>
                </c:pt>
                <c:pt idx="1">
                  <c:v>0.8155176400909091</c:v>
                </c:pt>
                <c:pt idx="2">
                  <c:v>0.8327734863636362</c:v>
                </c:pt>
                <c:pt idx="3">
                  <c:v>0.7700142452727273</c:v>
                </c:pt>
                <c:pt idx="4">
                  <c:v>0.7230875668181818</c:v>
                </c:pt>
                <c:pt idx="5">
                  <c:v>0.7243863460000001</c:v>
                </c:pt>
                <c:pt idx="6">
                  <c:v>0.7280538246363636</c:v>
                </c:pt>
                <c:pt idx="7">
                  <c:v>0.7312141027142858</c:v>
                </c:pt>
                <c:pt idx="8">
                  <c:v>0.7302314810476191</c:v>
                </c:pt>
                <c:pt idx="9">
                  <c:v>0.7427025043809523</c:v>
                </c:pt>
                <c:pt idx="10">
                  <c:v>0.7726655940952382</c:v>
                </c:pt>
                <c:pt idx="11">
                  <c:v>0.8162490988095238</c:v>
                </c:pt>
                <c:pt idx="12">
                  <c:v>0.8634991242380953</c:v>
                </c:pt>
              </c:numCache>
            </c:numRef>
          </c:yVal>
        </c:ser>
        <c:ser>
          <c:idx val="1"/>
          <c:order val="1"/>
          <c:tx>
            <c:strRef>
              <c:f>'cap_rate_wind_onshore_BT'!$C$2:$C$2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'cap_rate_wind_onshore_BT'!$C$3:$C$15</c:f>
              <c:numCache>
                <c:formatCode>General</c:formatCode>
                <c:ptCount val="13"/>
                <c:pt idx="0">
                  <c:v>0.86583776</c:v>
                </c:pt>
                <c:pt idx="1">
                  <c:v>0.778703272</c:v>
                </c:pt>
                <c:pt idx="2">
                  <c:v>0.80560142</c:v>
                </c:pt>
                <c:pt idx="3">
                  <c:v>0.736524392</c:v>
                </c:pt>
                <c:pt idx="4">
                  <c:v>0.68510892</c:v>
                </c:pt>
                <c:pt idx="5">
                  <c:v>0.68055639</c:v>
                </c:pt>
                <c:pt idx="6">
                  <c:v>0.6812039919999999</c:v>
                </c:pt>
                <c:pt idx="7">
                  <c:v>0.685150342</c:v>
                </c:pt>
                <c:pt idx="8">
                  <c:v>0.682551727</c:v>
                </c:pt>
                <c:pt idx="9">
                  <c:v>0.68478638</c:v>
                </c:pt>
                <c:pt idx="10">
                  <c:v>0.693970708</c:v>
                </c:pt>
                <c:pt idx="11">
                  <c:v>0.7351885379999999</c:v>
                </c:pt>
                <c:pt idx="12">
                  <c:v>0.7813635090000001</c:v>
                </c:pt>
              </c:numCache>
            </c:numRef>
          </c:yVal>
        </c:ser>
        <c:ser>
          <c:idx val="2"/>
          <c:order val="2"/>
          <c:tx>
            <c:strRef>
              <c:f>'cap_rate_wind_onshore_BT'!$D$2:$D$2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'cap_rate_wind_onshore_BT'!$D$3:$D$15</c:f>
              <c:numCache>
                <c:formatCode>General</c:formatCode>
                <c:ptCount val="13"/>
                <c:pt idx="0">
                  <c:v>0.8923508999999999</c:v>
                </c:pt>
                <c:pt idx="1">
                  <c:v>0.8053523</c:v>
                </c:pt>
                <c:pt idx="2">
                  <c:v>0.82911634</c:v>
                </c:pt>
                <c:pt idx="3">
                  <c:v>0.7679445</c:v>
                </c:pt>
                <c:pt idx="4">
                  <c:v>0.71605724</c:v>
                </c:pt>
                <c:pt idx="5">
                  <c:v>0.71817493</c:v>
                </c:pt>
                <c:pt idx="6">
                  <c:v>0.7296672</c:v>
                </c:pt>
                <c:pt idx="7">
                  <c:v>0.734111085</c:v>
                </c:pt>
                <c:pt idx="8">
                  <c:v>0.7324883250000001</c:v>
                </c:pt>
                <c:pt idx="9">
                  <c:v>0.7518072499999999</c:v>
                </c:pt>
                <c:pt idx="10">
                  <c:v>0.7841143500000001</c:v>
                </c:pt>
                <c:pt idx="11">
                  <c:v>0.828582175</c:v>
                </c:pt>
                <c:pt idx="12">
                  <c:v>0.866436565</c:v>
                </c:pt>
              </c:numCache>
            </c:numRef>
          </c:yVal>
        </c:ser>
        <c:ser>
          <c:idx val="3"/>
          <c:order val="3"/>
          <c:tx>
            <c:strRef>
              <c:f>'cap_rate_wind_onshore_BT'!$E$2:$E$2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'cap_rate_wind_onshore_BT'!$E$3:$E$15</c:f>
              <c:numCache>
                <c:formatCode>General</c:formatCode>
                <c:ptCount val="13"/>
                <c:pt idx="0">
                  <c:v>0.9175137800000001</c:v>
                </c:pt>
                <c:pt idx="1">
                  <c:v>0.8665458199999999</c:v>
                </c:pt>
                <c:pt idx="2">
                  <c:v>0.86565236</c:v>
                </c:pt>
                <c:pt idx="3">
                  <c:v>0.8178413840000001</c:v>
                </c:pt>
                <c:pt idx="4">
                  <c:v>0.7871704199999999</c:v>
                </c:pt>
                <c:pt idx="5">
                  <c:v>0.7815859719999999</c:v>
                </c:pt>
                <c:pt idx="6">
                  <c:v>0.77771039</c:v>
                </c:pt>
                <c:pt idx="7">
                  <c:v>0.7710504</c:v>
                </c:pt>
                <c:pt idx="8">
                  <c:v>0.77755007</c:v>
                </c:pt>
                <c:pt idx="9">
                  <c:v>0.783190582</c:v>
                </c:pt>
                <c:pt idx="10">
                  <c:v>0.812914028</c:v>
                </c:pt>
                <c:pt idx="11">
                  <c:v>0.867662142</c:v>
                </c:pt>
                <c:pt idx="12">
                  <c:v>0.938315225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'cap_rate_wind_onshore_FR'!$B$3:$B$15</c:f>
              <c:numCache>
                <c:formatCode>General</c:formatCode>
                <c:ptCount val="13"/>
                <c:pt idx="0">
                  <c:v>0.8802932396363634</c:v>
                </c:pt>
                <c:pt idx="1">
                  <c:v>0.8820638407272727</c:v>
                </c:pt>
                <c:pt idx="2">
                  <c:v>0.875346425090909</c:v>
                </c:pt>
                <c:pt idx="3">
                  <c:v>0.8750954960909091</c:v>
                </c:pt>
                <c:pt idx="4">
                  <c:v>0.863073365090909</c:v>
                </c:pt>
                <c:pt idx="5">
                  <c:v>0.8466264104545455</c:v>
                </c:pt>
                <c:pt idx="6">
                  <c:v>0.8327258654545454</c:v>
                </c:pt>
                <c:pt idx="7">
                  <c:v>0.8201439173809523</c:v>
                </c:pt>
                <c:pt idx="8">
                  <c:v>0.8038485009999999</c:v>
                </c:pt>
                <c:pt idx="9">
                  <c:v>0.7864531639047618</c:v>
                </c:pt>
                <c:pt idx="10">
                  <c:v>0.7773521678571427</c:v>
                </c:pt>
                <c:pt idx="11">
                  <c:v>0.7627822887142857</c:v>
                </c:pt>
                <c:pt idx="12">
                  <c:v>0.7487674910476192</c:v>
                </c:pt>
              </c:numCache>
            </c:numRef>
          </c:yVal>
        </c:ser>
        <c:ser>
          <c:idx val="1"/>
          <c:order val="1"/>
          <c:tx>
            <c:strRef>
              <c:f>'cap_rate_wind_onshore_FR'!$C$2:$C$2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'cap_rate_wind_onshore_FR'!$C$3:$C$15</c:f>
              <c:numCache>
                <c:formatCode>General</c:formatCode>
                <c:ptCount val="13"/>
                <c:pt idx="0">
                  <c:v>0.85357396</c:v>
                </c:pt>
                <c:pt idx="1">
                  <c:v>0.85272202</c:v>
                </c:pt>
                <c:pt idx="2">
                  <c:v>0.842078254</c:v>
                </c:pt>
                <c:pt idx="3">
                  <c:v>0.838887088</c:v>
                </c:pt>
                <c:pt idx="4">
                  <c:v>0.8221971920000001</c:v>
                </c:pt>
                <c:pt idx="5">
                  <c:v>0.80715302</c:v>
                </c:pt>
                <c:pt idx="6">
                  <c:v>0.7883354</c:v>
                </c:pt>
                <c:pt idx="7">
                  <c:v>0.770872475</c:v>
                </c:pt>
                <c:pt idx="8">
                  <c:v>0.751410118</c:v>
                </c:pt>
                <c:pt idx="9">
                  <c:v>0.73542067</c:v>
                </c:pt>
                <c:pt idx="10">
                  <c:v>0.730519715</c:v>
                </c:pt>
                <c:pt idx="11">
                  <c:v>0.713560128</c:v>
                </c:pt>
                <c:pt idx="12">
                  <c:v>0.696216802</c:v>
                </c:pt>
              </c:numCache>
            </c:numRef>
          </c:yVal>
        </c:ser>
        <c:ser>
          <c:idx val="2"/>
          <c:order val="2"/>
          <c:tx>
            <c:strRef>
              <c:f>'cap_rate_wind_onshore_FR'!$D$2:$D$2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'cap_rate_wind_onshore_FR'!$D$3:$D$15</c:f>
              <c:numCache>
                <c:formatCode>General</c:formatCode>
                <c:ptCount val="13"/>
                <c:pt idx="0">
                  <c:v>0.8733108000000001</c:v>
                </c:pt>
                <c:pt idx="1">
                  <c:v>0.87462807</c:v>
                </c:pt>
                <c:pt idx="2">
                  <c:v>0.87098753</c:v>
                </c:pt>
                <c:pt idx="3">
                  <c:v>0.87254393</c:v>
                </c:pt>
                <c:pt idx="4">
                  <c:v>0.8592687</c:v>
                </c:pt>
                <c:pt idx="5">
                  <c:v>0.842299</c:v>
                </c:pt>
                <c:pt idx="6">
                  <c:v>0.83347154</c:v>
                </c:pt>
                <c:pt idx="7">
                  <c:v>0.8225750199999999</c:v>
                </c:pt>
                <c:pt idx="8">
                  <c:v>0.805238635</c:v>
                </c:pt>
                <c:pt idx="9">
                  <c:v>0.7856471</c:v>
                </c:pt>
                <c:pt idx="10">
                  <c:v>0.7779236</c:v>
                </c:pt>
                <c:pt idx="11">
                  <c:v>0.760222575</c:v>
                </c:pt>
                <c:pt idx="12">
                  <c:v>0.74396065</c:v>
                </c:pt>
              </c:numCache>
            </c:numRef>
          </c:yVal>
        </c:ser>
        <c:ser>
          <c:idx val="3"/>
          <c:order val="3"/>
          <c:tx>
            <c:strRef>
              <c:f>'cap_rate_wind_onshore_FR'!$E$2:$E$2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'cap_rate_wind_onshore_FR'!$E$3:$E$15</c:f>
              <c:numCache>
                <c:formatCode>General</c:formatCode>
                <c:ptCount val="13"/>
                <c:pt idx="0">
                  <c:v>0.917444852</c:v>
                </c:pt>
                <c:pt idx="1">
                  <c:v>0.921388706</c:v>
                </c:pt>
                <c:pt idx="2">
                  <c:v>0.9163932180000001</c:v>
                </c:pt>
                <c:pt idx="3">
                  <c:v>0.914539116</c:v>
                </c:pt>
                <c:pt idx="4">
                  <c:v>0.90602268</c:v>
                </c:pt>
                <c:pt idx="5">
                  <c:v>0.8899570800000001</c:v>
                </c:pt>
                <c:pt idx="6">
                  <c:v>0.87777612</c:v>
                </c:pt>
                <c:pt idx="7">
                  <c:v>0.87196269</c:v>
                </c:pt>
                <c:pt idx="8">
                  <c:v>0.856597088</c:v>
                </c:pt>
                <c:pt idx="9">
                  <c:v>0.838924492</c:v>
                </c:pt>
                <c:pt idx="10">
                  <c:v>0.82844867</c:v>
                </c:pt>
                <c:pt idx="11">
                  <c:v>0.8150749899999999</c:v>
                </c:pt>
                <c:pt idx="12">
                  <c:v>0.8023838700000001</c:v>
                </c:pt>
              </c:numCache>
            </c:numRef>
          </c:yVal>
        </c:ser>
        <c:axId val="51800001"/>
        <c:axId val="51800002"/>
      </c:scatterChart>
      <c:valAx>
        <c:axId val="51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00002"/>
        <c:crosses val="autoZero"/>
        <c:crossBetween val="midCat"/>
      </c:valAx>
      <c:valAx>
        <c:axId val="518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'cap_rate_wind_onshore_NL'!$B$3:$B$15</c:f>
              <c:numCache>
                <c:formatCode>General</c:formatCode>
                <c:ptCount val="13"/>
                <c:pt idx="0">
                  <c:v>0.8405595617272728</c:v>
                </c:pt>
                <c:pt idx="1">
                  <c:v>0.8324410984545455</c:v>
                </c:pt>
                <c:pt idx="2">
                  <c:v>0.8298433045454547</c:v>
                </c:pt>
                <c:pt idx="3">
                  <c:v>0.8231139436363637</c:v>
                </c:pt>
                <c:pt idx="4">
                  <c:v>0.7956784708181818</c:v>
                </c:pt>
                <c:pt idx="5">
                  <c:v>0.7637721964545455</c:v>
                </c:pt>
                <c:pt idx="6">
                  <c:v>0.7245385367272728</c:v>
                </c:pt>
                <c:pt idx="7">
                  <c:v>0.6834713230476189</c:v>
                </c:pt>
                <c:pt idx="8">
                  <c:v>0.6539288738095238</c:v>
                </c:pt>
                <c:pt idx="9">
                  <c:v>0.6459366337619047</c:v>
                </c:pt>
                <c:pt idx="10">
                  <c:v>0.6299687500476191</c:v>
                </c:pt>
                <c:pt idx="11">
                  <c:v>0.6178372568095237</c:v>
                </c:pt>
                <c:pt idx="12">
                  <c:v>0.5980174402857144</c:v>
                </c:pt>
              </c:numCache>
            </c:numRef>
          </c:yVal>
        </c:ser>
        <c:ser>
          <c:idx val="1"/>
          <c:order val="1"/>
          <c:tx>
            <c:strRef>
              <c:f>'cap_rate_wind_onshore_NL'!$C$2:$C$2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'cap_rate_wind_onshore_NL'!$C$3:$C$15</c:f>
              <c:numCache>
                <c:formatCode>General</c:formatCode>
                <c:ptCount val="13"/>
                <c:pt idx="0">
                  <c:v>0.8157582379999999</c:v>
                </c:pt>
                <c:pt idx="1">
                  <c:v>0.808697808</c:v>
                </c:pt>
                <c:pt idx="2">
                  <c:v>0.8048551</c:v>
                </c:pt>
                <c:pt idx="3">
                  <c:v>0.794237</c:v>
                </c:pt>
                <c:pt idx="4">
                  <c:v>0.762399692</c:v>
                </c:pt>
                <c:pt idx="5">
                  <c:v>0.730470388</c:v>
                </c:pt>
                <c:pt idx="6">
                  <c:v>0.686691148</c:v>
                </c:pt>
                <c:pt idx="7">
                  <c:v>0.635400721</c:v>
                </c:pt>
                <c:pt idx="8">
                  <c:v>0.602142212</c:v>
                </c:pt>
                <c:pt idx="9">
                  <c:v>0.595152151</c:v>
                </c:pt>
                <c:pt idx="10">
                  <c:v>0.57819595</c:v>
                </c:pt>
                <c:pt idx="11">
                  <c:v>0.563347963</c:v>
                </c:pt>
                <c:pt idx="12">
                  <c:v>0.537060475</c:v>
                </c:pt>
              </c:numCache>
            </c:numRef>
          </c:yVal>
        </c:ser>
        <c:ser>
          <c:idx val="2"/>
          <c:order val="2"/>
          <c:tx>
            <c:strRef>
              <c:f>'cap_rate_wind_onshore_NL'!$D$2:$D$2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'cap_rate_wind_onshore_NL'!$D$3:$D$15</c:f>
              <c:numCache>
                <c:formatCode>General</c:formatCode>
                <c:ptCount val="13"/>
                <c:pt idx="0">
                  <c:v>0.83919775</c:v>
                </c:pt>
                <c:pt idx="1">
                  <c:v>0.8278975</c:v>
                </c:pt>
                <c:pt idx="2">
                  <c:v>0.8259119</c:v>
                </c:pt>
                <c:pt idx="3">
                  <c:v>0.82198954</c:v>
                </c:pt>
                <c:pt idx="4">
                  <c:v>0.79270226</c:v>
                </c:pt>
                <c:pt idx="5">
                  <c:v>0.7644493999999999</c:v>
                </c:pt>
                <c:pt idx="6">
                  <c:v>0.7264688</c:v>
                </c:pt>
                <c:pt idx="7">
                  <c:v>0.6830457</c:v>
                </c:pt>
                <c:pt idx="8">
                  <c:v>0.6533234800000001</c:v>
                </c:pt>
                <c:pt idx="9">
                  <c:v>0.64455207</c:v>
                </c:pt>
                <c:pt idx="10">
                  <c:v>0.62838328</c:v>
                </c:pt>
                <c:pt idx="11">
                  <c:v>0.615787</c:v>
                </c:pt>
                <c:pt idx="12">
                  <c:v>0.59701105</c:v>
                </c:pt>
              </c:numCache>
            </c:numRef>
          </c:yVal>
        </c:ser>
        <c:ser>
          <c:idx val="3"/>
          <c:order val="3"/>
          <c:tx>
            <c:strRef>
              <c:f>'cap_rate_wind_onshore_NL'!$E$2:$E$2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'cap_rate_wind_onshore_NL'!$E$3:$E$15</c:f>
              <c:numCache>
                <c:formatCode>General</c:formatCode>
                <c:ptCount val="13"/>
                <c:pt idx="0">
                  <c:v>0.86938466</c:v>
                </c:pt>
                <c:pt idx="1">
                  <c:v>0.863661268</c:v>
                </c:pt>
                <c:pt idx="2">
                  <c:v>0.8625115</c:v>
                </c:pt>
                <c:pt idx="3">
                  <c:v>0.85557756</c:v>
                </c:pt>
                <c:pt idx="4">
                  <c:v>0.831209296</c:v>
                </c:pt>
                <c:pt idx="5">
                  <c:v>0.807866974</c:v>
                </c:pt>
                <c:pt idx="6">
                  <c:v>0.7678324</c:v>
                </c:pt>
                <c:pt idx="7">
                  <c:v>0.725024333</c:v>
                </c:pt>
                <c:pt idx="8">
                  <c:v>0.699802378</c:v>
                </c:pt>
                <c:pt idx="9">
                  <c:v>0.6997141880000001</c:v>
                </c:pt>
                <c:pt idx="10">
                  <c:v>0.686865351</c:v>
                </c:pt>
                <c:pt idx="11">
                  <c:v>0.67745838</c:v>
                </c:pt>
                <c:pt idx="12">
                  <c:v>0.661513471</c:v>
                </c:pt>
              </c:numCache>
            </c:numRef>
          </c:yVal>
        </c:ser>
        <c:axId val="51810001"/>
        <c:axId val="51810002"/>
      </c:scatterChart>
      <c:valAx>
        <c:axId val="51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10002"/>
        <c:crosses val="autoZero"/>
        <c:crossBetween val="midCat"/>
      </c:valAx>
      <c:valAx>
        <c:axId val="518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'cap_rate_wind_onshore_NL'!$B$3:$B$15</c:f>
              <c:numCache>
                <c:formatCode>General</c:formatCode>
                <c:ptCount val="13"/>
                <c:pt idx="0">
                  <c:v>0.8405595617272728</c:v>
                </c:pt>
                <c:pt idx="1">
                  <c:v>0.8324410984545455</c:v>
                </c:pt>
                <c:pt idx="2">
                  <c:v>0.8298433045454547</c:v>
                </c:pt>
                <c:pt idx="3">
                  <c:v>0.8231139436363637</c:v>
                </c:pt>
                <c:pt idx="4">
                  <c:v>0.7956784708181818</c:v>
                </c:pt>
                <c:pt idx="5">
                  <c:v>0.7637721964545455</c:v>
                </c:pt>
                <c:pt idx="6">
                  <c:v>0.7245385367272728</c:v>
                </c:pt>
                <c:pt idx="7">
                  <c:v>0.6834713230476189</c:v>
                </c:pt>
                <c:pt idx="8">
                  <c:v>0.6539288738095238</c:v>
                </c:pt>
                <c:pt idx="9">
                  <c:v>0.6459366337619047</c:v>
                </c:pt>
                <c:pt idx="10">
                  <c:v>0.6299687500476191</c:v>
                </c:pt>
                <c:pt idx="11">
                  <c:v>0.6178372568095237</c:v>
                </c:pt>
                <c:pt idx="12">
                  <c:v>0.5980174402857144</c:v>
                </c:pt>
              </c:numCache>
            </c:numRef>
          </c:yVal>
        </c:ser>
        <c:ser>
          <c:idx val="1"/>
          <c:order val="1"/>
          <c:tx>
            <c:strRef>
              <c:f>'cap_rate_wind_onshore_NL'!$C$2:$C$2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'cap_rate_wind_onshore_NL'!$C$3:$C$15</c:f>
              <c:numCache>
                <c:formatCode>General</c:formatCode>
                <c:ptCount val="13"/>
                <c:pt idx="0">
                  <c:v>0.8157582379999999</c:v>
                </c:pt>
                <c:pt idx="1">
                  <c:v>0.808697808</c:v>
                </c:pt>
                <c:pt idx="2">
                  <c:v>0.8048551</c:v>
                </c:pt>
                <c:pt idx="3">
                  <c:v>0.794237</c:v>
                </c:pt>
                <c:pt idx="4">
                  <c:v>0.762399692</c:v>
                </c:pt>
                <c:pt idx="5">
                  <c:v>0.730470388</c:v>
                </c:pt>
                <c:pt idx="6">
                  <c:v>0.686691148</c:v>
                </c:pt>
                <c:pt idx="7">
                  <c:v>0.635400721</c:v>
                </c:pt>
                <c:pt idx="8">
                  <c:v>0.602142212</c:v>
                </c:pt>
                <c:pt idx="9">
                  <c:v>0.595152151</c:v>
                </c:pt>
                <c:pt idx="10">
                  <c:v>0.57819595</c:v>
                </c:pt>
                <c:pt idx="11">
                  <c:v>0.563347963</c:v>
                </c:pt>
                <c:pt idx="12">
                  <c:v>0.537060475</c:v>
                </c:pt>
              </c:numCache>
            </c:numRef>
          </c:yVal>
        </c:ser>
        <c:ser>
          <c:idx val="2"/>
          <c:order val="2"/>
          <c:tx>
            <c:strRef>
              <c:f>'cap_rate_wind_onshore_NL'!$D$2:$D$2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'cap_rate_wind_onshore_NL'!$D$3:$D$15</c:f>
              <c:numCache>
                <c:formatCode>General</c:formatCode>
                <c:ptCount val="13"/>
                <c:pt idx="0">
                  <c:v>0.83919775</c:v>
                </c:pt>
                <c:pt idx="1">
                  <c:v>0.8278975</c:v>
                </c:pt>
                <c:pt idx="2">
                  <c:v>0.8259119</c:v>
                </c:pt>
                <c:pt idx="3">
                  <c:v>0.82198954</c:v>
                </c:pt>
                <c:pt idx="4">
                  <c:v>0.79270226</c:v>
                </c:pt>
                <c:pt idx="5">
                  <c:v>0.7644493999999999</c:v>
                </c:pt>
                <c:pt idx="6">
                  <c:v>0.7264688</c:v>
                </c:pt>
                <c:pt idx="7">
                  <c:v>0.6830457</c:v>
                </c:pt>
                <c:pt idx="8">
                  <c:v>0.6533234800000001</c:v>
                </c:pt>
                <c:pt idx="9">
                  <c:v>0.64455207</c:v>
                </c:pt>
                <c:pt idx="10">
                  <c:v>0.62838328</c:v>
                </c:pt>
                <c:pt idx="11">
                  <c:v>0.615787</c:v>
                </c:pt>
                <c:pt idx="12">
                  <c:v>0.59701105</c:v>
                </c:pt>
              </c:numCache>
            </c:numRef>
          </c:yVal>
        </c:ser>
        <c:ser>
          <c:idx val="3"/>
          <c:order val="3"/>
          <c:tx>
            <c:strRef>
              <c:f>'cap_rate_wind_onshore_NL'!$E$2:$E$2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'cap_rate_wind_onshore_NL'!$E$3:$E$15</c:f>
              <c:numCache>
                <c:formatCode>General</c:formatCode>
                <c:ptCount val="13"/>
                <c:pt idx="0">
                  <c:v>0.86938466</c:v>
                </c:pt>
                <c:pt idx="1">
                  <c:v>0.863661268</c:v>
                </c:pt>
                <c:pt idx="2">
                  <c:v>0.8625115</c:v>
                </c:pt>
                <c:pt idx="3">
                  <c:v>0.85557756</c:v>
                </c:pt>
                <c:pt idx="4">
                  <c:v>0.831209296</c:v>
                </c:pt>
                <c:pt idx="5">
                  <c:v>0.807866974</c:v>
                </c:pt>
                <c:pt idx="6">
                  <c:v>0.7678324</c:v>
                </c:pt>
                <c:pt idx="7">
                  <c:v>0.725024333</c:v>
                </c:pt>
                <c:pt idx="8">
                  <c:v>0.699802378</c:v>
                </c:pt>
                <c:pt idx="9">
                  <c:v>0.6997141880000001</c:v>
                </c:pt>
                <c:pt idx="10">
                  <c:v>0.686865351</c:v>
                </c:pt>
                <c:pt idx="11">
                  <c:v>0.67745838</c:v>
                </c:pt>
                <c:pt idx="12">
                  <c:v>0.661513471</c:v>
                </c:pt>
              </c:numCache>
            </c:numRef>
          </c:yVal>
        </c:ser>
        <c:axId val="51820001"/>
        <c:axId val="51820002"/>
      </c:scatterChart>
      <c:valAx>
        <c:axId val="51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20002"/>
        <c:crosses val="autoZero"/>
        <c:crossBetween val="midCat"/>
      </c:valAx>
      <c:valAx>
        <c:axId val="518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'cap_rate_wind_onshore_NL'!$B$3:$B$15</c:f>
              <c:numCache>
                <c:formatCode>General</c:formatCode>
                <c:ptCount val="13"/>
                <c:pt idx="0">
                  <c:v>0.8405595617272728</c:v>
                </c:pt>
                <c:pt idx="1">
                  <c:v>0.8324410984545455</c:v>
                </c:pt>
                <c:pt idx="2">
                  <c:v>0.8298433045454547</c:v>
                </c:pt>
                <c:pt idx="3">
                  <c:v>0.8231139436363637</c:v>
                </c:pt>
                <c:pt idx="4">
                  <c:v>0.7956784708181818</c:v>
                </c:pt>
                <c:pt idx="5">
                  <c:v>0.7637721964545455</c:v>
                </c:pt>
                <c:pt idx="6">
                  <c:v>0.7245385367272728</c:v>
                </c:pt>
                <c:pt idx="7">
                  <c:v>0.6834713230476189</c:v>
                </c:pt>
                <c:pt idx="8">
                  <c:v>0.6539288738095238</c:v>
                </c:pt>
                <c:pt idx="9">
                  <c:v>0.6459366337619047</c:v>
                </c:pt>
                <c:pt idx="10">
                  <c:v>0.6299687500476191</c:v>
                </c:pt>
                <c:pt idx="11">
                  <c:v>0.6178372568095237</c:v>
                </c:pt>
                <c:pt idx="12">
                  <c:v>0.5980174402857144</c:v>
                </c:pt>
              </c:numCache>
            </c:numRef>
          </c:yVal>
        </c:ser>
        <c:ser>
          <c:idx val="1"/>
          <c:order val="1"/>
          <c:tx>
            <c:strRef>
              <c:f>'cap_rate_wind_onshore_NL'!$C$2:$C$2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'cap_rate_wind_onshore_NL'!$C$3:$C$15</c:f>
              <c:numCache>
                <c:formatCode>General</c:formatCode>
                <c:ptCount val="13"/>
                <c:pt idx="0">
                  <c:v>0.8157582379999999</c:v>
                </c:pt>
                <c:pt idx="1">
                  <c:v>0.808697808</c:v>
                </c:pt>
                <c:pt idx="2">
                  <c:v>0.8048551</c:v>
                </c:pt>
                <c:pt idx="3">
                  <c:v>0.794237</c:v>
                </c:pt>
                <c:pt idx="4">
                  <c:v>0.762399692</c:v>
                </c:pt>
                <c:pt idx="5">
                  <c:v>0.730470388</c:v>
                </c:pt>
                <c:pt idx="6">
                  <c:v>0.686691148</c:v>
                </c:pt>
                <c:pt idx="7">
                  <c:v>0.635400721</c:v>
                </c:pt>
                <c:pt idx="8">
                  <c:v>0.602142212</c:v>
                </c:pt>
                <c:pt idx="9">
                  <c:v>0.595152151</c:v>
                </c:pt>
                <c:pt idx="10">
                  <c:v>0.57819595</c:v>
                </c:pt>
                <c:pt idx="11">
                  <c:v>0.563347963</c:v>
                </c:pt>
                <c:pt idx="12">
                  <c:v>0.537060475</c:v>
                </c:pt>
              </c:numCache>
            </c:numRef>
          </c:yVal>
        </c:ser>
        <c:ser>
          <c:idx val="2"/>
          <c:order val="2"/>
          <c:tx>
            <c:strRef>
              <c:f>'cap_rate_wind_onshore_NL'!$D$2:$D$2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'cap_rate_wind_onshore_NL'!$D$3:$D$15</c:f>
              <c:numCache>
                <c:formatCode>General</c:formatCode>
                <c:ptCount val="13"/>
                <c:pt idx="0">
                  <c:v>0.83919775</c:v>
                </c:pt>
                <c:pt idx="1">
                  <c:v>0.8278975</c:v>
                </c:pt>
                <c:pt idx="2">
                  <c:v>0.8259119</c:v>
                </c:pt>
                <c:pt idx="3">
                  <c:v>0.82198954</c:v>
                </c:pt>
                <c:pt idx="4">
                  <c:v>0.79270226</c:v>
                </c:pt>
                <c:pt idx="5">
                  <c:v>0.7644493999999999</c:v>
                </c:pt>
                <c:pt idx="6">
                  <c:v>0.7264688</c:v>
                </c:pt>
                <c:pt idx="7">
                  <c:v>0.6830457</c:v>
                </c:pt>
                <c:pt idx="8">
                  <c:v>0.6533234800000001</c:v>
                </c:pt>
                <c:pt idx="9">
                  <c:v>0.64455207</c:v>
                </c:pt>
                <c:pt idx="10">
                  <c:v>0.62838328</c:v>
                </c:pt>
                <c:pt idx="11">
                  <c:v>0.615787</c:v>
                </c:pt>
                <c:pt idx="12">
                  <c:v>0.59701105</c:v>
                </c:pt>
              </c:numCache>
            </c:numRef>
          </c:yVal>
        </c:ser>
        <c:ser>
          <c:idx val="3"/>
          <c:order val="3"/>
          <c:tx>
            <c:strRef>
              <c:f>'cap_rate_wind_onshore_NL'!$E$2:$E$2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'cap_rate_wind_onshore_NL'!$E$3:$E$15</c:f>
              <c:numCache>
                <c:formatCode>General</c:formatCode>
                <c:ptCount val="13"/>
                <c:pt idx="0">
                  <c:v>0.86938466</c:v>
                </c:pt>
                <c:pt idx="1">
                  <c:v>0.863661268</c:v>
                </c:pt>
                <c:pt idx="2">
                  <c:v>0.8625115</c:v>
                </c:pt>
                <c:pt idx="3">
                  <c:v>0.85557756</c:v>
                </c:pt>
                <c:pt idx="4">
                  <c:v>0.831209296</c:v>
                </c:pt>
                <c:pt idx="5">
                  <c:v>0.807866974</c:v>
                </c:pt>
                <c:pt idx="6">
                  <c:v>0.7678324</c:v>
                </c:pt>
                <c:pt idx="7">
                  <c:v>0.725024333</c:v>
                </c:pt>
                <c:pt idx="8">
                  <c:v>0.699802378</c:v>
                </c:pt>
                <c:pt idx="9">
                  <c:v>0.6997141880000001</c:v>
                </c:pt>
                <c:pt idx="10">
                  <c:v>0.686865351</c:v>
                </c:pt>
                <c:pt idx="11">
                  <c:v>0.67745838</c:v>
                </c:pt>
                <c:pt idx="12">
                  <c:v>0.661513471</c:v>
                </c:pt>
              </c:numCache>
            </c:numRef>
          </c:yVal>
        </c:ser>
        <c:axId val="51830001"/>
        <c:axId val="51830002"/>
      </c:scatterChart>
      <c:valAx>
        <c:axId val="51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30002"/>
        <c:crosses val="autoZero"/>
        <c:crossBetween val="midCat"/>
      </c:valAx>
      <c:valAx>
        <c:axId val="518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'cap_rate_wind_onshore_NL'!$B$3:$B$15</c:f>
              <c:numCache>
                <c:formatCode>General</c:formatCode>
                <c:ptCount val="13"/>
                <c:pt idx="0">
                  <c:v>0.8405595617272728</c:v>
                </c:pt>
                <c:pt idx="1">
                  <c:v>0.8324410984545455</c:v>
                </c:pt>
                <c:pt idx="2">
                  <c:v>0.8298433045454547</c:v>
                </c:pt>
                <c:pt idx="3">
                  <c:v>0.8231139436363637</c:v>
                </c:pt>
                <c:pt idx="4">
                  <c:v>0.7956784708181818</c:v>
                </c:pt>
                <c:pt idx="5">
                  <c:v>0.7637721964545455</c:v>
                </c:pt>
                <c:pt idx="6">
                  <c:v>0.7245385367272728</c:v>
                </c:pt>
                <c:pt idx="7">
                  <c:v>0.6834713230476189</c:v>
                </c:pt>
                <c:pt idx="8">
                  <c:v>0.6539288738095238</c:v>
                </c:pt>
                <c:pt idx="9">
                  <c:v>0.6459366337619047</c:v>
                </c:pt>
                <c:pt idx="10">
                  <c:v>0.6299687500476191</c:v>
                </c:pt>
                <c:pt idx="11">
                  <c:v>0.6178372568095237</c:v>
                </c:pt>
                <c:pt idx="12">
                  <c:v>0.5980174402857144</c:v>
                </c:pt>
              </c:numCache>
            </c:numRef>
          </c:yVal>
        </c:ser>
        <c:ser>
          <c:idx val="1"/>
          <c:order val="1"/>
          <c:tx>
            <c:strRef>
              <c:f>'cap_rate_wind_onshore_NL'!$C$2:$C$2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'cap_rate_wind_onshore_NL'!$C$3:$C$15</c:f>
              <c:numCache>
                <c:formatCode>General</c:formatCode>
                <c:ptCount val="13"/>
                <c:pt idx="0">
                  <c:v>0.8157582379999999</c:v>
                </c:pt>
                <c:pt idx="1">
                  <c:v>0.808697808</c:v>
                </c:pt>
                <c:pt idx="2">
                  <c:v>0.8048551</c:v>
                </c:pt>
                <c:pt idx="3">
                  <c:v>0.794237</c:v>
                </c:pt>
                <c:pt idx="4">
                  <c:v>0.762399692</c:v>
                </c:pt>
                <c:pt idx="5">
                  <c:v>0.730470388</c:v>
                </c:pt>
                <c:pt idx="6">
                  <c:v>0.686691148</c:v>
                </c:pt>
                <c:pt idx="7">
                  <c:v>0.635400721</c:v>
                </c:pt>
                <c:pt idx="8">
                  <c:v>0.602142212</c:v>
                </c:pt>
                <c:pt idx="9">
                  <c:v>0.595152151</c:v>
                </c:pt>
                <c:pt idx="10">
                  <c:v>0.57819595</c:v>
                </c:pt>
                <c:pt idx="11">
                  <c:v>0.563347963</c:v>
                </c:pt>
                <c:pt idx="12">
                  <c:v>0.537060475</c:v>
                </c:pt>
              </c:numCache>
            </c:numRef>
          </c:yVal>
        </c:ser>
        <c:ser>
          <c:idx val="2"/>
          <c:order val="2"/>
          <c:tx>
            <c:strRef>
              <c:f>'cap_rate_wind_onshore_NL'!$D$2:$D$2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'cap_rate_wind_onshore_NL'!$D$3:$D$15</c:f>
              <c:numCache>
                <c:formatCode>General</c:formatCode>
                <c:ptCount val="13"/>
                <c:pt idx="0">
                  <c:v>0.83919775</c:v>
                </c:pt>
                <c:pt idx="1">
                  <c:v>0.8278975</c:v>
                </c:pt>
                <c:pt idx="2">
                  <c:v>0.8259119</c:v>
                </c:pt>
                <c:pt idx="3">
                  <c:v>0.82198954</c:v>
                </c:pt>
                <c:pt idx="4">
                  <c:v>0.79270226</c:v>
                </c:pt>
                <c:pt idx="5">
                  <c:v>0.7644493999999999</c:v>
                </c:pt>
                <c:pt idx="6">
                  <c:v>0.7264688</c:v>
                </c:pt>
                <c:pt idx="7">
                  <c:v>0.6830457</c:v>
                </c:pt>
                <c:pt idx="8">
                  <c:v>0.6533234800000001</c:v>
                </c:pt>
                <c:pt idx="9">
                  <c:v>0.64455207</c:v>
                </c:pt>
                <c:pt idx="10">
                  <c:v>0.62838328</c:v>
                </c:pt>
                <c:pt idx="11">
                  <c:v>0.615787</c:v>
                </c:pt>
                <c:pt idx="12">
                  <c:v>0.59701105</c:v>
                </c:pt>
              </c:numCache>
            </c:numRef>
          </c:yVal>
        </c:ser>
        <c:ser>
          <c:idx val="3"/>
          <c:order val="3"/>
          <c:tx>
            <c:strRef>
              <c:f>'cap_rate_wind_onshore_NL'!$E$2:$E$2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'cap_rate_wind_onshore_NL'!$E$3:$E$15</c:f>
              <c:numCache>
                <c:formatCode>General</c:formatCode>
                <c:ptCount val="13"/>
                <c:pt idx="0">
                  <c:v>0.86938466</c:v>
                </c:pt>
                <c:pt idx="1">
                  <c:v>0.863661268</c:v>
                </c:pt>
                <c:pt idx="2">
                  <c:v>0.8625115</c:v>
                </c:pt>
                <c:pt idx="3">
                  <c:v>0.85557756</c:v>
                </c:pt>
                <c:pt idx="4">
                  <c:v>0.831209296</c:v>
                </c:pt>
                <c:pt idx="5">
                  <c:v>0.807866974</c:v>
                </c:pt>
                <c:pt idx="6">
                  <c:v>0.7678324</c:v>
                </c:pt>
                <c:pt idx="7">
                  <c:v>0.725024333</c:v>
                </c:pt>
                <c:pt idx="8">
                  <c:v>0.699802378</c:v>
                </c:pt>
                <c:pt idx="9">
                  <c:v>0.6997141880000001</c:v>
                </c:pt>
                <c:pt idx="10">
                  <c:v>0.686865351</c:v>
                </c:pt>
                <c:pt idx="11">
                  <c:v>0.67745838</c:v>
                </c:pt>
                <c:pt idx="12">
                  <c:v>0.661513471</c:v>
                </c:pt>
              </c:numCache>
            </c:numRef>
          </c:yVal>
        </c:ser>
        <c:axId val="51840001"/>
        <c:axId val="51840002"/>
      </c:scatterChart>
      <c:valAx>
        <c:axId val="51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40002"/>
        <c:crosses val="autoZero"/>
        <c:crossBetween val="midCat"/>
      </c:valAx>
      <c:valAx>
        <c:axId val="518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'cap_rate_wind_onshore_NL'!$B$3:$B$15</c:f>
              <c:numCache>
                <c:formatCode>General</c:formatCode>
                <c:ptCount val="13"/>
                <c:pt idx="0">
                  <c:v>0.8405595617272728</c:v>
                </c:pt>
                <c:pt idx="1">
                  <c:v>0.8324410984545455</c:v>
                </c:pt>
                <c:pt idx="2">
                  <c:v>0.8298433045454547</c:v>
                </c:pt>
                <c:pt idx="3">
                  <c:v>0.8231139436363637</c:v>
                </c:pt>
                <c:pt idx="4">
                  <c:v>0.7956784708181818</c:v>
                </c:pt>
                <c:pt idx="5">
                  <c:v>0.7637721964545455</c:v>
                </c:pt>
                <c:pt idx="6">
                  <c:v>0.7245385367272728</c:v>
                </c:pt>
                <c:pt idx="7">
                  <c:v>0.6834713230476189</c:v>
                </c:pt>
                <c:pt idx="8">
                  <c:v>0.6539288738095238</c:v>
                </c:pt>
                <c:pt idx="9">
                  <c:v>0.6459366337619047</c:v>
                </c:pt>
                <c:pt idx="10">
                  <c:v>0.6299687500476191</c:v>
                </c:pt>
                <c:pt idx="11">
                  <c:v>0.6178372568095237</c:v>
                </c:pt>
                <c:pt idx="12">
                  <c:v>0.5980174402857144</c:v>
                </c:pt>
              </c:numCache>
            </c:numRef>
          </c:yVal>
        </c:ser>
        <c:ser>
          <c:idx val="1"/>
          <c:order val="1"/>
          <c:tx>
            <c:strRef>
              <c:f>'cap_rate_wind_onshore_NL'!$C$2:$C$2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'cap_rate_wind_onshore_NL'!$C$3:$C$15</c:f>
              <c:numCache>
                <c:formatCode>General</c:formatCode>
                <c:ptCount val="13"/>
                <c:pt idx="0">
                  <c:v>0.8157582379999999</c:v>
                </c:pt>
                <c:pt idx="1">
                  <c:v>0.808697808</c:v>
                </c:pt>
                <c:pt idx="2">
                  <c:v>0.8048551</c:v>
                </c:pt>
                <c:pt idx="3">
                  <c:v>0.794237</c:v>
                </c:pt>
                <c:pt idx="4">
                  <c:v>0.762399692</c:v>
                </c:pt>
                <c:pt idx="5">
                  <c:v>0.730470388</c:v>
                </c:pt>
                <c:pt idx="6">
                  <c:v>0.686691148</c:v>
                </c:pt>
                <c:pt idx="7">
                  <c:v>0.635400721</c:v>
                </c:pt>
                <c:pt idx="8">
                  <c:v>0.602142212</c:v>
                </c:pt>
                <c:pt idx="9">
                  <c:v>0.595152151</c:v>
                </c:pt>
                <c:pt idx="10">
                  <c:v>0.57819595</c:v>
                </c:pt>
                <c:pt idx="11">
                  <c:v>0.563347963</c:v>
                </c:pt>
                <c:pt idx="12">
                  <c:v>0.537060475</c:v>
                </c:pt>
              </c:numCache>
            </c:numRef>
          </c:yVal>
        </c:ser>
        <c:ser>
          <c:idx val="2"/>
          <c:order val="2"/>
          <c:tx>
            <c:strRef>
              <c:f>'cap_rate_wind_onshore_NL'!$D$2:$D$2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'cap_rate_wind_onshore_NL'!$D$3:$D$15</c:f>
              <c:numCache>
                <c:formatCode>General</c:formatCode>
                <c:ptCount val="13"/>
                <c:pt idx="0">
                  <c:v>0.83919775</c:v>
                </c:pt>
                <c:pt idx="1">
                  <c:v>0.8278975</c:v>
                </c:pt>
                <c:pt idx="2">
                  <c:v>0.8259119</c:v>
                </c:pt>
                <c:pt idx="3">
                  <c:v>0.82198954</c:v>
                </c:pt>
                <c:pt idx="4">
                  <c:v>0.79270226</c:v>
                </c:pt>
                <c:pt idx="5">
                  <c:v>0.7644493999999999</c:v>
                </c:pt>
                <c:pt idx="6">
                  <c:v>0.7264688</c:v>
                </c:pt>
                <c:pt idx="7">
                  <c:v>0.6830457</c:v>
                </c:pt>
                <c:pt idx="8">
                  <c:v>0.6533234800000001</c:v>
                </c:pt>
                <c:pt idx="9">
                  <c:v>0.64455207</c:v>
                </c:pt>
                <c:pt idx="10">
                  <c:v>0.62838328</c:v>
                </c:pt>
                <c:pt idx="11">
                  <c:v>0.615787</c:v>
                </c:pt>
                <c:pt idx="12">
                  <c:v>0.59701105</c:v>
                </c:pt>
              </c:numCache>
            </c:numRef>
          </c:yVal>
        </c:ser>
        <c:ser>
          <c:idx val="3"/>
          <c:order val="3"/>
          <c:tx>
            <c:strRef>
              <c:f>'cap_rate_wind_onshore_NL'!$E$2:$E$2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'cap_rate_wind_onshore_NL'!$E$3:$E$15</c:f>
              <c:numCache>
                <c:formatCode>General</c:formatCode>
                <c:ptCount val="13"/>
                <c:pt idx="0">
                  <c:v>0.86938466</c:v>
                </c:pt>
                <c:pt idx="1">
                  <c:v>0.863661268</c:v>
                </c:pt>
                <c:pt idx="2">
                  <c:v>0.8625115</c:v>
                </c:pt>
                <c:pt idx="3">
                  <c:v>0.85557756</c:v>
                </c:pt>
                <c:pt idx="4">
                  <c:v>0.831209296</c:v>
                </c:pt>
                <c:pt idx="5">
                  <c:v>0.807866974</c:v>
                </c:pt>
                <c:pt idx="6">
                  <c:v>0.7678324</c:v>
                </c:pt>
                <c:pt idx="7">
                  <c:v>0.725024333</c:v>
                </c:pt>
                <c:pt idx="8">
                  <c:v>0.699802378</c:v>
                </c:pt>
                <c:pt idx="9">
                  <c:v>0.6997141880000001</c:v>
                </c:pt>
                <c:pt idx="10">
                  <c:v>0.686865351</c:v>
                </c:pt>
                <c:pt idx="11">
                  <c:v>0.67745838</c:v>
                </c:pt>
                <c:pt idx="12">
                  <c:v>0.661513471</c:v>
                </c:pt>
              </c:numCache>
            </c:numRef>
          </c:yVal>
        </c:ser>
        <c:axId val="51850001"/>
        <c:axId val="51850002"/>
      </c:scatterChart>
      <c:valAx>
        <c:axId val="51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50002"/>
        <c:crosses val="autoZero"/>
        <c:crossBetween val="midCat"/>
      </c:valAx>
      <c:valAx>
        <c:axId val="518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'cap_rate_wind_onshore_NO3'!$A$3:$A$14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'cap_rate_wind_onshore_NO3'!$B$3:$B$14</c:f>
              <c:numCache>
                <c:formatCode>General</c:formatCode>
                <c:ptCount val="12"/>
                <c:pt idx="0">
                  <c:v>1.030778472090909</c:v>
                </c:pt>
                <c:pt idx="1">
                  <c:v>1.034647325</c:v>
                </c:pt>
                <c:pt idx="2">
                  <c:v>1.043902520909091</c:v>
                </c:pt>
                <c:pt idx="3">
                  <c:v>1.052854144545454</c:v>
                </c:pt>
                <c:pt idx="4">
                  <c:v>1.060325171909091</c:v>
                </c:pt>
                <c:pt idx="5">
                  <c:v>1.068048786727273</c:v>
                </c:pt>
                <c:pt idx="6">
                  <c:v>1.080321343238095</c:v>
                </c:pt>
                <c:pt idx="7">
                  <c:v>1.077914317285714</c:v>
                </c:pt>
                <c:pt idx="8">
                  <c:v>1.074610540857143</c:v>
                </c:pt>
                <c:pt idx="9">
                  <c:v>1.072896832380952</c:v>
                </c:pt>
                <c:pt idx="10">
                  <c:v>1.070526278095238</c:v>
                </c:pt>
                <c:pt idx="11">
                  <c:v>1.069340618523809</c:v>
                </c:pt>
              </c:numCache>
            </c:numRef>
          </c:yVal>
        </c:ser>
        <c:ser>
          <c:idx val="1"/>
          <c:order val="1"/>
          <c:tx>
            <c:strRef>
              <c:f>'cap_rate_wind_onshore_NO3'!$C$2:$C$2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'cap_rate_wind_onshore_NO3'!$A$3:$A$14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'cap_rate_wind_onshore_NO3'!$C$3:$C$14</c:f>
              <c:numCache>
                <c:formatCode>General</c:formatCode>
                <c:ptCount val="12"/>
                <c:pt idx="0">
                  <c:v>0.928735246</c:v>
                </c:pt>
                <c:pt idx="1">
                  <c:v>0.92550122</c:v>
                </c:pt>
                <c:pt idx="2">
                  <c:v>0.94834592</c:v>
                </c:pt>
                <c:pt idx="3">
                  <c:v>0.9687529</c:v>
                </c:pt>
                <c:pt idx="4">
                  <c:v>0.978686262</c:v>
                </c:pt>
                <c:pt idx="5">
                  <c:v>0.986517408</c:v>
                </c:pt>
                <c:pt idx="6">
                  <c:v>0.992863928</c:v>
                </c:pt>
                <c:pt idx="7">
                  <c:v>0.993752293</c:v>
                </c:pt>
                <c:pt idx="8">
                  <c:v>0.994224428</c:v>
                </c:pt>
                <c:pt idx="9">
                  <c:v>1.00299115</c:v>
                </c:pt>
                <c:pt idx="10">
                  <c:v>1.00765544</c:v>
                </c:pt>
                <c:pt idx="11">
                  <c:v>1.008159409</c:v>
                </c:pt>
              </c:numCache>
            </c:numRef>
          </c:yVal>
        </c:ser>
        <c:ser>
          <c:idx val="2"/>
          <c:order val="2"/>
          <c:tx>
            <c:strRef>
              <c:f>'cap_rate_wind_onshore_NO3'!$D$2:$D$2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'cap_rate_wind_onshore_NO3'!$A$3:$A$14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'cap_rate_wind_onshore_NO3'!$D$3:$D$14</c:f>
              <c:numCache>
                <c:formatCode>General</c:formatCode>
                <c:ptCount val="12"/>
                <c:pt idx="0">
                  <c:v>1.0605185</c:v>
                </c:pt>
                <c:pt idx="1">
                  <c:v>1.060675</c:v>
                </c:pt>
                <c:pt idx="2">
                  <c:v>1.0636122</c:v>
                </c:pt>
                <c:pt idx="3">
                  <c:v>1.0659316</c:v>
                </c:pt>
                <c:pt idx="4">
                  <c:v>1.0712959</c:v>
                </c:pt>
                <c:pt idx="5">
                  <c:v>1.0777984</c:v>
                </c:pt>
                <c:pt idx="6">
                  <c:v>1.085721</c:v>
                </c:pt>
                <c:pt idx="7">
                  <c:v>1.0817427</c:v>
                </c:pt>
                <c:pt idx="8">
                  <c:v>1.07750065</c:v>
                </c:pt>
                <c:pt idx="9">
                  <c:v>1.0759261</c:v>
                </c:pt>
                <c:pt idx="10">
                  <c:v>1.07387815</c:v>
                </c:pt>
                <c:pt idx="11">
                  <c:v>1.07283465</c:v>
                </c:pt>
              </c:numCache>
            </c:numRef>
          </c:yVal>
        </c:ser>
        <c:ser>
          <c:idx val="3"/>
          <c:order val="3"/>
          <c:tx>
            <c:strRef>
              <c:f>'cap_rate_wind_onshore_NO3'!$E$2:$E$2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'cap_rate_wind_onshore_NO3'!$A$3:$A$14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'cap_rate_wind_onshore_NO3'!$E$3:$E$14</c:f>
              <c:numCache>
                <c:formatCode>General</c:formatCode>
                <c:ptCount val="12"/>
                <c:pt idx="0">
                  <c:v>1.09895776</c:v>
                </c:pt>
                <c:pt idx="1">
                  <c:v>1.1035415</c:v>
                </c:pt>
                <c:pt idx="2">
                  <c:v>1.12612694</c:v>
                </c:pt>
                <c:pt idx="3">
                  <c:v>1.12244868</c:v>
                </c:pt>
                <c:pt idx="4">
                  <c:v>1.11985126</c:v>
                </c:pt>
                <c:pt idx="5">
                  <c:v>1.12480776</c:v>
                </c:pt>
                <c:pt idx="6">
                  <c:v>1.14515058</c:v>
                </c:pt>
                <c:pt idx="7">
                  <c:v>1.14532597</c:v>
                </c:pt>
                <c:pt idx="8">
                  <c:v>1.14285604</c:v>
                </c:pt>
                <c:pt idx="9">
                  <c:v>1.14097083</c:v>
                </c:pt>
                <c:pt idx="10">
                  <c:v>1.13642605</c:v>
                </c:pt>
                <c:pt idx="11">
                  <c:v>1.13671106</c:v>
                </c:pt>
              </c:numCache>
            </c:numRef>
          </c:yVal>
        </c:ser>
        <c:axId val="51860001"/>
        <c:axId val="51860002"/>
      </c:scatterChart>
      <c:valAx>
        <c:axId val="51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60002"/>
        <c:crosses val="autoZero"/>
        <c:crossBetween val="midCat"/>
      </c:valAx>
      <c:valAx>
        <c:axId val="518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'cap_rate_wind_onshore_NO3'!$A$3:$A$14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'cap_rate_wind_onshore_NO3'!$B$3:$B$14</c:f>
              <c:numCache>
                <c:formatCode>General</c:formatCode>
                <c:ptCount val="12"/>
                <c:pt idx="0">
                  <c:v>1.030778472090909</c:v>
                </c:pt>
                <c:pt idx="1">
                  <c:v>1.034647325</c:v>
                </c:pt>
                <c:pt idx="2">
                  <c:v>1.043902520909091</c:v>
                </c:pt>
                <c:pt idx="3">
                  <c:v>1.052854144545454</c:v>
                </c:pt>
                <c:pt idx="4">
                  <c:v>1.060325171909091</c:v>
                </c:pt>
                <c:pt idx="5">
                  <c:v>1.068048786727273</c:v>
                </c:pt>
                <c:pt idx="6">
                  <c:v>1.080321343238095</c:v>
                </c:pt>
                <c:pt idx="7">
                  <c:v>1.077914317285714</c:v>
                </c:pt>
                <c:pt idx="8">
                  <c:v>1.074610540857143</c:v>
                </c:pt>
                <c:pt idx="9">
                  <c:v>1.072896832380952</c:v>
                </c:pt>
                <c:pt idx="10">
                  <c:v>1.070526278095238</c:v>
                </c:pt>
                <c:pt idx="11">
                  <c:v>1.069340618523809</c:v>
                </c:pt>
              </c:numCache>
            </c:numRef>
          </c:yVal>
        </c:ser>
        <c:ser>
          <c:idx val="1"/>
          <c:order val="1"/>
          <c:tx>
            <c:strRef>
              <c:f>'cap_rate_wind_onshore_NO3'!$C$2:$C$2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'cap_rate_wind_onshore_NO3'!$A$3:$A$14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'cap_rate_wind_onshore_NO3'!$C$3:$C$14</c:f>
              <c:numCache>
                <c:formatCode>General</c:formatCode>
                <c:ptCount val="12"/>
                <c:pt idx="0">
                  <c:v>0.928735246</c:v>
                </c:pt>
                <c:pt idx="1">
                  <c:v>0.92550122</c:v>
                </c:pt>
                <c:pt idx="2">
                  <c:v>0.94834592</c:v>
                </c:pt>
                <c:pt idx="3">
                  <c:v>0.9687529</c:v>
                </c:pt>
                <c:pt idx="4">
                  <c:v>0.978686262</c:v>
                </c:pt>
                <c:pt idx="5">
                  <c:v>0.986517408</c:v>
                </c:pt>
                <c:pt idx="6">
                  <c:v>0.992863928</c:v>
                </c:pt>
                <c:pt idx="7">
                  <c:v>0.993752293</c:v>
                </c:pt>
                <c:pt idx="8">
                  <c:v>0.994224428</c:v>
                </c:pt>
                <c:pt idx="9">
                  <c:v>1.00299115</c:v>
                </c:pt>
                <c:pt idx="10">
                  <c:v>1.00765544</c:v>
                </c:pt>
                <c:pt idx="11">
                  <c:v>1.008159409</c:v>
                </c:pt>
              </c:numCache>
            </c:numRef>
          </c:yVal>
        </c:ser>
        <c:ser>
          <c:idx val="2"/>
          <c:order val="2"/>
          <c:tx>
            <c:strRef>
              <c:f>'cap_rate_wind_onshore_NO3'!$D$2:$D$2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'cap_rate_wind_onshore_NO3'!$A$3:$A$14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'cap_rate_wind_onshore_NO3'!$D$3:$D$14</c:f>
              <c:numCache>
                <c:formatCode>General</c:formatCode>
                <c:ptCount val="12"/>
                <c:pt idx="0">
                  <c:v>1.0605185</c:v>
                </c:pt>
                <c:pt idx="1">
                  <c:v>1.060675</c:v>
                </c:pt>
                <c:pt idx="2">
                  <c:v>1.0636122</c:v>
                </c:pt>
                <c:pt idx="3">
                  <c:v>1.0659316</c:v>
                </c:pt>
                <c:pt idx="4">
                  <c:v>1.0712959</c:v>
                </c:pt>
                <c:pt idx="5">
                  <c:v>1.0777984</c:v>
                </c:pt>
                <c:pt idx="6">
                  <c:v>1.085721</c:v>
                </c:pt>
                <c:pt idx="7">
                  <c:v>1.0817427</c:v>
                </c:pt>
                <c:pt idx="8">
                  <c:v>1.07750065</c:v>
                </c:pt>
                <c:pt idx="9">
                  <c:v>1.0759261</c:v>
                </c:pt>
                <c:pt idx="10">
                  <c:v>1.07387815</c:v>
                </c:pt>
                <c:pt idx="11">
                  <c:v>1.07283465</c:v>
                </c:pt>
              </c:numCache>
            </c:numRef>
          </c:yVal>
        </c:ser>
        <c:ser>
          <c:idx val="3"/>
          <c:order val="3"/>
          <c:tx>
            <c:strRef>
              <c:f>'cap_rate_wind_onshore_NO3'!$E$2:$E$2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'cap_rate_wind_onshore_NO3'!$A$3:$A$14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'cap_rate_wind_onshore_NO3'!$E$3:$E$14</c:f>
              <c:numCache>
                <c:formatCode>General</c:formatCode>
                <c:ptCount val="12"/>
                <c:pt idx="0">
                  <c:v>1.09895776</c:v>
                </c:pt>
                <c:pt idx="1">
                  <c:v>1.1035415</c:v>
                </c:pt>
                <c:pt idx="2">
                  <c:v>1.12612694</c:v>
                </c:pt>
                <c:pt idx="3">
                  <c:v>1.12244868</c:v>
                </c:pt>
                <c:pt idx="4">
                  <c:v>1.11985126</c:v>
                </c:pt>
                <c:pt idx="5">
                  <c:v>1.12480776</c:v>
                </c:pt>
                <c:pt idx="6">
                  <c:v>1.14515058</c:v>
                </c:pt>
                <c:pt idx="7">
                  <c:v>1.14532597</c:v>
                </c:pt>
                <c:pt idx="8">
                  <c:v>1.14285604</c:v>
                </c:pt>
                <c:pt idx="9">
                  <c:v>1.14097083</c:v>
                </c:pt>
                <c:pt idx="10">
                  <c:v>1.13642605</c:v>
                </c:pt>
                <c:pt idx="11">
                  <c:v>1.13671106</c:v>
                </c:pt>
              </c:numCache>
            </c:numRef>
          </c:yVal>
        </c:ser>
        <c:axId val="51870001"/>
        <c:axId val="51870002"/>
      </c:scatterChart>
      <c:valAx>
        <c:axId val="51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70002"/>
        <c:crosses val="autoZero"/>
        <c:crossBetween val="midCat"/>
      </c:valAx>
      <c:valAx>
        <c:axId val="518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'cap_rate_wind_onshore_NO3'!$A$3:$A$14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'cap_rate_wind_onshore_NO3'!$B$3:$B$14</c:f>
              <c:numCache>
                <c:formatCode>General</c:formatCode>
                <c:ptCount val="12"/>
                <c:pt idx="0">
                  <c:v>1.030778472090909</c:v>
                </c:pt>
                <c:pt idx="1">
                  <c:v>1.034647325</c:v>
                </c:pt>
                <c:pt idx="2">
                  <c:v>1.043902520909091</c:v>
                </c:pt>
                <c:pt idx="3">
                  <c:v>1.052854144545454</c:v>
                </c:pt>
                <c:pt idx="4">
                  <c:v>1.060325171909091</c:v>
                </c:pt>
                <c:pt idx="5">
                  <c:v>1.068048786727273</c:v>
                </c:pt>
                <c:pt idx="6">
                  <c:v>1.080321343238095</c:v>
                </c:pt>
                <c:pt idx="7">
                  <c:v>1.077914317285714</c:v>
                </c:pt>
                <c:pt idx="8">
                  <c:v>1.074610540857143</c:v>
                </c:pt>
                <c:pt idx="9">
                  <c:v>1.072896832380952</c:v>
                </c:pt>
                <c:pt idx="10">
                  <c:v>1.070526278095238</c:v>
                </c:pt>
                <c:pt idx="11">
                  <c:v>1.069340618523809</c:v>
                </c:pt>
              </c:numCache>
            </c:numRef>
          </c:yVal>
        </c:ser>
        <c:ser>
          <c:idx val="1"/>
          <c:order val="1"/>
          <c:tx>
            <c:strRef>
              <c:f>'cap_rate_wind_onshore_NO3'!$C$2:$C$2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'cap_rate_wind_onshore_NO3'!$A$3:$A$14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'cap_rate_wind_onshore_NO3'!$C$3:$C$14</c:f>
              <c:numCache>
                <c:formatCode>General</c:formatCode>
                <c:ptCount val="12"/>
                <c:pt idx="0">
                  <c:v>0.928735246</c:v>
                </c:pt>
                <c:pt idx="1">
                  <c:v>0.92550122</c:v>
                </c:pt>
                <c:pt idx="2">
                  <c:v>0.94834592</c:v>
                </c:pt>
                <c:pt idx="3">
                  <c:v>0.9687529</c:v>
                </c:pt>
                <c:pt idx="4">
                  <c:v>0.978686262</c:v>
                </c:pt>
                <c:pt idx="5">
                  <c:v>0.986517408</c:v>
                </c:pt>
                <c:pt idx="6">
                  <c:v>0.992863928</c:v>
                </c:pt>
                <c:pt idx="7">
                  <c:v>0.993752293</c:v>
                </c:pt>
                <c:pt idx="8">
                  <c:v>0.994224428</c:v>
                </c:pt>
                <c:pt idx="9">
                  <c:v>1.00299115</c:v>
                </c:pt>
                <c:pt idx="10">
                  <c:v>1.00765544</c:v>
                </c:pt>
                <c:pt idx="11">
                  <c:v>1.008159409</c:v>
                </c:pt>
              </c:numCache>
            </c:numRef>
          </c:yVal>
        </c:ser>
        <c:ser>
          <c:idx val="2"/>
          <c:order val="2"/>
          <c:tx>
            <c:strRef>
              <c:f>'cap_rate_wind_onshore_NO3'!$D$2:$D$2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'cap_rate_wind_onshore_NO3'!$A$3:$A$14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'cap_rate_wind_onshore_NO3'!$D$3:$D$14</c:f>
              <c:numCache>
                <c:formatCode>General</c:formatCode>
                <c:ptCount val="12"/>
                <c:pt idx="0">
                  <c:v>1.0605185</c:v>
                </c:pt>
                <c:pt idx="1">
                  <c:v>1.060675</c:v>
                </c:pt>
                <c:pt idx="2">
                  <c:v>1.0636122</c:v>
                </c:pt>
                <c:pt idx="3">
                  <c:v>1.0659316</c:v>
                </c:pt>
                <c:pt idx="4">
                  <c:v>1.0712959</c:v>
                </c:pt>
                <c:pt idx="5">
                  <c:v>1.0777984</c:v>
                </c:pt>
                <c:pt idx="6">
                  <c:v>1.085721</c:v>
                </c:pt>
                <c:pt idx="7">
                  <c:v>1.0817427</c:v>
                </c:pt>
                <c:pt idx="8">
                  <c:v>1.07750065</c:v>
                </c:pt>
                <c:pt idx="9">
                  <c:v>1.0759261</c:v>
                </c:pt>
                <c:pt idx="10">
                  <c:v>1.07387815</c:v>
                </c:pt>
                <c:pt idx="11">
                  <c:v>1.07283465</c:v>
                </c:pt>
              </c:numCache>
            </c:numRef>
          </c:yVal>
        </c:ser>
        <c:ser>
          <c:idx val="3"/>
          <c:order val="3"/>
          <c:tx>
            <c:strRef>
              <c:f>'cap_rate_wind_onshore_NO3'!$E$2:$E$2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'cap_rate_wind_onshore_NO3'!$A$3:$A$14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'cap_rate_wind_onshore_NO3'!$E$3:$E$14</c:f>
              <c:numCache>
                <c:formatCode>General</c:formatCode>
                <c:ptCount val="12"/>
                <c:pt idx="0">
                  <c:v>1.09895776</c:v>
                </c:pt>
                <c:pt idx="1">
                  <c:v>1.1035415</c:v>
                </c:pt>
                <c:pt idx="2">
                  <c:v>1.12612694</c:v>
                </c:pt>
                <c:pt idx="3">
                  <c:v>1.12244868</c:v>
                </c:pt>
                <c:pt idx="4">
                  <c:v>1.11985126</c:v>
                </c:pt>
                <c:pt idx="5">
                  <c:v>1.12480776</c:v>
                </c:pt>
                <c:pt idx="6">
                  <c:v>1.14515058</c:v>
                </c:pt>
                <c:pt idx="7">
                  <c:v>1.14532597</c:v>
                </c:pt>
                <c:pt idx="8">
                  <c:v>1.14285604</c:v>
                </c:pt>
                <c:pt idx="9">
                  <c:v>1.14097083</c:v>
                </c:pt>
                <c:pt idx="10">
                  <c:v>1.13642605</c:v>
                </c:pt>
                <c:pt idx="11">
                  <c:v>1.13671106</c:v>
                </c:pt>
              </c:numCache>
            </c:numRef>
          </c:yVal>
        </c:ser>
        <c:axId val="51880001"/>
        <c:axId val="51880002"/>
      </c:scatterChart>
      <c:valAx>
        <c:axId val="51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80002"/>
        <c:crosses val="autoZero"/>
        <c:crossBetween val="midCat"/>
      </c:valAx>
      <c:valAx>
        <c:axId val="518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'cap_rate_wind_onshore_NO3'!$A$3:$A$14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'cap_rate_wind_onshore_NO3'!$B$3:$B$14</c:f>
              <c:numCache>
                <c:formatCode>General</c:formatCode>
                <c:ptCount val="12"/>
                <c:pt idx="0">
                  <c:v>1.030778472090909</c:v>
                </c:pt>
                <c:pt idx="1">
                  <c:v>1.034647325</c:v>
                </c:pt>
                <c:pt idx="2">
                  <c:v>1.043902520909091</c:v>
                </c:pt>
                <c:pt idx="3">
                  <c:v>1.052854144545454</c:v>
                </c:pt>
                <c:pt idx="4">
                  <c:v>1.060325171909091</c:v>
                </c:pt>
                <c:pt idx="5">
                  <c:v>1.068048786727273</c:v>
                </c:pt>
                <c:pt idx="6">
                  <c:v>1.080321343238095</c:v>
                </c:pt>
                <c:pt idx="7">
                  <c:v>1.077914317285714</c:v>
                </c:pt>
                <c:pt idx="8">
                  <c:v>1.074610540857143</c:v>
                </c:pt>
                <c:pt idx="9">
                  <c:v>1.072896832380952</c:v>
                </c:pt>
                <c:pt idx="10">
                  <c:v>1.070526278095238</c:v>
                </c:pt>
                <c:pt idx="11">
                  <c:v>1.069340618523809</c:v>
                </c:pt>
              </c:numCache>
            </c:numRef>
          </c:yVal>
        </c:ser>
        <c:ser>
          <c:idx val="1"/>
          <c:order val="1"/>
          <c:tx>
            <c:strRef>
              <c:f>'cap_rate_wind_onshore_NO3'!$C$2:$C$2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'cap_rate_wind_onshore_NO3'!$A$3:$A$14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'cap_rate_wind_onshore_NO3'!$C$3:$C$14</c:f>
              <c:numCache>
                <c:formatCode>General</c:formatCode>
                <c:ptCount val="12"/>
                <c:pt idx="0">
                  <c:v>0.928735246</c:v>
                </c:pt>
                <c:pt idx="1">
                  <c:v>0.92550122</c:v>
                </c:pt>
                <c:pt idx="2">
                  <c:v>0.94834592</c:v>
                </c:pt>
                <c:pt idx="3">
                  <c:v>0.9687529</c:v>
                </c:pt>
                <c:pt idx="4">
                  <c:v>0.978686262</c:v>
                </c:pt>
                <c:pt idx="5">
                  <c:v>0.986517408</c:v>
                </c:pt>
                <c:pt idx="6">
                  <c:v>0.992863928</c:v>
                </c:pt>
                <c:pt idx="7">
                  <c:v>0.993752293</c:v>
                </c:pt>
                <c:pt idx="8">
                  <c:v>0.994224428</c:v>
                </c:pt>
                <c:pt idx="9">
                  <c:v>1.00299115</c:v>
                </c:pt>
                <c:pt idx="10">
                  <c:v>1.00765544</c:v>
                </c:pt>
                <c:pt idx="11">
                  <c:v>1.008159409</c:v>
                </c:pt>
              </c:numCache>
            </c:numRef>
          </c:yVal>
        </c:ser>
        <c:ser>
          <c:idx val="2"/>
          <c:order val="2"/>
          <c:tx>
            <c:strRef>
              <c:f>'cap_rate_wind_onshore_NO3'!$D$2:$D$2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'cap_rate_wind_onshore_NO3'!$A$3:$A$14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'cap_rate_wind_onshore_NO3'!$D$3:$D$14</c:f>
              <c:numCache>
                <c:formatCode>General</c:formatCode>
                <c:ptCount val="12"/>
                <c:pt idx="0">
                  <c:v>1.0605185</c:v>
                </c:pt>
                <c:pt idx="1">
                  <c:v>1.060675</c:v>
                </c:pt>
                <c:pt idx="2">
                  <c:v>1.0636122</c:v>
                </c:pt>
                <c:pt idx="3">
                  <c:v>1.0659316</c:v>
                </c:pt>
                <c:pt idx="4">
                  <c:v>1.0712959</c:v>
                </c:pt>
                <c:pt idx="5">
                  <c:v>1.0777984</c:v>
                </c:pt>
                <c:pt idx="6">
                  <c:v>1.085721</c:v>
                </c:pt>
                <c:pt idx="7">
                  <c:v>1.0817427</c:v>
                </c:pt>
                <c:pt idx="8">
                  <c:v>1.07750065</c:v>
                </c:pt>
                <c:pt idx="9">
                  <c:v>1.0759261</c:v>
                </c:pt>
                <c:pt idx="10">
                  <c:v>1.07387815</c:v>
                </c:pt>
                <c:pt idx="11">
                  <c:v>1.07283465</c:v>
                </c:pt>
              </c:numCache>
            </c:numRef>
          </c:yVal>
        </c:ser>
        <c:ser>
          <c:idx val="3"/>
          <c:order val="3"/>
          <c:tx>
            <c:strRef>
              <c:f>'cap_rate_wind_onshore_NO3'!$E$2:$E$2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'cap_rate_wind_onshore_NO3'!$A$3:$A$14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'cap_rate_wind_onshore_NO3'!$E$3:$E$14</c:f>
              <c:numCache>
                <c:formatCode>General</c:formatCode>
                <c:ptCount val="12"/>
                <c:pt idx="0">
                  <c:v>1.09895776</c:v>
                </c:pt>
                <c:pt idx="1">
                  <c:v>1.1035415</c:v>
                </c:pt>
                <c:pt idx="2">
                  <c:v>1.12612694</c:v>
                </c:pt>
                <c:pt idx="3">
                  <c:v>1.12244868</c:v>
                </c:pt>
                <c:pt idx="4">
                  <c:v>1.11985126</c:v>
                </c:pt>
                <c:pt idx="5">
                  <c:v>1.12480776</c:v>
                </c:pt>
                <c:pt idx="6">
                  <c:v>1.14515058</c:v>
                </c:pt>
                <c:pt idx="7">
                  <c:v>1.14532597</c:v>
                </c:pt>
                <c:pt idx="8">
                  <c:v>1.14285604</c:v>
                </c:pt>
                <c:pt idx="9">
                  <c:v>1.14097083</c:v>
                </c:pt>
                <c:pt idx="10">
                  <c:v>1.13642605</c:v>
                </c:pt>
                <c:pt idx="11">
                  <c:v>1.13671106</c:v>
                </c:pt>
              </c:numCache>
            </c:numRef>
          </c:yVal>
        </c:ser>
        <c:axId val="51890001"/>
        <c:axId val="51890002"/>
      </c:scatterChart>
      <c:valAx>
        <c:axId val="51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90002"/>
        <c:crosses val="autoZero"/>
        <c:crossBetween val="midCat"/>
      </c:valAx>
      <c:valAx>
        <c:axId val="518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'cap_rate_wind_onshore_DE'!$B$3:$B$15</c:f>
              <c:numCache>
                <c:formatCode>General</c:formatCode>
                <c:ptCount val="13"/>
                <c:pt idx="0">
                  <c:v>0.8546019932727273</c:v>
                </c:pt>
                <c:pt idx="1">
                  <c:v>0.840847095909091</c:v>
                </c:pt>
                <c:pt idx="2">
                  <c:v>0.8366159670909091</c:v>
                </c:pt>
                <c:pt idx="3">
                  <c:v>0.8269508581818182</c:v>
                </c:pt>
                <c:pt idx="4">
                  <c:v>0.8014039464545455</c:v>
                </c:pt>
                <c:pt idx="5">
                  <c:v>0.7745072874545453</c:v>
                </c:pt>
                <c:pt idx="6">
                  <c:v>0.7421295600909091</c:v>
                </c:pt>
                <c:pt idx="7">
                  <c:v>0.7073596036666666</c:v>
                </c:pt>
                <c:pt idx="8">
                  <c:v>0.6701053999047619</c:v>
                </c:pt>
                <c:pt idx="9">
                  <c:v>0.6400167062380951</c:v>
                </c:pt>
                <c:pt idx="10">
                  <c:v>0.6250622979999999</c:v>
                </c:pt>
                <c:pt idx="11">
                  <c:v>0.6165637908571429</c:v>
                </c:pt>
                <c:pt idx="12">
                  <c:v>0.6044878958095238</c:v>
                </c:pt>
              </c:numCache>
            </c:numRef>
          </c:yVal>
        </c:ser>
        <c:ser>
          <c:idx val="1"/>
          <c:order val="1"/>
          <c:tx>
            <c:strRef>
              <c:f>'cap_rate_wind_onshore_DE'!$C$2:$C$2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'cap_rate_wind_onshore_DE'!$C$3:$C$15</c:f>
              <c:numCache>
                <c:formatCode>General</c:formatCode>
                <c:ptCount val="13"/>
                <c:pt idx="0">
                  <c:v>0.829647852</c:v>
                </c:pt>
                <c:pt idx="1">
                  <c:v>0.8140206400000001</c:v>
                </c:pt>
                <c:pt idx="2">
                  <c:v>0.811714768</c:v>
                </c:pt>
                <c:pt idx="3">
                  <c:v>0.80202468</c:v>
                </c:pt>
                <c:pt idx="4">
                  <c:v>0.775136372</c:v>
                </c:pt>
                <c:pt idx="5">
                  <c:v>0.7458786040000001</c:v>
                </c:pt>
                <c:pt idx="6">
                  <c:v>0.7040421920000001</c:v>
                </c:pt>
                <c:pt idx="7">
                  <c:v>0.6419441650000001</c:v>
                </c:pt>
                <c:pt idx="8">
                  <c:v>0.600432395</c:v>
                </c:pt>
                <c:pt idx="9">
                  <c:v>0.5714689900000001</c:v>
                </c:pt>
                <c:pt idx="10">
                  <c:v>0.553865998</c:v>
                </c:pt>
                <c:pt idx="11">
                  <c:v>0.5424777</c:v>
                </c:pt>
                <c:pt idx="12">
                  <c:v>0.530349782</c:v>
                </c:pt>
              </c:numCache>
            </c:numRef>
          </c:yVal>
        </c:ser>
        <c:ser>
          <c:idx val="2"/>
          <c:order val="2"/>
          <c:tx>
            <c:strRef>
              <c:f>'cap_rate_wind_onshore_DE'!$D$2:$D$2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'cap_rate_wind_onshore_DE'!$D$3:$D$15</c:f>
              <c:numCache>
                <c:formatCode>General</c:formatCode>
                <c:ptCount val="13"/>
                <c:pt idx="0">
                  <c:v>0.8577009</c:v>
                </c:pt>
                <c:pt idx="1">
                  <c:v>0.8396836</c:v>
                </c:pt>
                <c:pt idx="2">
                  <c:v>0.8317959</c:v>
                </c:pt>
                <c:pt idx="3">
                  <c:v>0.8280092999999999</c:v>
                </c:pt>
                <c:pt idx="4">
                  <c:v>0.7998346</c:v>
                </c:pt>
                <c:pt idx="5">
                  <c:v>0.77341855</c:v>
                </c:pt>
                <c:pt idx="6">
                  <c:v>0.7452228</c:v>
                </c:pt>
                <c:pt idx="7">
                  <c:v>0.7155901</c:v>
                </c:pt>
                <c:pt idx="8">
                  <c:v>0.6757614000000001</c:v>
                </c:pt>
                <c:pt idx="9">
                  <c:v>0.64389025</c:v>
                </c:pt>
                <c:pt idx="10">
                  <c:v>0.6296273</c:v>
                </c:pt>
                <c:pt idx="11">
                  <c:v>0.62143436</c:v>
                </c:pt>
                <c:pt idx="12">
                  <c:v>0.6070206499999999</c:v>
                </c:pt>
              </c:numCache>
            </c:numRef>
          </c:yVal>
        </c:ser>
        <c:ser>
          <c:idx val="3"/>
          <c:order val="3"/>
          <c:tx>
            <c:strRef>
              <c:f>'cap_rate_wind_onshore_DE'!$E$2:$E$2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'cap_rate_wind_onshore_DE'!$E$3:$E$15</c:f>
              <c:numCache>
                <c:formatCode>General</c:formatCode>
                <c:ptCount val="13"/>
                <c:pt idx="0">
                  <c:v>0.88099918</c:v>
                </c:pt>
                <c:pt idx="1">
                  <c:v>0.86674856</c:v>
                </c:pt>
                <c:pt idx="2">
                  <c:v>0.865348428</c:v>
                </c:pt>
                <c:pt idx="3">
                  <c:v>0.85463238</c:v>
                </c:pt>
                <c:pt idx="4">
                  <c:v>0.83218406</c:v>
                </c:pt>
                <c:pt idx="5">
                  <c:v>0.81142156</c:v>
                </c:pt>
                <c:pt idx="6">
                  <c:v>0.7826838199999999</c:v>
                </c:pt>
                <c:pt idx="7">
                  <c:v>0.7464904720000001</c:v>
                </c:pt>
                <c:pt idx="8">
                  <c:v>0.720087813</c:v>
                </c:pt>
                <c:pt idx="9">
                  <c:v>0.700102281</c:v>
                </c:pt>
                <c:pt idx="10">
                  <c:v>0.68621241</c:v>
                </c:pt>
                <c:pt idx="11">
                  <c:v>0.6782831979999999</c:v>
                </c:pt>
                <c:pt idx="12">
                  <c:v>0.66799119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'cap_rate_wind_onshore_NO3'!$A$3:$A$14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'cap_rate_wind_onshore_NO3'!$B$3:$B$14</c:f>
              <c:numCache>
                <c:formatCode>General</c:formatCode>
                <c:ptCount val="12"/>
                <c:pt idx="0">
                  <c:v>1.030778472090909</c:v>
                </c:pt>
                <c:pt idx="1">
                  <c:v>1.034647325</c:v>
                </c:pt>
                <c:pt idx="2">
                  <c:v>1.043902520909091</c:v>
                </c:pt>
                <c:pt idx="3">
                  <c:v>1.052854144545454</c:v>
                </c:pt>
                <c:pt idx="4">
                  <c:v>1.060325171909091</c:v>
                </c:pt>
                <c:pt idx="5">
                  <c:v>1.068048786727273</c:v>
                </c:pt>
                <c:pt idx="6">
                  <c:v>1.080321343238095</c:v>
                </c:pt>
                <c:pt idx="7">
                  <c:v>1.077914317285714</c:v>
                </c:pt>
                <c:pt idx="8">
                  <c:v>1.074610540857143</c:v>
                </c:pt>
                <c:pt idx="9">
                  <c:v>1.072896832380952</c:v>
                </c:pt>
                <c:pt idx="10">
                  <c:v>1.070526278095238</c:v>
                </c:pt>
                <c:pt idx="11">
                  <c:v>1.069340618523809</c:v>
                </c:pt>
              </c:numCache>
            </c:numRef>
          </c:yVal>
        </c:ser>
        <c:ser>
          <c:idx val="1"/>
          <c:order val="1"/>
          <c:tx>
            <c:strRef>
              <c:f>'cap_rate_wind_onshore_NO3'!$C$2:$C$2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'cap_rate_wind_onshore_NO3'!$A$3:$A$14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'cap_rate_wind_onshore_NO3'!$C$3:$C$14</c:f>
              <c:numCache>
                <c:formatCode>General</c:formatCode>
                <c:ptCount val="12"/>
                <c:pt idx="0">
                  <c:v>0.928735246</c:v>
                </c:pt>
                <c:pt idx="1">
                  <c:v>0.92550122</c:v>
                </c:pt>
                <c:pt idx="2">
                  <c:v>0.94834592</c:v>
                </c:pt>
                <c:pt idx="3">
                  <c:v>0.9687529</c:v>
                </c:pt>
                <c:pt idx="4">
                  <c:v>0.978686262</c:v>
                </c:pt>
                <c:pt idx="5">
                  <c:v>0.986517408</c:v>
                </c:pt>
                <c:pt idx="6">
                  <c:v>0.992863928</c:v>
                </c:pt>
                <c:pt idx="7">
                  <c:v>0.993752293</c:v>
                </c:pt>
                <c:pt idx="8">
                  <c:v>0.994224428</c:v>
                </c:pt>
                <c:pt idx="9">
                  <c:v>1.00299115</c:v>
                </c:pt>
                <c:pt idx="10">
                  <c:v>1.00765544</c:v>
                </c:pt>
                <c:pt idx="11">
                  <c:v>1.008159409</c:v>
                </c:pt>
              </c:numCache>
            </c:numRef>
          </c:yVal>
        </c:ser>
        <c:ser>
          <c:idx val="2"/>
          <c:order val="2"/>
          <c:tx>
            <c:strRef>
              <c:f>'cap_rate_wind_onshore_NO3'!$D$2:$D$2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'cap_rate_wind_onshore_NO3'!$A$3:$A$14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'cap_rate_wind_onshore_NO3'!$D$3:$D$14</c:f>
              <c:numCache>
                <c:formatCode>General</c:formatCode>
                <c:ptCount val="12"/>
                <c:pt idx="0">
                  <c:v>1.0605185</c:v>
                </c:pt>
                <c:pt idx="1">
                  <c:v>1.060675</c:v>
                </c:pt>
                <c:pt idx="2">
                  <c:v>1.0636122</c:v>
                </c:pt>
                <c:pt idx="3">
                  <c:v>1.0659316</c:v>
                </c:pt>
                <c:pt idx="4">
                  <c:v>1.0712959</c:v>
                </c:pt>
                <c:pt idx="5">
                  <c:v>1.0777984</c:v>
                </c:pt>
                <c:pt idx="6">
                  <c:v>1.085721</c:v>
                </c:pt>
                <c:pt idx="7">
                  <c:v>1.0817427</c:v>
                </c:pt>
                <c:pt idx="8">
                  <c:v>1.07750065</c:v>
                </c:pt>
                <c:pt idx="9">
                  <c:v>1.0759261</c:v>
                </c:pt>
                <c:pt idx="10">
                  <c:v>1.07387815</c:v>
                </c:pt>
                <c:pt idx="11">
                  <c:v>1.07283465</c:v>
                </c:pt>
              </c:numCache>
            </c:numRef>
          </c:yVal>
        </c:ser>
        <c:ser>
          <c:idx val="3"/>
          <c:order val="3"/>
          <c:tx>
            <c:strRef>
              <c:f>'cap_rate_wind_onshore_NO3'!$E$2:$E$2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'cap_rate_wind_onshore_NO3'!$A$3:$A$14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'cap_rate_wind_onshore_NO3'!$E$3:$E$14</c:f>
              <c:numCache>
                <c:formatCode>General</c:formatCode>
                <c:ptCount val="12"/>
                <c:pt idx="0">
                  <c:v>1.09895776</c:v>
                </c:pt>
                <c:pt idx="1">
                  <c:v>1.1035415</c:v>
                </c:pt>
                <c:pt idx="2">
                  <c:v>1.12612694</c:v>
                </c:pt>
                <c:pt idx="3">
                  <c:v>1.12244868</c:v>
                </c:pt>
                <c:pt idx="4">
                  <c:v>1.11985126</c:v>
                </c:pt>
                <c:pt idx="5">
                  <c:v>1.12480776</c:v>
                </c:pt>
                <c:pt idx="6">
                  <c:v>1.14515058</c:v>
                </c:pt>
                <c:pt idx="7">
                  <c:v>1.14532597</c:v>
                </c:pt>
                <c:pt idx="8">
                  <c:v>1.14285604</c:v>
                </c:pt>
                <c:pt idx="9">
                  <c:v>1.14097083</c:v>
                </c:pt>
                <c:pt idx="10">
                  <c:v>1.13642605</c:v>
                </c:pt>
                <c:pt idx="11">
                  <c:v>1.13671106</c:v>
                </c:pt>
              </c:numCache>
            </c:numRef>
          </c:yVal>
        </c:ser>
        <c:axId val="51900001"/>
        <c:axId val="51900002"/>
      </c:scatterChart>
      <c:valAx>
        <c:axId val="51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00002"/>
        <c:crosses val="autoZero"/>
        <c:crossBetween val="midCat"/>
      </c:valAx>
      <c:valAx>
        <c:axId val="519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NO4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'cap_rate_wind_onshore_NO4'!$B$2:$B$2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'cap_rate_wind_onshore_NO4'!$A$3:$A$9</c:f>
              <c:numCache>
                <c:formatCode>General</c:formatCode>
                <c:ptCount val="7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</c:numCache>
            </c:numRef>
          </c:xVal>
          <c:yVal>
            <c:numRef>
              <c:f>'cap_rate_wind_onshore_NO4'!$B$3:$B$9</c:f>
              <c:numCache>
                <c:formatCode>General</c:formatCode>
                <c:ptCount val="7"/>
                <c:pt idx="0">
                  <c:v>1.093909412727273</c:v>
                </c:pt>
                <c:pt idx="1">
                  <c:v>1.106765328095238</c:v>
                </c:pt>
                <c:pt idx="2">
                  <c:v>1.106158447142857</c:v>
                </c:pt>
                <c:pt idx="3">
                  <c:v>1.104694867619048</c:v>
                </c:pt>
                <c:pt idx="4">
                  <c:v>1.10373949952381</c:v>
                </c:pt>
                <c:pt idx="5">
                  <c:v>1.101878717142857</c:v>
                </c:pt>
                <c:pt idx="6">
                  <c:v>1.101667643809524</c:v>
                </c:pt>
              </c:numCache>
            </c:numRef>
          </c:yVal>
        </c:ser>
        <c:ser>
          <c:idx val="1"/>
          <c:order val="1"/>
          <c:tx>
            <c:strRef>
              <c:f>'cap_rate_wind_onshore_NO4'!$C$2:$C$2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'cap_rate_wind_onshore_NO4'!$A$3:$A$9</c:f>
              <c:numCache>
                <c:formatCode>General</c:formatCode>
                <c:ptCount val="7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</c:numCache>
            </c:numRef>
          </c:xVal>
          <c:yVal>
            <c:numRef>
              <c:f>'cap_rate_wind_onshore_NO4'!$C$3:$C$9</c:f>
              <c:numCache>
                <c:formatCode>General</c:formatCode>
                <c:ptCount val="7"/>
                <c:pt idx="0">
                  <c:v>1.0006079</c:v>
                </c:pt>
                <c:pt idx="1">
                  <c:v>1.01009149</c:v>
                </c:pt>
                <c:pt idx="2">
                  <c:v>1.01071326</c:v>
                </c:pt>
                <c:pt idx="3">
                  <c:v>1.01226554</c:v>
                </c:pt>
                <c:pt idx="4">
                  <c:v>1.02056842</c:v>
                </c:pt>
                <c:pt idx="5">
                  <c:v>1.02580714</c:v>
                </c:pt>
                <c:pt idx="6">
                  <c:v>1.03282265</c:v>
                </c:pt>
              </c:numCache>
            </c:numRef>
          </c:yVal>
        </c:ser>
        <c:ser>
          <c:idx val="2"/>
          <c:order val="2"/>
          <c:tx>
            <c:strRef>
              <c:f>'cap_rate_wind_onshore_NO4'!$D$2:$D$2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'cap_rate_wind_onshore_NO4'!$A$3:$A$9</c:f>
              <c:numCache>
                <c:formatCode>General</c:formatCode>
                <c:ptCount val="7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</c:numCache>
            </c:numRef>
          </c:xVal>
          <c:yVal>
            <c:numRef>
              <c:f>'cap_rate_wind_onshore_NO4'!$D$3:$D$9</c:f>
              <c:numCache>
                <c:formatCode>General</c:formatCode>
                <c:ptCount val="7"/>
                <c:pt idx="0">
                  <c:v>1.1029086</c:v>
                </c:pt>
                <c:pt idx="1">
                  <c:v>1.1163652</c:v>
                </c:pt>
                <c:pt idx="2">
                  <c:v>1.11234125</c:v>
                </c:pt>
                <c:pt idx="3">
                  <c:v>1.1080463</c:v>
                </c:pt>
                <c:pt idx="4">
                  <c:v>1.1050084</c:v>
                </c:pt>
                <c:pt idx="5">
                  <c:v>1.1024666</c:v>
                </c:pt>
                <c:pt idx="6">
                  <c:v>1.1001067</c:v>
                </c:pt>
              </c:numCache>
            </c:numRef>
          </c:yVal>
        </c:ser>
        <c:ser>
          <c:idx val="3"/>
          <c:order val="3"/>
          <c:tx>
            <c:strRef>
              <c:f>'cap_rate_wind_onshore_NO4'!$E$2:$E$2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'cap_rate_wind_onshore_NO4'!$A$3:$A$9</c:f>
              <c:numCache>
                <c:formatCode>General</c:formatCode>
                <c:ptCount val="7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</c:numCache>
            </c:numRef>
          </c:xVal>
          <c:yVal>
            <c:numRef>
              <c:f>'cap_rate_wind_onshore_NO4'!$E$3:$E$9</c:f>
              <c:numCache>
                <c:formatCode>General</c:formatCode>
                <c:ptCount val="7"/>
                <c:pt idx="0">
                  <c:v>1.17338944</c:v>
                </c:pt>
                <c:pt idx="1">
                  <c:v>1.1879662</c:v>
                </c:pt>
                <c:pt idx="2">
                  <c:v>1.18990108</c:v>
                </c:pt>
                <c:pt idx="3">
                  <c:v>1.18925298</c:v>
                </c:pt>
                <c:pt idx="4">
                  <c:v>1.18669547</c:v>
                </c:pt>
                <c:pt idx="5">
                  <c:v>1.18177858</c:v>
                </c:pt>
                <c:pt idx="6">
                  <c:v>1.18220247</c:v>
                </c:pt>
              </c:numCache>
            </c:numRef>
          </c:yVal>
        </c:ser>
        <c:axId val="51910001"/>
        <c:axId val="51910002"/>
      </c:scatterChart>
      <c:valAx>
        <c:axId val="51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10002"/>
        <c:crosses val="autoZero"/>
        <c:crossBetween val="midCat"/>
      </c:valAx>
      <c:valAx>
        <c:axId val="519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NO4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'cap_rate_wind_onshore_NO4'!$B$2:$B$2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'cap_rate_wind_onshore_NO4'!$A$3:$A$9</c:f>
              <c:numCache>
                <c:formatCode>General</c:formatCode>
                <c:ptCount val="7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</c:numCache>
            </c:numRef>
          </c:xVal>
          <c:yVal>
            <c:numRef>
              <c:f>'cap_rate_wind_onshore_NO4'!$B$3:$B$9</c:f>
              <c:numCache>
                <c:formatCode>General</c:formatCode>
                <c:ptCount val="7"/>
                <c:pt idx="0">
                  <c:v>1.093909412727273</c:v>
                </c:pt>
                <c:pt idx="1">
                  <c:v>1.106765328095238</c:v>
                </c:pt>
                <c:pt idx="2">
                  <c:v>1.106158447142857</c:v>
                </c:pt>
                <c:pt idx="3">
                  <c:v>1.104694867619048</c:v>
                </c:pt>
                <c:pt idx="4">
                  <c:v>1.10373949952381</c:v>
                </c:pt>
                <c:pt idx="5">
                  <c:v>1.101878717142857</c:v>
                </c:pt>
                <c:pt idx="6">
                  <c:v>1.101667643809524</c:v>
                </c:pt>
              </c:numCache>
            </c:numRef>
          </c:yVal>
        </c:ser>
        <c:ser>
          <c:idx val="1"/>
          <c:order val="1"/>
          <c:tx>
            <c:strRef>
              <c:f>'cap_rate_wind_onshore_NO4'!$C$2:$C$2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'cap_rate_wind_onshore_NO4'!$A$3:$A$9</c:f>
              <c:numCache>
                <c:formatCode>General</c:formatCode>
                <c:ptCount val="7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</c:numCache>
            </c:numRef>
          </c:xVal>
          <c:yVal>
            <c:numRef>
              <c:f>'cap_rate_wind_onshore_NO4'!$C$3:$C$9</c:f>
              <c:numCache>
                <c:formatCode>General</c:formatCode>
                <c:ptCount val="7"/>
                <c:pt idx="0">
                  <c:v>1.0006079</c:v>
                </c:pt>
                <c:pt idx="1">
                  <c:v>1.01009149</c:v>
                </c:pt>
                <c:pt idx="2">
                  <c:v>1.01071326</c:v>
                </c:pt>
                <c:pt idx="3">
                  <c:v>1.01226554</c:v>
                </c:pt>
                <c:pt idx="4">
                  <c:v>1.02056842</c:v>
                </c:pt>
                <c:pt idx="5">
                  <c:v>1.02580714</c:v>
                </c:pt>
                <c:pt idx="6">
                  <c:v>1.03282265</c:v>
                </c:pt>
              </c:numCache>
            </c:numRef>
          </c:yVal>
        </c:ser>
        <c:ser>
          <c:idx val="2"/>
          <c:order val="2"/>
          <c:tx>
            <c:strRef>
              <c:f>'cap_rate_wind_onshore_NO4'!$D$2:$D$2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'cap_rate_wind_onshore_NO4'!$A$3:$A$9</c:f>
              <c:numCache>
                <c:formatCode>General</c:formatCode>
                <c:ptCount val="7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</c:numCache>
            </c:numRef>
          </c:xVal>
          <c:yVal>
            <c:numRef>
              <c:f>'cap_rate_wind_onshore_NO4'!$D$3:$D$9</c:f>
              <c:numCache>
                <c:formatCode>General</c:formatCode>
                <c:ptCount val="7"/>
                <c:pt idx="0">
                  <c:v>1.1029086</c:v>
                </c:pt>
                <c:pt idx="1">
                  <c:v>1.1163652</c:v>
                </c:pt>
                <c:pt idx="2">
                  <c:v>1.11234125</c:v>
                </c:pt>
                <c:pt idx="3">
                  <c:v>1.1080463</c:v>
                </c:pt>
                <c:pt idx="4">
                  <c:v>1.1050084</c:v>
                </c:pt>
                <c:pt idx="5">
                  <c:v>1.1024666</c:v>
                </c:pt>
                <c:pt idx="6">
                  <c:v>1.1001067</c:v>
                </c:pt>
              </c:numCache>
            </c:numRef>
          </c:yVal>
        </c:ser>
        <c:ser>
          <c:idx val="3"/>
          <c:order val="3"/>
          <c:tx>
            <c:strRef>
              <c:f>'cap_rate_wind_onshore_NO4'!$E$2:$E$2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'cap_rate_wind_onshore_NO4'!$A$3:$A$9</c:f>
              <c:numCache>
                <c:formatCode>General</c:formatCode>
                <c:ptCount val="7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</c:numCache>
            </c:numRef>
          </c:xVal>
          <c:yVal>
            <c:numRef>
              <c:f>'cap_rate_wind_onshore_NO4'!$E$3:$E$9</c:f>
              <c:numCache>
                <c:formatCode>General</c:formatCode>
                <c:ptCount val="7"/>
                <c:pt idx="0">
                  <c:v>1.17338944</c:v>
                </c:pt>
                <c:pt idx="1">
                  <c:v>1.1879662</c:v>
                </c:pt>
                <c:pt idx="2">
                  <c:v>1.18990108</c:v>
                </c:pt>
                <c:pt idx="3">
                  <c:v>1.18925298</c:v>
                </c:pt>
                <c:pt idx="4">
                  <c:v>1.18669547</c:v>
                </c:pt>
                <c:pt idx="5">
                  <c:v>1.18177858</c:v>
                </c:pt>
                <c:pt idx="6">
                  <c:v>1.18220247</c:v>
                </c:pt>
              </c:numCache>
            </c:numRef>
          </c:yVal>
        </c:ser>
        <c:axId val="51920001"/>
        <c:axId val="51920002"/>
      </c:scatterChart>
      <c:valAx>
        <c:axId val="51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20002"/>
        <c:crosses val="autoZero"/>
        <c:crossBetween val="midCat"/>
      </c:valAx>
      <c:valAx>
        <c:axId val="519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NO4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'cap_rate_wind_onshore_NO4'!$B$2:$B$2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'cap_rate_wind_onshore_NO4'!$A$3:$A$9</c:f>
              <c:numCache>
                <c:formatCode>General</c:formatCode>
                <c:ptCount val="7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</c:numCache>
            </c:numRef>
          </c:xVal>
          <c:yVal>
            <c:numRef>
              <c:f>'cap_rate_wind_onshore_NO4'!$B$3:$B$9</c:f>
              <c:numCache>
                <c:formatCode>General</c:formatCode>
                <c:ptCount val="7"/>
                <c:pt idx="0">
                  <c:v>1.093909412727273</c:v>
                </c:pt>
                <c:pt idx="1">
                  <c:v>1.106765328095238</c:v>
                </c:pt>
                <c:pt idx="2">
                  <c:v>1.106158447142857</c:v>
                </c:pt>
                <c:pt idx="3">
                  <c:v>1.104694867619048</c:v>
                </c:pt>
                <c:pt idx="4">
                  <c:v>1.10373949952381</c:v>
                </c:pt>
                <c:pt idx="5">
                  <c:v>1.101878717142857</c:v>
                </c:pt>
                <c:pt idx="6">
                  <c:v>1.101667643809524</c:v>
                </c:pt>
              </c:numCache>
            </c:numRef>
          </c:yVal>
        </c:ser>
        <c:ser>
          <c:idx val="1"/>
          <c:order val="1"/>
          <c:tx>
            <c:strRef>
              <c:f>'cap_rate_wind_onshore_NO4'!$C$2:$C$2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'cap_rate_wind_onshore_NO4'!$A$3:$A$9</c:f>
              <c:numCache>
                <c:formatCode>General</c:formatCode>
                <c:ptCount val="7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</c:numCache>
            </c:numRef>
          </c:xVal>
          <c:yVal>
            <c:numRef>
              <c:f>'cap_rate_wind_onshore_NO4'!$C$3:$C$9</c:f>
              <c:numCache>
                <c:formatCode>General</c:formatCode>
                <c:ptCount val="7"/>
                <c:pt idx="0">
                  <c:v>1.0006079</c:v>
                </c:pt>
                <c:pt idx="1">
                  <c:v>1.01009149</c:v>
                </c:pt>
                <c:pt idx="2">
                  <c:v>1.01071326</c:v>
                </c:pt>
                <c:pt idx="3">
                  <c:v>1.01226554</c:v>
                </c:pt>
                <c:pt idx="4">
                  <c:v>1.02056842</c:v>
                </c:pt>
                <c:pt idx="5">
                  <c:v>1.02580714</c:v>
                </c:pt>
                <c:pt idx="6">
                  <c:v>1.03282265</c:v>
                </c:pt>
              </c:numCache>
            </c:numRef>
          </c:yVal>
        </c:ser>
        <c:ser>
          <c:idx val="2"/>
          <c:order val="2"/>
          <c:tx>
            <c:strRef>
              <c:f>'cap_rate_wind_onshore_NO4'!$D$2:$D$2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'cap_rate_wind_onshore_NO4'!$A$3:$A$9</c:f>
              <c:numCache>
                <c:formatCode>General</c:formatCode>
                <c:ptCount val="7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</c:numCache>
            </c:numRef>
          </c:xVal>
          <c:yVal>
            <c:numRef>
              <c:f>'cap_rate_wind_onshore_NO4'!$D$3:$D$9</c:f>
              <c:numCache>
                <c:formatCode>General</c:formatCode>
                <c:ptCount val="7"/>
                <c:pt idx="0">
                  <c:v>1.1029086</c:v>
                </c:pt>
                <c:pt idx="1">
                  <c:v>1.1163652</c:v>
                </c:pt>
                <c:pt idx="2">
                  <c:v>1.11234125</c:v>
                </c:pt>
                <c:pt idx="3">
                  <c:v>1.1080463</c:v>
                </c:pt>
                <c:pt idx="4">
                  <c:v>1.1050084</c:v>
                </c:pt>
                <c:pt idx="5">
                  <c:v>1.1024666</c:v>
                </c:pt>
                <c:pt idx="6">
                  <c:v>1.1001067</c:v>
                </c:pt>
              </c:numCache>
            </c:numRef>
          </c:yVal>
        </c:ser>
        <c:ser>
          <c:idx val="3"/>
          <c:order val="3"/>
          <c:tx>
            <c:strRef>
              <c:f>'cap_rate_wind_onshore_NO4'!$E$2:$E$2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'cap_rate_wind_onshore_NO4'!$A$3:$A$9</c:f>
              <c:numCache>
                <c:formatCode>General</c:formatCode>
                <c:ptCount val="7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</c:numCache>
            </c:numRef>
          </c:xVal>
          <c:yVal>
            <c:numRef>
              <c:f>'cap_rate_wind_onshore_NO4'!$E$3:$E$9</c:f>
              <c:numCache>
                <c:formatCode>General</c:formatCode>
                <c:ptCount val="7"/>
                <c:pt idx="0">
                  <c:v>1.17338944</c:v>
                </c:pt>
                <c:pt idx="1">
                  <c:v>1.1879662</c:v>
                </c:pt>
                <c:pt idx="2">
                  <c:v>1.18990108</c:v>
                </c:pt>
                <c:pt idx="3">
                  <c:v>1.18925298</c:v>
                </c:pt>
                <c:pt idx="4">
                  <c:v>1.18669547</c:v>
                </c:pt>
                <c:pt idx="5">
                  <c:v>1.18177858</c:v>
                </c:pt>
                <c:pt idx="6">
                  <c:v>1.18220247</c:v>
                </c:pt>
              </c:numCache>
            </c:numRef>
          </c:yVal>
        </c:ser>
        <c:axId val="51930001"/>
        <c:axId val="51930002"/>
      </c:scatterChart>
      <c:valAx>
        <c:axId val="51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30002"/>
        <c:crosses val="autoZero"/>
        <c:crossBetween val="midCat"/>
      </c:valAx>
      <c:valAx>
        <c:axId val="519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NO4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'cap_rate_wind_onshore_NO4'!$B$2:$B$2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'cap_rate_wind_onshore_NO4'!$A$3:$A$9</c:f>
              <c:numCache>
                <c:formatCode>General</c:formatCode>
                <c:ptCount val="7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</c:numCache>
            </c:numRef>
          </c:xVal>
          <c:yVal>
            <c:numRef>
              <c:f>'cap_rate_wind_onshore_NO4'!$B$3:$B$9</c:f>
              <c:numCache>
                <c:formatCode>General</c:formatCode>
                <c:ptCount val="7"/>
                <c:pt idx="0">
                  <c:v>1.093909412727273</c:v>
                </c:pt>
                <c:pt idx="1">
                  <c:v>1.106765328095238</c:v>
                </c:pt>
                <c:pt idx="2">
                  <c:v>1.106158447142857</c:v>
                </c:pt>
                <c:pt idx="3">
                  <c:v>1.104694867619048</c:v>
                </c:pt>
                <c:pt idx="4">
                  <c:v>1.10373949952381</c:v>
                </c:pt>
                <c:pt idx="5">
                  <c:v>1.101878717142857</c:v>
                </c:pt>
                <c:pt idx="6">
                  <c:v>1.101667643809524</c:v>
                </c:pt>
              </c:numCache>
            </c:numRef>
          </c:yVal>
        </c:ser>
        <c:ser>
          <c:idx val="1"/>
          <c:order val="1"/>
          <c:tx>
            <c:strRef>
              <c:f>'cap_rate_wind_onshore_NO4'!$C$2:$C$2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'cap_rate_wind_onshore_NO4'!$A$3:$A$9</c:f>
              <c:numCache>
                <c:formatCode>General</c:formatCode>
                <c:ptCount val="7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</c:numCache>
            </c:numRef>
          </c:xVal>
          <c:yVal>
            <c:numRef>
              <c:f>'cap_rate_wind_onshore_NO4'!$C$3:$C$9</c:f>
              <c:numCache>
                <c:formatCode>General</c:formatCode>
                <c:ptCount val="7"/>
                <c:pt idx="0">
                  <c:v>1.0006079</c:v>
                </c:pt>
                <c:pt idx="1">
                  <c:v>1.01009149</c:v>
                </c:pt>
                <c:pt idx="2">
                  <c:v>1.01071326</c:v>
                </c:pt>
                <c:pt idx="3">
                  <c:v>1.01226554</c:v>
                </c:pt>
                <c:pt idx="4">
                  <c:v>1.02056842</c:v>
                </c:pt>
                <c:pt idx="5">
                  <c:v>1.02580714</c:v>
                </c:pt>
                <c:pt idx="6">
                  <c:v>1.03282265</c:v>
                </c:pt>
              </c:numCache>
            </c:numRef>
          </c:yVal>
        </c:ser>
        <c:ser>
          <c:idx val="2"/>
          <c:order val="2"/>
          <c:tx>
            <c:strRef>
              <c:f>'cap_rate_wind_onshore_NO4'!$D$2:$D$2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'cap_rate_wind_onshore_NO4'!$A$3:$A$9</c:f>
              <c:numCache>
                <c:formatCode>General</c:formatCode>
                <c:ptCount val="7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</c:numCache>
            </c:numRef>
          </c:xVal>
          <c:yVal>
            <c:numRef>
              <c:f>'cap_rate_wind_onshore_NO4'!$D$3:$D$9</c:f>
              <c:numCache>
                <c:formatCode>General</c:formatCode>
                <c:ptCount val="7"/>
                <c:pt idx="0">
                  <c:v>1.1029086</c:v>
                </c:pt>
                <c:pt idx="1">
                  <c:v>1.1163652</c:v>
                </c:pt>
                <c:pt idx="2">
                  <c:v>1.11234125</c:v>
                </c:pt>
                <c:pt idx="3">
                  <c:v>1.1080463</c:v>
                </c:pt>
                <c:pt idx="4">
                  <c:v>1.1050084</c:v>
                </c:pt>
                <c:pt idx="5">
                  <c:v>1.1024666</c:v>
                </c:pt>
                <c:pt idx="6">
                  <c:v>1.1001067</c:v>
                </c:pt>
              </c:numCache>
            </c:numRef>
          </c:yVal>
        </c:ser>
        <c:ser>
          <c:idx val="3"/>
          <c:order val="3"/>
          <c:tx>
            <c:strRef>
              <c:f>'cap_rate_wind_onshore_NO4'!$E$2:$E$2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'cap_rate_wind_onshore_NO4'!$A$3:$A$9</c:f>
              <c:numCache>
                <c:formatCode>General</c:formatCode>
                <c:ptCount val="7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</c:numCache>
            </c:numRef>
          </c:xVal>
          <c:yVal>
            <c:numRef>
              <c:f>'cap_rate_wind_onshore_NO4'!$E$3:$E$9</c:f>
              <c:numCache>
                <c:formatCode>General</c:formatCode>
                <c:ptCount val="7"/>
                <c:pt idx="0">
                  <c:v>1.17338944</c:v>
                </c:pt>
                <c:pt idx="1">
                  <c:v>1.1879662</c:v>
                </c:pt>
                <c:pt idx="2">
                  <c:v>1.18990108</c:v>
                </c:pt>
                <c:pt idx="3">
                  <c:v>1.18925298</c:v>
                </c:pt>
                <c:pt idx="4">
                  <c:v>1.18669547</c:v>
                </c:pt>
                <c:pt idx="5">
                  <c:v>1.18177858</c:v>
                </c:pt>
                <c:pt idx="6">
                  <c:v>1.18220247</c:v>
                </c:pt>
              </c:numCache>
            </c:numRef>
          </c:yVal>
        </c:ser>
        <c:axId val="51940001"/>
        <c:axId val="51940002"/>
      </c:scatterChart>
      <c:valAx>
        <c:axId val="51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40002"/>
        <c:crosses val="autoZero"/>
        <c:crossBetween val="midCat"/>
      </c:valAx>
      <c:valAx>
        <c:axId val="519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NO4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'cap_rate_wind_onshore_NO4'!$B$2:$B$2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'cap_rate_wind_onshore_NO4'!$A$3:$A$9</c:f>
              <c:numCache>
                <c:formatCode>General</c:formatCode>
                <c:ptCount val="7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</c:numCache>
            </c:numRef>
          </c:xVal>
          <c:yVal>
            <c:numRef>
              <c:f>'cap_rate_wind_onshore_NO4'!$B$3:$B$9</c:f>
              <c:numCache>
                <c:formatCode>General</c:formatCode>
                <c:ptCount val="7"/>
                <c:pt idx="0">
                  <c:v>1.093909412727273</c:v>
                </c:pt>
                <c:pt idx="1">
                  <c:v>1.106765328095238</c:v>
                </c:pt>
                <c:pt idx="2">
                  <c:v>1.106158447142857</c:v>
                </c:pt>
                <c:pt idx="3">
                  <c:v>1.104694867619048</c:v>
                </c:pt>
                <c:pt idx="4">
                  <c:v>1.10373949952381</c:v>
                </c:pt>
                <c:pt idx="5">
                  <c:v>1.101878717142857</c:v>
                </c:pt>
                <c:pt idx="6">
                  <c:v>1.101667643809524</c:v>
                </c:pt>
              </c:numCache>
            </c:numRef>
          </c:yVal>
        </c:ser>
        <c:ser>
          <c:idx val="1"/>
          <c:order val="1"/>
          <c:tx>
            <c:strRef>
              <c:f>'cap_rate_wind_onshore_NO4'!$C$2:$C$2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'cap_rate_wind_onshore_NO4'!$A$3:$A$9</c:f>
              <c:numCache>
                <c:formatCode>General</c:formatCode>
                <c:ptCount val="7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</c:numCache>
            </c:numRef>
          </c:xVal>
          <c:yVal>
            <c:numRef>
              <c:f>'cap_rate_wind_onshore_NO4'!$C$3:$C$9</c:f>
              <c:numCache>
                <c:formatCode>General</c:formatCode>
                <c:ptCount val="7"/>
                <c:pt idx="0">
                  <c:v>1.0006079</c:v>
                </c:pt>
                <c:pt idx="1">
                  <c:v>1.01009149</c:v>
                </c:pt>
                <c:pt idx="2">
                  <c:v>1.01071326</c:v>
                </c:pt>
                <c:pt idx="3">
                  <c:v>1.01226554</c:v>
                </c:pt>
                <c:pt idx="4">
                  <c:v>1.02056842</c:v>
                </c:pt>
                <c:pt idx="5">
                  <c:v>1.02580714</c:v>
                </c:pt>
                <c:pt idx="6">
                  <c:v>1.03282265</c:v>
                </c:pt>
              </c:numCache>
            </c:numRef>
          </c:yVal>
        </c:ser>
        <c:ser>
          <c:idx val="2"/>
          <c:order val="2"/>
          <c:tx>
            <c:strRef>
              <c:f>'cap_rate_wind_onshore_NO4'!$D$2:$D$2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'cap_rate_wind_onshore_NO4'!$A$3:$A$9</c:f>
              <c:numCache>
                <c:formatCode>General</c:formatCode>
                <c:ptCount val="7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</c:numCache>
            </c:numRef>
          </c:xVal>
          <c:yVal>
            <c:numRef>
              <c:f>'cap_rate_wind_onshore_NO4'!$D$3:$D$9</c:f>
              <c:numCache>
                <c:formatCode>General</c:formatCode>
                <c:ptCount val="7"/>
                <c:pt idx="0">
                  <c:v>1.1029086</c:v>
                </c:pt>
                <c:pt idx="1">
                  <c:v>1.1163652</c:v>
                </c:pt>
                <c:pt idx="2">
                  <c:v>1.11234125</c:v>
                </c:pt>
                <c:pt idx="3">
                  <c:v>1.1080463</c:v>
                </c:pt>
                <c:pt idx="4">
                  <c:v>1.1050084</c:v>
                </c:pt>
                <c:pt idx="5">
                  <c:v>1.1024666</c:v>
                </c:pt>
                <c:pt idx="6">
                  <c:v>1.1001067</c:v>
                </c:pt>
              </c:numCache>
            </c:numRef>
          </c:yVal>
        </c:ser>
        <c:ser>
          <c:idx val="3"/>
          <c:order val="3"/>
          <c:tx>
            <c:strRef>
              <c:f>'cap_rate_wind_onshore_NO4'!$E$2:$E$2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'cap_rate_wind_onshore_NO4'!$A$3:$A$9</c:f>
              <c:numCache>
                <c:formatCode>General</c:formatCode>
                <c:ptCount val="7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</c:numCache>
            </c:numRef>
          </c:xVal>
          <c:yVal>
            <c:numRef>
              <c:f>'cap_rate_wind_onshore_NO4'!$E$3:$E$9</c:f>
              <c:numCache>
                <c:formatCode>General</c:formatCode>
                <c:ptCount val="7"/>
                <c:pt idx="0">
                  <c:v>1.17338944</c:v>
                </c:pt>
                <c:pt idx="1">
                  <c:v>1.1879662</c:v>
                </c:pt>
                <c:pt idx="2">
                  <c:v>1.18990108</c:v>
                </c:pt>
                <c:pt idx="3">
                  <c:v>1.18925298</c:v>
                </c:pt>
                <c:pt idx="4">
                  <c:v>1.18669547</c:v>
                </c:pt>
                <c:pt idx="5">
                  <c:v>1.18177858</c:v>
                </c:pt>
                <c:pt idx="6">
                  <c:v>1.18220247</c:v>
                </c:pt>
              </c:numCache>
            </c:numRef>
          </c:yVal>
        </c:ser>
        <c:axId val="51950001"/>
        <c:axId val="51950002"/>
      </c:scatterChart>
      <c:valAx>
        <c:axId val="51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50002"/>
        <c:crosses val="autoZero"/>
        <c:crossBetween val="midCat"/>
      </c:valAx>
      <c:valAx>
        <c:axId val="519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'cap_rate_wind_onshore_PL'!$B$3:$B$15</c:f>
              <c:numCache>
                <c:formatCode>General</c:formatCode>
                <c:ptCount val="13"/>
                <c:pt idx="0">
                  <c:v>0.9501516345454545</c:v>
                </c:pt>
                <c:pt idx="1">
                  <c:v>0.9293655303636363</c:v>
                </c:pt>
                <c:pt idx="2">
                  <c:v>0.9226531931818183</c:v>
                </c:pt>
                <c:pt idx="3">
                  <c:v>0.9011943619999999</c:v>
                </c:pt>
                <c:pt idx="4">
                  <c:v>0.8738237094545455</c:v>
                </c:pt>
                <c:pt idx="5">
                  <c:v>0.8502433099999999</c:v>
                </c:pt>
                <c:pt idx="6">
                  <c:v>0.8226891500000001</c:v>
                </c:pt>
                <c:pt idx="7">
                  <c:v>0.7965527948571429</c:v>
                </c:pt>
                <c:pt idx="8">
                  <c:v>0.7750627604761904</c:v>
                </c:pt>
                <c:pt idx="9">
                  <c:v>0.7538802516666668</c:v>
                </c:pt>
                <c:pt idx="10">
                  <c:v>0.7399727522857142</c:v>
                </c:pt>
                <c:pt idx="11">
                  <c:v>0.7259252465714285</c:v>
                </c:pt>
                <c:pt idx="12">
                  <c:v>0.7164439081904762</c:v>
                </c:pt>
              </c:numCache>
            </c:numRef>
          </c:yVal>
        </c:ser>
        <c:ser>
          <c:idx val="1"/>
          <c:order val="1"/>
          <c:tx>
            <c:strRef>
              <c:f>'cap_rate_wind_onshore_PL'!$C$2:$C$2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'cap_rate_wind_onshore_PL'!$C$3:$C$15</c:f>
              <c:numCache>
                <c:formatCode>General</c:formatCode>
                <c:ptCount val="13"/>
                <c:pt idx="0">
                  <c:v>0.937873852</c:v>
                </c:pt>
                <c:pt idx="1">
                  <c:v>0.91563395</c:v>
                </c:pt>
                <c:pt idx="2">
                  <c:v>0.90780478</c:v>
                </c:pt>
                <c:pt idx="3">
                  <c:v>0.880722944</c:v>
                </c:pt>
                <c:pt idx="4">
                  <c:v>0.84931762</c:v>
                </c:pt>
                <c:pt idx="5">
                  <c:v>0.820689268</c:v>
                </c:pt>
                <c:pt idx="6">
                  <c:v>0.789209988</c:v>
                </c:pt>
                <c:pt idx="7">
                  <c:v>0.7546614819999999</c:v>
                </c:pt>
                <c:pt idx="8">
                  <c:v>0.7301339610000001</c:v>
                </c:pt>
                <c:pt idx="9">
                  <c:v>0.70784229</c:v>
                </c:pt>
                <c:pt idx="10">
                  <c:v>0.688926248</c:v>
                </c:pt>
                <c:pt idx="11">
                  <c:v>0.669101638</c:v>
                </c:pt>
                <c:pt idx="12">
                  <c:v>0.661587717</c:v>
                </c:pt>
              </c:numCache>
            </c:numRef>
          </c:yVal>
        </c:ser>
        <c:ser>
          <c:idx val="2"/>
          <c:order val="2"/>
          <c:tx>
            <c:strRef>
              <c:f>'cap_rate_wind_onshore_PL'!$D$2:$D$2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'cap_rate_wind_onshore_PL'!$D$3:$D$15</c:f>
              <c:numCache>
                <c:formatCode>General</c:formatCode>
                <c:ptCount val="13"/>
                <c:pt idx="0">
                  <c:v>0.95037353</c:v>
                </c:pt>
                <c:pt idx="1">
                  <c:v>0.9276661</c:v>
                </c:pt>
                <c:pt idx="2">
                  <c:v>0.92161125</c:v>
                </c:pt>
                <c:pt idx="3">
                  <c:v>0.9008383</c:v>
                </c:pt>
                <c:pt idx="4">
                  <c:v>0.87407607</c:v>
                </c:pt>
                <c:pt idx="5">
                  <c:v>0.856147</c:v>
                </c:pt>
                <c:pt idx="6">
                  <c:v>0.8308621</c:v>
                </c:pt>
                <c:pt idx="7">
                  <c:v>0.8091311699999999</c:v>
                </c:pt>
                <c:pt idx="8">
                  <c:v>0.78644505</c:v>
                </c:pt>
                <c:pt idx="9">
                  <c:v>0.7627332499999999</c:v>
                </c:pt>
                <c:pt idx="10">
                  <c:v>0.74776245</c:v>
                </c:pt>
                <c:pt idx="11">
                  <c:v>0.73630765</c:v>
                </c:pt>
                <c:pt idx="12">
                  <c:v>0.725028785</c:v>
                </c:pt>
              </c:numCache>
            </c:numRef>
          </c:yVal>
        </c:ser>
        <c:ser>
          <c:idx val="3"/>
          <c:order val="3"/>
          <c:tx>
            <c:strRef>
              <c:f>'cap_rate_wind_onshore_PL'!$E$2:$E$2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'cap_rate_wind_onshore_PL'!$E$3:$E$15</c:f>
              <c:numCache>
                <c:formatCode>General</c:formatCode>
                <c:ptCount val="13"/>
                <c:pt idx="0">
                  <c:v>0.961944408</c:v>
                </c:pt>
                <c:pt idx="1">
                  <c:v>0.945590158</c:v>
                </c:pt>
                <c:pt idx="2">
                  <c:v>0.94044472</c:v>
                </c:pt>
                <c:pt idx="3">
                  <c:v>0.92289414</c:v>
                </c:pt>
                <c:pt idx="4">
                  <c:v>0.895936348</c:v>
                </c:pt>
                <c:pt idx="5">
                  <c:v>0.876290852</c:v>
                </c:pt>
                <c:pt idx="6">
                  <c:v>0.851221592</c:v>
                </c:pt>
                <c:pt idx="7">
                  <c:v>0.8281543</c:v>
                </c:pt>
                <c:pt idx="8">
                  <c:v>0.811029769</c:v>
                </c:pt>
                <c:pt idx="9">
                  <c:v>0.793330105</c:v>
                </c:pt>
                <c:pt idx="10">
                  <c:v>0.78140151</c:v>
                </c:pt>
                <c:pt idx="11">
                  <c:v>0.77342749</c:v>
                </c:pt>
                <c:pt idx="12">
                  <c:v>0.77119981</c:v>
                </c:pt>
              </c:numCache>
            </c:numRef>
          </c:yVal>
        </c:ser>
        <c:axId val="51960001"/>
        <c:axId val="51960002"/>
      </c:scatterChart>
      <c:valAx>
        <c:axId val="51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60002"/>
        <c:crosses val="autoZero"/>
        <c:crossBetween val="midCat"/>
      </c:valAx>
      <c:valAx>
        <c:axId val="519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'cap_rate_wind_onshore_PL'!$B$3:$B$15</c:f>
              <c:numCache>
                <c:formatCode>General</c:formatCode>
                <c:ptCount val="13"/>
                <c:pt idx="0">
                  <c:v>0.9501516345454545</c:v>
                </c:pt>
                <c:pt idx="1">
                  <c:v>0.9293655303636363</c:v>
                </c:pt>
                <c:pt idx="2">
                  <c:v>0.9226531931818183</c:v>
                </c:pt>
                <c:pt idx="3">
                  <c:v>0.9011943619999999</c:v>
                </c:pt>
                <c:pt idx="4">
                  <c:v>0.8738237094545455</c:v>
                </c:pt>
                <c:pt idx="5">
                  <c:v>0.8502433099999999</c:v>
                </c:pt>
                <c:pt idx="6">
                  <c:v>0.8226891500000001</c:v>
                </c:pt>
                <c:pt idx="7">
                  <c:v>0.7965527948571429</c:v>
                </c:pt>
                <c:pt idx="8">
                  <c:v>0.7750627604761904</c:v>
                </c:pt>
                <c:pt idx="9">
                  <c:v>0.7538802516666668</c:v>
                </c:pt>
                <c:pt idx="10">
                  <c:v>0.7399727522857142</c:v>
                </c:pt>
                <c:pt idx="11">
                  <c:v>0.7259252465714285</c:v>
                </c:pt>
                <c:pt idx="12">
                  <c:v>0.7164439081904762</c:v>
                </c:pt>
              </c:numCache>
            </c:numRef>
          </c:yVal>
        </c:ser>
        <c:ser>
          <c:idx val="1"/>
          <c:order val="1"/>
          <c:tx>
            <c:strRef>
              <c:f>'cap_rate_wind_onshore_PL'!$C$2:$C$2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'cap_rate_wind_onshore_PL'!$C$3:$C$15</c:f>
              <c:numCache>
                <c:formatCode>General</c:formatCode>
                <c:ptCount val="13"/>
                <c:pt idx="0">
                  <c:v>0.937873852</c:v>
                </c:pt>
                <c:pt idx="1">
                  <c:v>0.91563395</c:v>
                </c:pt>
                <c:pt idx="2">
                  <c:v>0.90780478</c:v>
                </c:pt>
                <c:pt idx="3">
                  <c:v>0.880722944</c:v>
                </c:pt>
                <c:pt idx="4">
                  <c:v>0.84931762</c:v>
                </c:pt>
                <c:pt idx="5">
                  <c:v>0.820689268</c:v>
                </c:pt>
                <c:pt idx="6">
                  <c:v>0.789209988</c:v>
                </c:pt>
                <c:pt idx="7">
                  <c:v>0.7546614819999999</c:v>
                </c:pt>
                <c:pt idx="8">
                  <c:v>0.7301339610000001</c:v>
                </c:pt>
                <c:pt idx="9">
                  <c:v>0.70784229</c:v>
                </c:pt>
                <c:pt idx="10">
                  <c:v>0.688926248</c:v>
                </c:pt>
                <c:pt idx="11">
                  <c:v>0.669101638</c:v>
                </c:pt>
                <c:pt idx="12">
                  <c:v>0.661587717</c:v>
                </c:pt>
              </c:numCache>
            </c:numRef>
          </c:yVal>
        </c:ser>
        <c:ser>
          <c:idx val="2"/>
          <c:order val="2"/>
          <c:tx>
            <c:strRef>
              <c:f>'cap_rate_wind_onshore_PL'!$D$2:$D$2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'cap_rate_wind_onshore_PL'!$D$3:$D$15</c:f>
              <c:numCache>
                <c:formatCode>General</c:formatCode>
                <c:ptCount val="13"/>
                <c:pt idx="0">
                  <c:v>0.95037353</c:v>
                </c:pt>
                <c:pt idx="1">
                  <c:v>0.9276661</c:v>
                </c:pt>
                <c:pt idx="2">
                  <c:v>0.92161125</c:v>
                </c:pt>
                <c:pt idx="3">
                  <c:v>0.9008383</c:v>
                </c:pt>
                <c:pt idx="4">
                  <c:v>0.87407607</c:v>
                </c:pt>
                <c:pt idx="5">
                  <c:v>0.856147</c:v>
                </c:pt>
                <c:pt idx="6">
                  <c:v>0.8308621</c:v>
                </c:pt>
                <c:pt idx="7">
                  <c:v>0.8091311699999999</c:v>
                </c:pt>
                <c:pt idx="8">
                  <c:v>0.78644505</c:v>
                </c:pt>
                <c:pt idx="9">
                  <c:v>0.7627332499999999</c:v>
                </c:pt>
                <c:pt idx="10">
                  <c:v>0.74776245</c:v>
                </c:pt>
                <c:pt idx="11">
                  <c:v>0.73630765</c:v>
                </c:pt>
                <c:pt idx="12">
                  <c:v>0.725028785</c:v>
                </c:pt>
              </c:numCache>
            </c:numRef>
          </c:yVal>
        </c:ser>
        <c:ser>
          <c:idx val="3"/>
          <c:order val="3"/>
          <c:tx>
            <c:strRef>
              <c:f>'cap_rate_wind_onshore_PL'!$E$2:$E$2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'cap_rate_wind_onshore_PL'!$E$3:$E$15</c:f>
              <c:numCache>
                <c:formatCode>General</c:formatCode>
                <c:ptCount val="13"/>
                <c:pt idx="0">
                  <c:v>0.961944408</c:v>
                </c:pt>
                <c:pt idx="1">
                  <c:v>0.945590158</c:v>
                </c:pt>
                <c:pt idx="2">
                  <c:v>0.94044472</c:v>
                </c:pt>
                <c:pt idx="3">
                  <c:v>0.92289414</c:v>
                </c:pt>
                <c:pt idx="4">
                  <c:v>0.895936348</c:v>
                </c:pt>
                <c:pt idx="5">
                  <c:v>0.876290852</c:v>
                </c:pt>
                <c:pt idx="6">
                  <c:v>0.851221592</c:v>
                </c:pt>
                <c:pt idx="7">
                  <c:v>0.8281543</c:v>
                </c:pt>
                <c:pt idx="8">
                  <c:v>0.811029769</c:v>
                </c:pt>
                <c:pt idx="9">
                  <c:v>0.793330105</c:v>
                </c:pt>
                <c:pt idx="10">
                  <c:v>0.78140151</c:v>
                </c:pt>
                <c:pt idx="11">
                  <c:v>0.77342749</c:v>
                </c:pt>
                <c:pt idx="12">
                  <c:v>0.77119981</c:v>
                </c:pt>
              </c:numCache>
            </c:numRef>
          </c:yVal>
        </c:ser>
        <c:axId val="51970001"/>
        <c:axId val="51970002"/>
      </c:scatterChart>
      <c:valAx>
        <c:axId val="51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70002"/>
        <c:crosses val="autoZero"/>
        <c:crossBetween val="midCat"/>
      </c:valAx>
      <c:valAx>
        <c:axId val="519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'cap_rate_wind_onshore_PL'!$B$3:$B$15</c:f>
              <c:numCache>
                <c:formatCode>General</c:formatCode>
                <c:ptCount val="13"/>
                <c:pt idx="0">
                  <c:v>0.9501516345454545</c:v>
                </c:pt>
                <c:pt idx="1">
                  <c:v>0.9293655303636363</c:v>
                </c:pt>
                <c:pt idx="2">
                  <c:v>0.9226531931818183</c:v>
                </c:pt>
                <c:pt idx="3">
                  <c:v>0.9011943619999999</c:v>
                </c:pt>
                <c:pt idx="4">
                  <c:v>0.8738237094545455</c:v>
                </c:pt>
                <c:pt idx="5">
                  <c:v>0.8502433099999999</c:v>
                </c:pt>
                <c:pt idx="6">
                  <c:v>0.8226891500000001</c:v>
                </c:pt>
                <c:pt idx="7">
                  <c:v>0.7965527948571429</c:v>
                </c:pt>
                <c:pt idx="8">
                  <c:v>0.7750627604761904</c:v>
                </c:pt>
                <c:pt idx="9">
                  <c:v>0.7538802516666668</c:v>
                </c:pt>
                <c:pt idx="10">
                  <c:v>0.7399727522857142</c:v>
                </c:pt>
                <c:pt idx="11">
                  <c:v>0.7259252465714285</c:v>
                </c:pt>
                <c:pt idx="12">
                  <c:v>0.7164439081904762</c:v>
                </c:pt>
              </c:numCache>
            </c:numRef>
          </c:yVal>
        </c:ser>
        <c:ser>
          <c:idx val="1"/>
          <c:order val="1"/>
          <c:tx>
            <c:strRef>
              <c:f>'cap_rate_wind_onshore_PL'!$C$2:$C$2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'cap_rate_wind_onshore_PL'!$C$3:$C$15</c:f>
              <c:numCache>
                <c:formatCode>General</c:formatCode>
                <c:ptCount val="13"/>
                <c:pt idx="0">
                  <c:v>0.937873852</c:v>
                </c:pt>
                <c:pt idx="1">
                  <c:v>0.91563395</c:v>
                </c:pt>
                <c:pt idx="2">
                  <c:v>0.90780478</c:v>
                </c:pt>
                <c:pt idx="3">
                  <c:v>0.880722944</c:v>
                </c:pt>
                <c:pt idx="4">
                  <c:v>0.84931762</c:v>
                </c:pt>
                <c:pt idx="5">
                  <c:v>0.820689268</c:v>
                </c:pt>
                <c:pt idx="6">
                  <c:v>0.789209988</c:v>
                </c:pt>
                <c:pt idx="7">
                  <c:v>0.7546614819999999</c:v>
                </c:pt>
                <c:pt idx="8">
                  <c:v>0.7301339610000001</c:v>
                </c:pt>
                <c:pt idx="9">
                  <c:v>0.70784229</c:v>
                </c:pt>
                <c:pt idx="10">
                  <c:v>0.688926248</c:v>
                </c:pt>
                <c:pt idx="11">
                  <c:v>0.669101638</c:v>
                </c:pt>
                <c:pt idx="12">
                  <c:v>0.661587717</c:v>
                </c:pt>
              </c:numCache>
            </c:numRef>
          </c:yVal>
        </c:ser>
        <c:ser>
          <c:idx val="2"/>
          <c:order val="2"/>
          <c:tx>
            <c:strRef>
              <c:f>'cap_rate_wind_onshore_PL'!$D$2:$D$2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'cap_rate_wind_onshore_PL'!$D$3:$D$15</c:f>
              <c:numCache>
                <c:formatCode>General</c:formatCode>
                <c:ptCount val="13"/>
                <c:pt idx="0">
                  <c:v>0.95037353</c:v>
                </c:pt>
                <c:pt idx="1">
                  <c:v>0.9276661</c:v>
                </c:pt>
                <c:pt idx="2">
                  <c:v>0.92161125</c:v>
                </c:pt>
                <c:pt idx="3">
                  <c:v>0.9008383</c:v>
                </c:pt>
                <c:pt idx="4">
                  <c:v>0.87407607</c:v>
                </c:pt>
                <c:pt idx="5">
                  <c:v>0.856147</c:v>
                </c:pt>
                <c:pt idx="6">
                  <c:v>0.8308621</c:v>
                </c:pt>
                <c:pt idx="7">
                  <c:v>0.8091311699999999</c:v>
                </c:pt>
                <c:pt idx="8">
                  <c:v>0.78644505</c:v>
                </c:pt>
                <c:pt idx="9">
                  <c:v>0.7627332499999999</c:v>
                </c:pt>
                <c:pt idx="10">
                  <c:v>0.74776245</c:v>
                </c:pt>
                <c:pt idx="11">
                  <c:v>0.73630765</c:v>
                </c:pt>
                <c:pt idx="12">
                  <c:v>0.725028785</c:v>
                </c:pt>
              </c:numCache>
            </c:numRef>
          </c:yVal>
        </c:ser>
        <c:ser>
          <c:idx val="3"/>
          <c:order val="3"/>
          <c:tx>
            <c:strRef>
              <c:f>'cap_rate_wind_onshore_PL'!$E$2:$E$2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'cap_rate_wind_onshore_PL'!$E$3:$E$15</c:f>
              <c:numCache>
                <c:formatCode>General</c:formatCode>
                <c:ptCount val="13"/>
                <c:pt idx="0">
                  <c:v>0.961944408</c:v>
                </c:pt>
                <c:pt idx="1">
                  <c:v>0.945590158</c:v>
                </c:pt>
                <c:pt idx="2">
                  <c:v>0.94044472</c:v>
                </c:pt>
                <c:pt idx="3">
                  <c:v>0.92289414</c:v>
                </c:pt>
                <c:pt idx="4">
                  <c:v>0.895936348</c:v>
                </c:pt>
                <c:pt idx="5">
                  <c:v>0.876290852</c:v>
                </c:pt>
                <c:pt idx="6">
                  <c:v>0.851221592</c:v>
                </c:pt>
                <c:pt idx="7">
                  <c:v>0.8281543</c:v>
                </c:pt>
                <c:pt idx="8">
                  <c:v>0.811029769</c:v>
                </c:pt>
                <c:pt idx="9">
                  <c:v>0.793330105</c:v>
                </c:pt>
                <c:pt idx="10">
                  <c:v>0.78140151</c:v>
                </c:pt>
                <c:pt idx="11">
                  <c:v>0.77342749</c:v>
                </c:pt>
                <c:pt idx="12">
                  <c:v>0.77119981</c:v>
                </c:pt>
              </c:numCache>
            </c:numRef>
          </c:yVal>
        </c:ser>
        <c:axId val="51980001"/>
        <c:axId val="51980002"/>
      </c:scatterChart>
      <c:valAx>
        <c:axId val="51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80002"/>
        <c:crosses val="autoZero"/>
        <c:crossBetween val="midCat"/>
      </c:valAx>
      <c:valAx>
        <c:axId val="519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'cap_rate_wind_onshore_PL'!$B$3:$B$15</c:f>
              <c:numCache>
                <c:formatCode>General</c:formatCode>
                <c:ptCount val="13"/>
                <c:pt idx="0">
                  <c:v>0.9501516345454545</c:v>
                </c:pt>
                <c:pt idx="1">
                  <c:v>0.9293655303636363</c:v>
                </c:pt>
                <c:pt idx="2">
                  <c:v>0.9226531931818183</c:v>
                </c:pt>
                <c:pt idx="3">
                  <c:v>0.9011943619999999</c:v>
                </c:pt>
                <c:pt idx="4">
                  <c:v>0.8738237094545455</c:v>
                </c:pt>
                <c:pt idx="5">
                  <c:v>0.8502433099999999</c:v>
                </c:pt>
                <c:pt idx="6">
                  <c:v>0.8226891500000001</c:v>
                </c:pt>
                <c:pt idx="7">
                  <c:v>0.7965527948571429</c:v>
                </c:pt>
                <c:pt idx="8">
                  <c:v>0.7750627604761904</c:v>
                </c:pt>
                <c:pt idx="9">
                  <c:v>0.7538802516666668</c:v>
                </c:pt>
                <c:pt idx="10">
                  <c:v>0.7399727522857142</c:v>
                </c:pt>
                <c:pt idx="11">
                  <c:v>0.7259252465714285</c:v>
                </c:pt>
                <c:pt idx="12">
                  <c:v>0.7164439081904762</c:v>
                </c:pt>
              </c:numCache>
            </c:numRef>
          </c:yVal>
        </c:ser>
        <c:ser>
          <c:idx val="1"/>
          <c:order val="1"/>
          <c:tx>
            <c:strRef>
              <c:f>'cap_rate_wind_onshore_PL'!$C$2:$C$2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'cap_rate_wind_onshore_PL'!$C$3:$C$15</c:f>
              <c:numCache>
                <c:formatCode>General</c:formatCode>
                <c:ptCount val="13"/>
                <c:pt idx="0">
                  <c:v>0.937873852</c:v>
                </c:pt>
                <c:pt idx="1">
                  <c:v>0.91563395</c:v>
                </c:pt>
                <c:pt idx="2">
                  <c:v>0.90780478</c:v>
                </c:pt>
                <c:pt idx="3">
                  <c:v>0.880722944</c:v>
                </c:pt>
                <c:pt idx="4">
                  <c:v>0.84931762</c:v>
                </c:pt>
                <c:pt idx="5">
                  <c:v>0.820689268</c:v>
                </c:pt>
                <c:pt idx="6">
                  <c:v>0.789209988</c:v>
                </c:pt>
                <c:pt idx="7">
                  <c:v>0.7546614819999999</c:v>
                </c:pt>
                <c:pt idx="8">
                  <c:v>0.7301339610000001</c:v>
                </c:pt>
                <c:pt idx="9">
                  <c:v>0.70784229</c:v>
                </c:pt>
                <c:pt idx="10">
                  <c:v>0.688926248</c:v>
                </c:pt>
                <c:pt idx="11">
                  <c:v>0.669101638</c:v>
                </c:pt>
                <c:pt idx="12">
                  <c:v>0.661587717</c:v>
                </c:pt>
              </c:numCache>
            </c:numRef>
          </c:yVal>
        </c:ser>
        <c:ser>
          <c:idx val="2"/>
          <c:order val="2"/>
          <c:tx>
            <c:strRef>
              <c:f>'cap_rate_wind_onshore_PL'!$D$2:$D$2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'cap_rate_wind_onshore_PL'!$D$3:$D$15</c:f>
              <c:numCache>
                <c:formatCode>General</c:formatCode>
                <c:ptCount val="13"/>
                <c:pt idx="0">
                  <c:v>0.95037353</c:v>
                </c:pt>
                <c:pt idx="1">
                  <c:v>0.9276661</c:v>
                </c:pt>
                <c:pt idx="2">
                  <c:v>0.92161125</c:v>
                </c:pt>
                <c:pt idx="3">
                  <c:v>0.9008383</c:v>
                </c:pt>
                <c:pt idx="4">
                  <c:v>0.87407607</c:v>
                </c:pt>
                <c:pt idx="5">
                  <c:v>0.856147</c:v>
                </c:pt>
                <c:pt idx="6">
                  <c:v>0.8308621</c:v>
                </c:pt>
                <c:pt idx="7">
                  <c:v>0.8091311699999999</c:v>
                </c:pt>
                <c:pt idx="8">
                  <c:v>0.78644505</c:v>
                </c:pt>
                <c:pt idx="9">
                  <c:v>0.7627332499999999</c:v>
                </c:pt>
                <c:pt idx="10">
                  <c:v>0.74776245</c:v>
                </c:pt>
                <c:pt idx="11">
                  <c:v>0.73630765</c:v>
                </c:pt>
                <c:pt idx="12">
                  <c:v>0.725028785</c:v>
                </c:pt>
              </c:numCache>
            </c:numRef>
          </c:yVal>
        </c:ser>
        <c:ser>
          <c:idx val="3"/>
          <c:order val="3"/>
          <c:tx>
            <c:strRef>
              <c:f>'cap_rate_wind_onshore_PL'!$E$2:$E$2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'cap_rate_wind_onshore_PL'!$E$3:$E$15</c:f>
              <c:numCache>
                <c:formatCode>General</c:formatCode>
                <c:ptCount val="13"/>
                <c:pt idx="0">
                  <c:v>0.961944408</c:v>
                </c:pt>
                <c:pt idx="1">
                  <c:v>0.945590158</c:v>
                </c:pt>
                <c:pt idx="2">
                  <c:v>0.94044472</c:v>
                </c:pt>
                <c:pt idx="3">
                  <c:v>0.92289414</c:v>
                </c:pt>
                <c:pt idx="4">
                  <c:v>0.895936348</c:v>
                </c:pt>
                <c:pt idx="5">
                  <c:v>0.876290852</c:v>
                </c:pt>
                <c:pt idx="6">
                  <c:v>0.851221592</c:v>
                </c:pt>
                <c:pt idx="7">
                  <c:v>0.8281543</c:v>
                </c:pt>
                <c:pt idx="8">
                  <c:v>0.811029769</c:v>
                </c:pt>
                <c:pt idx="9">
                  <c:v>0.793330105</c:v>
                </c:pt>
                <c:pt idx="10">
                  <c:v>0.78140151</c:v>
                </c:pt>
                <c:pt idx="11">
                  <c:v>0.77342749</c:v>
                </c:pt>
                <c:pt idx="12">
                  <c:v>0.77119981</c:v>
                </c:pt>
              </c:numCache>
            </c:numRef>
          </c:yVal>
        </c:ser>
        <c:axId val="51990001"/>
        <c:axId val="51990002"/>
      </c:scatterChart>
      <c:valAx>
        <c:axId val="51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90002"/>
        <c:crosses val="autoZero"/>
        <c:crossBetween val="midCat"/>
      </c:valAx>
      <c:valAx>
        <c:axId val="519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'price_DE'!$B$3:$B$15</c:f>
              <c:numCache>
                <c:formatCode>General</c:formatCode>
                <c:ptCount val="13"/>
                <c:pt idx="0">
                  <c:v>89.07612972727271</c:v>
                </c:pt>
                <c:pt idx="1">
                  <c:v>75.37238745454546</c:v>
                </c:pt>
                <c:pt idx="2">
                  <c:v>87.77038818181816</c:v>
                </c:pt>
                <c:pt idx="3">
                  <c:v>84.37615790909091</c:v>
                </c:pt>
                <c:pt idx="4">
                  <c:v>77.48557191818183</c:v>
                </c:pt>
                <c:pt idx="5">
                  <c:v>72.12877141818181</c:v>
                </c:pt>
                <c:pt idx="6">
                  <c:v>73.58200087272726</c:v>
                </c:pt>
                <c:pt idx="7">
                  <c:v>85.02927980952383</c:v>
                </c:pt>
                <c:pt idx="8">
                  <c:v>85.16728517619049</c:v>
                </c:pt>
                <c:pt idx="9">
                  <c:v>78.80844522380953</c:v>
                </c:pt>
                <c:pt idx="10">
                  <c:v>76.48846775714286</c:v>
                </c:pt>
                <c:pt idx="11">
                  <c:v>76.42781570952381</c:v>
                </c:pt>
                <c:pt idx="12">
                  <c:v>79.62668446190476</c:v>
                </c:pt>
              </c:numCache>
            </c:numRef>
          </c:yVal>
        </c:ser>
        <c:ser>
          <c:idx val="1"/>
          <c:order val="1"/>
          <c:tx>
            <c:strRef>
              <c:f>'price_DE'!$C$2:$C$2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'price_DE'!$C$3:$C$15</c:f>
              <c:numCache>
                <c:formatCode>General</c:formatCode>
                <c:ptCount val="13"/>
                <c:pt idx="0">
                  <c:v>85.023196</c:v>
                </c:pt>
                <c:pt idx="1">
                  <c:v>71.74139600000001</c:v>
                </c:pt>
                <c:pt idx="2">
                  <c:v>83.26801</c:v>
                </c:pt>
                <c:pt idx="3">
                  <c:v>79.18708000000001</c:v>
                </c:pt>
                <c:pt idx="4">
                  <c:v>72.494201</c:v>
                </c:pt>
                <c:pt idx="5">
                  <c:v>67.10625999999999</c:v>
                </c:pt>
                <c:pt idx="6">
                  <c:v>67.11673719999999</c:v>
                </c:pt>
                <c:pt idx="7">
                  <c:v>76.282374</c:v>
                </c:pt>
                <c:pt idx="8">
                  <c:v>74.47593850000001</c:v>
                </c:pt>
                <c:pt idx="9">
                  <c:v>68.4661175</c:v>
                </c:pt>
                <c:pt idx="10">
                  <c:v>65.54639490000001</c:v>
                </c:pt>
                <c:pt idx="11">
                  <c:v>64.8391129</c:v>
                </c:pt>
                <c:pt idx="12">
                  <c:v>66.14299370000001</c:v>
                </c:pt>
              </c:numCache>
            </c:numRef>
          </c:yVal>
        </c:ser>
        <c:ser>
          <c:idx val="2"/>
          <c:order val="2"/>
          <c:tx>
            <c:strRef>
              <c:f>'price_DE'!$D$2:$D$2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'price_DE'!$D$3:$D$15</c:f>
              <c:numCache>
                <c:formatCode>General</c:formatCode>
                <c:ptCount val="13"/>
                <c:pt idx="0">
                  <c:v>90.01849</c:v>
                </c:pt>
                <c:pt idx="1">
                  <c:v>76.44372</c:v>
                </c:pt>
                <c:pt idx="2">
                  <c:v>88.62430999999999</c:v>
                </c:pt>
                <c:pt idx="3">
                  <c:v>85.143036</c:v>
                </c:pt>
                <c:pt idx="4">
                  <c:v>77.87649</c:v>
                </c:pt>
                <c:pt idx="5">
                  <c:v>71.94405999999999</c:v>
                </c:pt>
                <c:pt idx="6">
                  <c:v>71.71129999999999</c:v>
                </c:pt>
                <c:pt idx="7">
                  <c:v>81.76649499999999</c:v>
                </c:pt>
                <c:pt idx="8">
                  <c:v>81.79549499999999</c:v>
                </c:pt>
                <c:pt idx="9">
                  <c:v>74.556105</c:v>
                </c:pt>
                <c:pt idx="10">
                  <c:v>71.94754499999999</c:v>
                </c:pt>
                <c:pt idx="11">
                  <c:v>72.142635</c:v>
                </c:pt>
                <c:pt idx="12">
                  <c:v>75.85348300000001</c:v>
                </c:pt>
              </c:numCache>
            </c:numRef>
          </c:yVal>
        </c:ser>
        <c:ser>
          <c:idx val="3"/>
          <c:order val="3"/>
          <c:tx>
            <c:strRef>
              <c:f>'price_DE'!$E$2:$E$2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'price_DE'!$E$3:$E$15</c:f>
              <c:numCache>
                <c:formatCode>General</c:formatCode>
                <c:ptCount val="13"/>
                <c:pt idx="0">
                  <c:v>92.25874399999999</c:v>
                </c:pt>
                <c:pt idx="1">
                  <c:v>77.53367399999999</c:v>
                </c:pt>
                <c:pt idx="2">
                  <c:v>91.22789899999999</c:v>
                </c:pt>
                <c:pt idx="3">
                  <c:v>88.31292000000001</c:v>
                </c:pt>
                <c:pt idx="4">
                  <c:v>81.7955692</c:v>
                </c:pt>
                <c:pt idx="5">
                  <c:v>76.9349112</c:v>
                </c:pt>
                <c:pt idx="6">
                  <c:v>79.88774199999999</c:v>
                </c:pt>
                <c:pt idx="7">
                  <c:v>94.814617</c:v>
                </c:pt>
                <c:pt idx="8">
                  <c:v>97.17213120000001</c:v>
                </c:pt>
                <c:pt idx="9">
                  <c:v>91.14407420000001</c:v>
                </c:pt>
                <c:pt idx="10">
                  <c:v>90.379531</c:v>
                </c:pt>
                <c:pt idx="11">
                  <c:v>91.88546700000001</c:v>
                </c:pt>
                <c:pt idx="12">
                  <c:v>97.16960800000001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'cap_rate_wind_onshore_DK1'!$B$3:$B$15</c:f>
              <c:numCache>
                <c:formatCode>General</c:formatCode>
                <c:ptCount val="13"/>
                <c:pt idx="0">
                  <c:v>0.8544457652727272</c:v>
                </c:pt>
                <c:pt idx="1">
                  <c:v>0.8406293080909091</c:v>
                </c:pt>
                <c:pt idx="2">
                  <c:v>0.8280492108181818</c:v>
                </c:pt>
                <c:pt idx="3">
                  <c:v>0.8110070693636363</c:v>
                </c:pt>
                <c:pt idx="4">
                  <c:v>0.7899224199090908</c:v>
                </c:pt>
                <c:pt idx="5">
                  <c:v>0.7704166739090911</c:v>
                </c:pt>
                <c:pt idx="6">
                  <c:v>0.7454852459999999</c:v>
                </c:pt>
                <c:pt idx="7">
                  <c:v>0.7214957486666665</c:v>
                </c:pt>
                <c:pt idx="8">
                  <c:v>0.7011899510476192</c:v>
                </c:pt>
                <c:pt idx="9">
                  <c:v>0.6880183414285715</c:v>
                </c:pt>
                <c:pt idx="10">
                  <c:v>0.6767840731904763</c:v>
                </c:pt>
                <c:pt idx="11">
                  <c:v>0.668100419047619</c:v>
                </c:pt>
                <c:pt idx="12">
                  <c:v>0.6550244863809523</c:v>
                </c:pt>
              </c:numCache>
            </c:numRef>
          </c:yVal>
        </c:ser>
        <c:ser>
          <c:idx val="1"/>
          <c:order val="1"/>
          <c:tx>
            <c:strRef>
              <c:f>'cap_rate_wind_onshore_DK1'!$C$2:$C$2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'cap_rate_wind_onshore_DK1'!$C$3:$C$15</c:f>
              <c:numCache>
                <c:formatCode>General</c:formatCode>
                <c:ptCount val="13"/>
                <c:pt idx="0">
                  <c:v>0.8195587000000001</c:v>
                </c:pt>
                <c:pt idx="1">
                  <c:v>0.801330968</c:v>
                </c:pt>
                <c:pt idx="2">
                  <c:v>0.789529602</c:v>
                </c:pt>
                <c:pt idx="3">
                  <c:v>0.773038308</c:v>
                </c:pt>
                <c:pt idx="4">
                  <c:v>0.754818008</c:v>
                </c:pt>
                <c:pt idx="5">
                  <c:v>0.7368545759999999</c:v>
                </c:pt>
                <c:pt idx="6">
                  <c:v>0.7063311400000001</c:v>
                </c:pt>
                <c:pt idx="7">
                  <c:v>0.669984095</c:v>
                </c:pt>
                <c:pt idx="8">
                  <c:v>0.64849981</c:v>
                </c:pt>
                <c:pt idx="9">
                  <c:v>0.63136899</c:v>
                </c:pt>
                <c:pt idx="10">
                  <c:v>0.617174608</c:v>
                </c:pt>
                <c:pt idx="11">
                  <c:v>0.60457858</c:v>
                </c:pt>
                <c:pt idx="12">
                  <c:v>0.58507694</c:v>
                </c:pt>
              </c:numCache>
            </c:numRef>
          </c:yVal>
        </c:ser>
        <c:ser>
          <c:idx val="2"/>
          <c:order val="2"/>
          <c:tx>
            <c:strRef>
              <c:f>'cap_rate_wind_onshore_DK1'!$D$2:$D$2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'cap_rate_wind_onshore_DK1'!$D$3:$D$15</c:f>
              <c:numCache>
                <c:formatCode>General</c:formatCode>
                <c:ptCount val="13"/>
                <c:pt idx="0">
                  <c:v>0.8649877</c:v>
                </c:pt>
                <c:pt idx="1">
                  <c:v>0.8500002</c:v>
                </c:pt>
                <c:pt idx="2">
                  <c:v>0.8339477</c:v>
                </c:pt>
                <c:pt idx="3">
                  <c:v>0.81188405</c:v>
                </c:pt>
                <c:pt idx="4">
                  <c:v>0.78788453</c:v>
                </c:pt>
                <c:pt idx="5">
                  <c:v>0.76753235</c:v>
                </c:pt>
                <c:pt idx="6">
                  <c:v>0.7448506</c:v>
                </c:pt>
                <c:pt idx="7">
                  <c:v>0.724739865</c:v>
                </c:pt>
                <c:pt idx="8">
                  <c:v>0.7071644500000001</c:v>
                </c:pt>
                <c:pt idx="9">
                  <c:v>0.695720035</c:v>
                </c:pt>
                <c:pt idx="10">
                  <c:v>0.68508472</c:v>
                </c:pt>
                <c:pt idx="11">
                  <c:v>0.67599963</c:v>
                </c:pt>
                <c:pt idx="12">
                  <c:v>0.659690985</c:v>
                </c:pt>
              </c:numCache>
            </c:numRef>
          </c:yVal>
        </c:ser>
        <c:ser>
          <c:idx val="3"/>
          <c:order val="3"/>
          <c:tx>
            <c:strRef>
              <c:f>'cap_rate_wind_onshore_DK1'!$E$2:$E$2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'cap_rate_wind_onshore_DK1'!$E$3:$E$15</c:f>
              <c:numCache>
                <c:formatCode>General</c:formatCode>
                <c:ptCount val="13"/>
                <c:pt idx="0">
                  <c:v>0.878854016</c:v>
                </c:pt>
                <c:pt idx="1">
                  <c:v>0.86616064</c:v>
                </c:pt>
                <c:pt idx="2">
                  <c:v>0.8540460059999999</c:v>
                </c:pt>
                <c:pt idx="3">
                  <c:v>0.8450631879999999</c:v>
                </c:pt>
                <c:pt idx="4">
                  <c:v>0.82759182</c:v>
                </c:pt>
                <c:pt idx="5">
                  <c:v>0.8102916</c:v>
                </c:pt>
                <c:pt idx="6">
                  <c:v>0.790971792</c:v>
                </c:pt>
                <c:pt idx="7">
                  <c:v>0.773707882</c:v>
                </c:pt>
                <c:pt idx="8">
                  <c:v>0.762446712</c:v>
                </c:pt>
                <c:pt idx="9">
                  <c:v>0.760397015</c:v>
                </c:pt>
                <c:pt idx="10">
                  <c:v>0.7546398990000001</c:v>
                </c:pt>
                <c:pt idx="11">
                  <c:v>0.74941091</c:v>
                </c:pt>
                <c:pt idx="12">
                  <c:v>0.741669919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'cap_rate_wind_onshore_PL'!$B$3:$B$15</c:f>
              <c:numCache>
                <c:formatCode>General</c:formatCode>
                <c:ptCount val="13"/>
                <c:pt idx="0">
                  <c:v>0.9501516345454545</c:v>
                </c:pt>
                <c:pt idx="1">
                  <c:v>0.9293655303636363</c:v>
                </c:pt>
                <c:pt idx="2">
                  <c:v>0.9226531931818183</c:v>
                </c:pt>
                <c:pt idx="3">
                  <c:v>0.9011943619999999</c:v>
                </c:pt>
                <c:pt idx="4">
                  <c:v>0.8738237094545455</c:v>
                </c:pt>
                <c:pt idx="5">
                  <c:v>0.8502433099999999</c:v>
                </c:pt>
                <c:pt idx="6">
                  <c:v>0.8226891500000001</c:v>
                </c:pt>
                <c:pt idx="7">
                  <c:v>0.7965527948571429</c:v>
                </c:pt>
                <c:pt idx="8">
                  <c:v>0.7750627604761904</c:v>
                </c:pt>
                <c:pt idx="9">
                  <c:v>0.7538802516666668</c:v>
                </c:pt>
                <c:pt idx="10">
                  <c:v>0.7399727522857142</c:v>
                </c:pt>
                <c:pt idx="11">
                  <c:v>0.7259252465714285</c:v>
                </c:pt>
                <c:pt idx="12">
                  <c:v>0.7164439081904762</c:v>
                </c:pt>
              </c:numCache>
            </c:numRef>
          </c:yVal>
        </c:ser>
        <c:ser>
          <c:idx val="1"/>
          <c:order val="1"/>
          <c:tx>
            <c:strRef>
              <c:f>'cap_rate_wind_onshore_PL'!$C$2:$C$2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'cap_rate_wind_onshore_PL'!$C$3:$C$15</c:f>
              <c:numCache>
                <c:formatCode>General</c:formatCode>
                <c:ptCount val="13"/>
                <c:pt idx="0">
                  <c:v>0.937873852</c:v>
                </c:pt>
                <c:pt idx="1">
                  <c:v>0.91563395</c:v>
                </c:pt>
                <c:pt idx="2">
                  <c:v>0.90780478</c:v>
                </c:pt>
                <c:pt idx="3">
                  <c:v>0.880722944</c:v>
                </c:pt>
                <c:pt idx="4">
                  <c:v>0.84931762</c:v>
                </c:pt>
                <c:pt idx="5">
                  <c:v>0.820689268</c:v>
                </c:pt>
                <c:pt idx="6">
                  <c:v>0.789209988</c:v>
                </c:pt>
                <c:pt idx="7">
                  <c:v>0.7546614819999999</c:v>
                </c:pt>
                <c:pt idx="8">
                  <c:v>0.7301339610000001</c:v>
                </c:pt>
                <c:pt idx="9">
                  <c:v>0.70784229</c:v>
                </c:pt>
                <c:pt idx="10">
                  <c:v>0.688926248</c:v>
                </c:pt>
                <c:pt idx="11">
                  <c:v>0.669101638</c:v>
                </c:pt>
                <c:pt idx="12">
                  <c:v>0.661587717</c:v>
                </c:pt>
              </c:numCache>
            </c:numRef>
          </c:yVal>
        </c:ser>
        <c:ser>
          <c:idx val="2"/>
          <c:order val="2"/>
          <c:tx>
            <c:strRef>
              <c:f>'cap_rate_wind_onshore_PL'!$D$2:$D$2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'cap_rate_wind_onshore_PL'!$D$3:$D$15</c:f>
              <c:numCache>
                <c:formatCode>General</c:formatCode>
                <c:ptCount val="13"/>
                <c:pt idx="0">
                  <c:v>0.95037353</c:v>
                </c:pt>
                <c:pt idx="1">
                  <c:v>0.9276661</c:v>
                </c:pt>
                <c:pt idx="2">
                  <c:v>0.92161125</c:v>
                </c:pt>
                <c:pt idx="3">
                  <c:v>0.9008383</c:v>
                </c:pt>
                <c:pt idx="4">
                  <c:v>0.87407607</c:v>
                </c:pt>
                <c:pt idx="5">
                  <c:v>0.856147</c:v>
                </c:pt>
                <c:pt idx="6">
                  <c:v>0.8308621</c:v>
                </c:pt>
                <c:pt idx="7">
                  <c:v>0.8091311699999999</c:v>
                </c:pt>
                <c:pt idx="8">
                  <c:v>0.78644505</c:v>
                </c:pt>
                <c:pt idx="9">
                  <c:v>0.7627332499999999</c:v>
                </c:pt>
                <c:pt idx="10">
                  <c:v>0.74776245</c:v>
                </c:pt>
                <c:pt idx="11">
                  <c:v>0.73630765</c:v>
                </c:pt>
                <c:pt idx="12">
                  <c:v>0.725028785</c:v>
                </c:pt>
              </c:numCache>
            </c:numRef>
          </c:yVal>
        </c:ser>
        <c:ser>
          <c:idx val="3"/>
          <c:order val="3"/>
          <c:tx>
            <c:strRef>
              <c:f>'cap_rate_wind_onshore_PL'!$E$2:$E$2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'cap_rate_wind_onshore_PL'!$E$3:$E$15</c:f>
              <c:numCache>
                <c:formatCode>General</c:formatCode>
                <c:ptCount val="13"/>
                <c:pt idx="0">
                  <c:v>0.961944408</c:v>
                </c:pt>
                <c:pt idx="1">
                  <c:v>0.945590158</c:v>
                </c:pt>
                <c:pt idx="2">
                  <c:v>0.94044472</c:v>
                </c:pt>
                <c:pt idx="3">
                  <c:v>0.92289414</c:v>
                </c:pt>
                <c:pt idx="4">
                  <c:v>0.895936348</c:v>
                </c:pt>
                <c:pt idx="5">
                  <c:v>0.876290852</c:v>
                </c:pt>
                <c:pt idx="6">
                  <c:v>0.851221592</c:v>
                </c:pt>
                <c:pt idx="7">
                  <c:v>0.8281543</c:v>
                </c:pt>
                <c:pt idx="8">
                  <c:v>0.811029769</c:v>
                </c:pt>
                <c:pt idx="9">
                  <c:v>0.793330105</c:v>
                </c:pt>
                <c:pt idx="10">
                  <c:v>0.78140151</c:v>
                </c:pt>
                <c:pt idx="11">
                  <c:v>0.77342749</c:v>
                </c:pt>
                <c:pt idx="12">
                  <c:v>0.77119981</c:v>
                </c:pt>
              </c:numCache>
            </c:numRef>
          </c:yVal>
        </c:ser>
        <c:axId val="52000001"/>
        <c:axId val="52000002"/>
      </c:scatterChart>
      <c:valAx>
        <c:axId val="52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00002"/>
        <c:crosses val="autoZero"/>
        <c:crossBetween val="midCat"/>
      </c:valAx>
      <c:valAx>
        <c:axId val="520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'cap_rate_wind_onshore_SE1'!$B$3:$B$15</c:f>
              <c:numCache>
                <c:formatCode>General</c:formatCode>
                <c:ptCount val="13"/>
                <c:pt idx="0">
                  <c:v>0.9552227536363638</c:v>
                </c:pt>
                <c:pt idx="1">
                  <c:v>0.9470912841818181</c:v>
                </c:pt>
                <c:pt idx="2">
                  <c:v>0.9493553370909091</c:v>
                </c:pt>
                <c:pt idx="3">
                  <c:v>0.9431332788181819</c:v>
                </c:pt>
                <c:pt idx="4">
                  <c:v>0.9222422570909091</c:v>
                </c:pt>
                <c:pt idx="5">
                  <c:v>0.8834814682727273</c:v>
                </c:pt>
                <c:pt idx="6">
                  <c:v>0.8644805830909091</c:v>
                </c:pt>
                <c:pt idx="7">
                  <c:v>0.8404661436666666</c:v>
                </c:pt>
                <c:pt idx="8">
                  <c:v>0.8179157438095239</c:v>
                </c:pt>
                <c:pt idx="9">
                  <c:v>0.8125212175238096</c:v>
                </c:pt>
                <c:pt idx="10">
                  <c:v>0.7998594501904761</c:v>
                </c:pt>
                <c:pt idx="11">
                  <c:v>0.7903808518571429</c:v>
                </c:pt>
                <c:pt idx="12">
                  <c:v>0.7812585447619048</c:v>
                </c:pt>
              </c:numCache>
            </c:numRef>
          </c:yVal>
        </c:ser>
        <c:ser>
          <c:idx val="1"/>
          <c:order val="1"/>
          <c:tx>
            <c:strRef>
              <c:f>'cap_rate_wind_onshore_SE1'!$C$2:$C$2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'cap_rate_wind_onshore_SE1'!$C$3:$C$15</c:f>
              <c:numCache>
                <c:formatCode>General</c:formatCode>
                <c:ptCount val="13"/>
                <c:pt idx="0">
                  <c:v>0.8926997200000001</c:v>
                </c:pt>
                <c:pt idx="1">
                  <c:v>0.89105267</c:v>
                </c:pt>
                <c:pt idx="2">
                  <c:v>0.896429396</c:v>
                </c:pt>
                <c:pt idx="3">
                  <c:v>0.886712108</c:v>
                </c:pt>
                <c:pt idx="4">
                  <c:v>0.87116988</c:v>
                </c:pt>
                <c:pt idx="5">
                  <c:v>0.833912428</c:v>
                </c:pt>
                <c:pt idx="6">
                  <c:v>0.812059388</c:v>
                </c:pt>
                <c:pt idx="7">
                  <c:v>0.788294461</c:v>
                </c:pt>
                <c:pt idx="8">
                  <c:v>0.75614498</c:v>
                </c:pt>
                <c:pt idx="9">
                  <c:v>0.74820792</c:v>
                </c:pt>
                <c:pt idx="10">
                  <c:v>0.732119582</c:v>
                </c:pt>
                <c:pt idx="11">
                  <c:v>0.7166423080000001</c:v>
                </c:pt>
                <c:pt idx="12">
                  <c:v>0.70735545</c:v>
                </c:pt>
              </c:numCache>
            </c:numRef>
          </c:yVal>
        </c:ser>
        <c:ser>
          <c:idx val="2"/>
          <c:order val="2"/>
          <c:tx>
            <c:strRef>
              <c:f>'cap_rate_wind_onshore_SE1'!$D$2:$D$2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'cap_rate_wind_onshore_SE1'!$D$3:$D$15</c:f>
              <c:numCache>
                <c:formatCode>General</c:formatCode>
                <c:ptCount val="13"/>
                <c:pt idx="0">
                  <c:v>0.96986413</c:v>
                </c:pt>
                <c:pt idx="1">
                  <c:v>0.9647142</c:v>
                </c:pt>
                <c:pt idx="2">
                  <c:v>0.9524505</c:v>
                </c:pt>
                <c:pt idx="3">
                  <c:v>0.9481216</c:v>
                </c:pt>
                <c:pt idx="4">
                  <c:v>0.9161778</c:v>
                </c:pt>
                <c:pt idx="5">
                  <c:v>0.8895419</c:v>
                </c:pt>
                <c:pt idx="6">
                  <c:v>0.87089646</c:v>
                </c:pt>
                <c:pt idx="7">
                  <c:v>0.848086765</c:v>
                </c:pt>
                <c:pt idx="8">
                  <c:v>0.820864475</c:v>
                </c:pt>
                <c:pt idx="9">
                  <c:v>0.8164732</c:v>
                </c:pt>
                <c:pt idx="10">
                  <c:v>0.80341365</c:v>
                </c:pt>
                <c:pt idx="11">
                  <c:v>0.7924166500000001</c:v>
                </c:pt>
                <c:pt idx="12">
                  <c:v>0.7820663450000001</c:v>
                </c:pt>
              </c:numCache>
            </c:numRef>
          </c:yVal>
        </c:ser>
        <c:ser>
          <c:idx val="3"/>
          <c:order val="3"/>
          <c:tx>
            <c:strRef>
              <c:f>'cap_rate_wind_onshore_SE1'!$E$2:$E$2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'cap_rate_wind_onshore_SE1'!$E$3:$E$15</c:f>
              <c:numCache>
                <c:formatCode>General</c:formatCode>
                <c:ptCount val="13"/>
                <c:pt idx="0">
                  <c:v>0.99409453</c:v>
                </c:pt>
                <c:pt idx="1">
                  <c:v>0.980859652</c:v>
                </c:pt>
                <c:pt idx="2">
                  <c:v>0.98325648</c:v>
                </c:pt>
                <c:pt idx="3">
                  <c:v>0.9780542959999999</c:v>
                </c:pt>
                <c:pt idx="4">
                  <c:v>0.9673649559999999</c:v>
                </c:pt>
                <c:pt idx="5">
                  <c:v>0.930051104</c:v>
                </c:pt>
                <c:pt idx="6">
                  <c:v>0.91162862</c:v>
                </c:pt>
                <c:pt idx="7">
                  <c:v>0.894627361</c:v>
                </c:pt>
                <c:pt idx="8">
                  <c:v>0.884230445</c:v>
                </c:pt>
                <c:pt idx="9">
                  <c:v>0.8862933080000001</c:v>
                </c:pt>
                <c:pt idx="10">
                  <c:v>0.876990432</c:v>
                </c:pt>
                <c:pt idx="11">
                  <c:v>0.869915871</c:v>
                </c:pt>
                <c:pt idx="12">
                  <c:v>0.859881775</c:v>
                </c:pt>
              </c:numCache>
            </c:numRef>
          </c:yVal>
        </c:ser>
        <c:axId val="52010001"/>
        <c:axId val="52010002"/>
      </c:scatterChart>
      <c:valAx>
        <c:axId val="52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10002"/>
        <c:crosses val="autoZero"/>
        <c:crossBetween val="midCat"/>
      </c:valAx>
      <c:valAx>
        <c:axId val="52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'cap_rate_wind_onshore_SE1'!$B$3:$B$15</c:f>
              <c:numCache>
                <c:formatCode>General</c:formatCode>
                <c:ptCount val="13"/>
                <c:pt idx="0">
                  <c:v>0.9552227536363638</c:v>
                </c:pt>
                <c:pt idx="1">
                  <c:v>0.9470912841818181</c:v>
                </c:pt>
                <c:pt idx="2">
                  <c:v>0.9493553370909091</c:v>
                </c:pt>
                <c:pt idx="3">
                  <c:v>0.9431332788181819</c:v>
                </c:pt>
                <c:pt idx="4">
                  <c:v>0.9222422570909091</c:v>
                </c:pt>
                <c:pt idx="5">
                  <c:v>0.8834814682727273</c:v>
                </c:pt>
                <c:pt idx="6">
                  <c:v>0.8644805830909091</c:v>
                </c:pt>
                <c:pt idx="7">
                  <c:v>0.8404661436666666</c:v>
                </c:pt>
                <c:pt idx="8">
                  <c:v>0.8179157438095239</c:v>
                </c:pt>
                <c:pt idx="9">
                  <c:v>0.8125212175238096</c:v>
                </c:pt>
                <c:pt idx="10">
                  <c:v>0.7998594501904761</c:v>
                </c:pt>
                <c:pt idx="11">
                  <c:v>0.7903808518571429</c:v>
                </c:pt>
                <c:pt idx="12">
                  <c:v>0.7812585447619048</c:v>
                </c:pt>
              </c:numCache>
            </c:numRef>
          </c:yVal>
        </c:ser>
        <c:ser>
          <c:idx val="1"/>
          <c:order val="1"/>
          <c:tx>
            <c:strRef>
              <c:f>'cap_rate_wind_onshore_SE1'!$C$2:$C$2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'cap_rate_wind_onshore_SE1'!$C$3:$C$15</c:f>
              <c:numCache>
                <c:formatCode>General</c:formatCode>
                <c:ptCount val="13"/>
                <c:pt idx="0">
                  <c:v>0.8926997200000001</c:v>
                </c:pt>
                <c:pt idx="1">
                  <c:v>0.89105267</c:v>
                </c:pt>
                <c:pt idx="2">
                  <c:v>0.896429396</c:v>
                </c:pt>
                <c:pt idx="3">
                  <c:v>0.886712108</c:v>
                </c:pt>
                <c:pt idx="4">
                  <c:v>0.87116988</c:v>
                </c:pt>
                <c:pt idx="5">
                  <c:v>0.833912428</c:v>
                </c:pt>
                <c:pt idx="6">
                  <c:v>0.812059388</c:v>
                </c:pt>
                <c:pt idx="7">
                  <c:v>0.788294461</c:v>
                </c:pt>
                <c:pt idx="8">
                  <c:v>0.75614498</c:v>
                </c:pt>
                <c:pt idx="9">
                  <c:v>0.74820792</c:v>
                </c:pt>
                <c:pt idx="10">
                  <c:v>0.732119582</c:v>
                </c:pt>
                <c:pt idx="11">
                  <c:v>0.7166423080000001</c:v>
                </c:pt>
                <c:pt idx="12">
                  <c:v>0.70735545</c:v>
                </c:pt>
              </c:numCache>
            </c:numRef>
          </c:yVal>
        </c:ser>
        <c:ser>
          <c:idx val="2"/>
          <c:order val="2"/>
          <c:tx>
            <c:strRef>
              <c:f>'cap_rate_wind_onshore_SE1'!$D$2:$D$2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'cap_rate_wind_onshore_SE1'!$D$3:$D$15</c:f>
              <c:numCache>
                <c:formatCode>General</c:formatCode>
                <c:ptCount val="13"/>
                <c:pt idx="0">
                  <c:v>0.96986413</c:v>
                </c:pt>
                <c:pt idx="1">
                  <c:v>0.9647142</c:v>
                </c:pt>
                <c:pt idx="2">
                  <c:v>0.9524505</c:v>
                </c:pt>
                <c:pt idx="3">
                  <c:v>0.9481216</c:v>
                </c:pt>
                <c:pt idx="4">
                  <c:v>0.9161778</c:v>
                </c:pt>
                <c:pt idx="5">
                  <c:v>0.8895419</c:v>
                </c:pt>
                <c:pt idx="6">
                  <c:v>0.87089646</c:v>
                </c:pt>
                <c:pt idx="7">
                  <c:v>0.848086765</c:v>
                </c:pt>
                <c:pt idx="8">
                  <c:v>0.820864475</c:v>
                </c:pt>
                <c:pt idx="9">
                  <c:v>0.8164732</c:v>
                </c:pt>
                <c:pt idx="10">
                  <c:v>0.80341365</c:v>
                </c:pt>
                <c:pt idx="11">
                  <c:v>0.7924166500000001</c:v>
                </c:pt>
                <c:pt idx="12">
                  <c:v>0.7820663450000001</c:v>
                </c:pt>
              </c:numCache>
            </c:numRef>
          </c:yVal>
        </c:ser>
        <c:ser>
          <c:idx val="3"/>
          <c:order val="3"/>
          <c:tx>
            <c:strRef>
              <c:f>'cap_rate_wind_onshore_SE1'!$E$2:$E$2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'cap_rate_wind_onshore_SE1'!$E$3:$E$15</c:f>
              <c:numCache>
                <c:formatCode>General</c:formatCode>
                <c:ptCount val="13"/>
                <c:pt idx="0">
                  <c:v>0.99409453</c:v>
                </c:pt>
                <c:pt idx="1">
                  <c:v>0.980859652</c:v>
                </c:pt>
                <c:pt idx="2">
                  <c:v>0.98325648</c:v>
                </c:pt>
                <c:pt idx="3">
                  <c:v>0.9780542959999999</c:v>
                </c:pt>
                <c:pt idx="4">
                  <c:v>0.9673649559999999</c:v>
                </c:pt>
                <c:pt idx="5">
                  <c:v>0.930051104</c:v>
                </c:pt>
                <c:pt idx="6">
                  <c:v>0.91162862</c:v>
                </c:pt>
                <c:pt idx="7">
                  <c:v>0.894627361</c:v>
                </c:pt>
                <c:pt idx="8">
                  <c:v>0.884230445</c:v>
                </c:pt>
                <c:pt idx="9">
                  <c:v>0.8862933080000001</c:v>
                </c:pt>
                <c:pt idx="10">
                  <c:v>0.876990432</c:v>
                </c:pt>
                <c:pt idx="11">
                  <c:v>0.869915871</c:v>
                </c:pt>
                <c:pt idx="12">
                  <c:v>0.859881775</c:v>
                </c:pt>
              </c:numCache>
            </c:numRef>
          </c:yVal>
        </c:ser>
        <c:axId val="52020001"/>
        <c:axId val="52020002"/>
      </c:scatterChart>
      <c:valAx>
        <c:axId val="52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20002"/>
        <c:crosses val="autoZero"/>
        <c:crossBetween val="midCat"/>
      </c:valAx>
      <c:valAx>
        <c:axId val="52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'cap_rate_wind_onshore_SE1'!$B$3:$B$15</c:f>
              <c:numCache>
                <c:formatCode>General</c:formatCode>
                <c:ptCount val="13"/>
                <c:pt idx="0">
                  <c:v>0.9552227536363638</c:v>
                </c:pt>
                <c:pt idx="1">
                  <c:v>0.9470912841818181</c:v>
                </c:pt>
                <c:pt idx="2">
                  <c:v>0.9493553370909091</c:v>
                </c:pt>
                <c:pt idx="3">
                  <c:v>0.9431332788181819</c:v>
                </c:pt>
                <c:pt idx="4">
                  <c:v>0.9222422570909091</c:v>
                </c:pt>
                <c:pt idx="5">
                  <c:v>0.8834814682727273</c:v>
                </c:pt>
                <c:pt idx="6">
                  <c:v>0.8644805830909091</c:v>
                </c:pt>
                <c:pt idx="7">
                  <c:v>0.8404661436666666</c:v>
                </c:pt>
                <c:pt idx="8">
                  <c:v>0.8179157438095239</c:v>
                </c:pt>
                <c:pt idx="9">
                  <c:v>0.8125212175238096</c:v>
                </c:pt>
                <c:pt idx="10">
                  <c:v>0.7998594501904761</c:v>
                </c:pt>
                <c:pt idx="11">
                  <c:v>0.7903808518571429</c:v>
                </c:pt>
                <c:pt idx="12">
                  <c:v>0.7812585447619048</c:v>
                </c:pt>
              </c:numCache>
            </c:numRef>
          </c:yVal>
        </c:ser>
        <c:ser>
          <c:idx val="1"/>
          <c:order val="1"/>
          <c:tx>
            <c:strRef>
              <c:f>'cap_rate_wind_onshore_SE1'!$C$2:$C$2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'cap_rate_wind_onshore_SE1'!$C$3:$C$15</c:f>
              <c:numCache>
                <c:formatCode>General</c:formatCode>
                <c:ptCount val="13"/>
                <c:pt idx="0">
                  <c:v>0.8926997200000001</c:v>
                </c:pt>
                <c:pt idx="1">
                  <c:v>0.89105267</c:v>
                </c:pt>
                <c:pt idx="2">
                  <c:v>0.896429396</c:v>
                </c:pt>
                <c:pt idx="3">
                  <c:v>0.886712108</c:v>
                </c:pt>
                <c:pt idx="4">
                  <c:v>0.87116988</c:v>
                </c:pt>
                <c:pt idx="5">
                  <c:v>0.833912428</c:v>
                </c:pt>
                <c:pt idx="6">
                  <c:v>0.812059388</c:v>
                </c:pt>
                <c:pt idx="7">
                  <c:v>0.788294461</c:v>
                </c:pt>
                <c:pt idx="8">
                  <c:v>0.75614498</c:v>
                </c:pt>
                <c:pt idx="9">
                  <c:v>0.74820792</c:v>
                </c:pt>
                <c:pt idx="10">
                  <c:v>0.732119582</c:v>
                </c:pt>
                <c:pt idx="11">
                  <c:v>0.7166423080000001</c:v>
                </c:pt>
                <c:pt idx="12">
                  <c:v>0.70735545</c:v>
                </c:pt>
              </c:numCache>
            </c:numRef>
          </c:yVal>
        </c:ser>
        <c:ser>
          <c:idx val="2"/>
          <c:order val="2"/>
          <c:tx>
            <c:strRef>
              <c:f>'cap_rate_wind_onshore_SE1'!$D$2:$D$2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'cap_rate_wind_onshore_SE1'!$D$3:$D$15</c:f>
              <c:numCache>
                <c:formatCode>General</c:formatCode>
                <c:ptCount val="13"/>
                <c:pt idx="0">
                  <c:v>0.96986413</c:v>
                </c:pt>
                <c:pt idx="1">
                  <c:v>0.9647142</c:v>
                </c:pt>
                <c:pt idx="2">
                  <c:v>0.9524505</c:v>
                </c:pt>
                <c:pt idx="3">
                  <c:v>0.9481216</c:v>
                </c:pt>
                <c:pt idx="4">
                  <c:v>0.9161778</c:v>
                </c:pt>
                <c:pt idx="5">
                  <c:v>0.8895419</c:v>
                </c:pt>
                <c:pt idx="6">
                  <c:v>0.87089646</c:v>
                </c:pt>
                <c:pt idx="7">
                  <c:v>0.848086765</c:v>
                </c:pt>
                <c:pt idx="8">
                  <c:v>0.820864475</c:v>
                </c:pt>
                <c:pt idx="9">
                  <c:v>0.8164732</c:v>
                </c:pt>
                <c:pt idx="10">
                  <c:v>0.80341365</c:v>
                </c:pt>
                <c:pt idx="11">
                  <c:v>0.7924166500000001</c:v>
                </c:pt>
                <c:pt idx="12">
                  <c:v>0.7820663450000001</c:v>
                </c:pt>
              </c:numCache>
            </c:numRef>
          </c:yVal>
        </c:ser>
        <c:ser>
          <c:idx val="3"/>
          <c:order val="3"/>
          <c:tx>
            <c:strRef>
              <c:f>'cap_rate_wind_onshore_SE1'!$E$2:$E$2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'cap_rate_wind_onshore_SE1'!$E$3:$E$15</c:f>
              <c:numCache>
                <c:formatCode>General</c:formatCode>
                <c:ptCount val="13"/>
                <c:pt idx="0">
                  <c:v>0.99409453</c:v>
                </c:pt>
                <c:pt idx="1">
                  <c:v>0.980859652</c:v>
                </c:pt>
                <c:pt idx="2">
                  <c:v>0.98325648</c:v>
                </c:pt>
                <c:pt idx="3">
                  <c:v>0.9780542959999999</c:v>
                </c:pt>
                <c:pt idx="4">
                  <c:v>0.9673649559999999</c:v>
                </c:pt>
                <c:pt idx="5">
                  <c:v>0.930051104</c:v>
                </c:pt>
                <c:pt idx="6">
                  <c:v>0.91162862</c:v>
                </c:pt>
                <c:pt idx="7">
                  <c:v>0.894627361</c:v>
                </c:pt>
                <c:pt idx="8">
                  <c:v>0.884230445</c:v>
                </c:pt>
                <c:pt idx="9">
                  <c:v>0.8862933080000001</c:v>
                </c:pt>
                <c:pt idx="10">
                  <c:v>0.876990432</c:v>
                </c:pt>
                <c:pt idx="11">
                  <c:v>0.869915871</c:v>
                </c:pt>
                <c:pt idx="12">
                  <c:v>0.859881775</c:v>
                </c:pt>
              </c:numCache>
            </c:numRef>
          </c:yVal>
        </c:ser>
        <c:axId val="52030001"/>
        <c:axId val="52030002"/>
      </c:scatterChart>
      <c:valAx>
        <c:axId val="52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30002"/>
        <c:crosses val="autoZero"/>
        <c:crossBetween val="midCat"/>
      </c:valAx>
      <c:valAx>
        <c:axId val="52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'cap_rate_wind_onshore_SE1'!$B$3:$B$15</c:f>
              <c:numCache>
                <c:formatCode>General</c:formatCode>
                <c:ptCount val="13"/>
                <c:pt idx="0">
                  <c:v>0.9552227536363638</c:v>
                </c:pt>
                <c:pt idx="1">
                  <c:v>0.9470912841818181</c:v>
                </c:pt>
                <c:pt idx="2">
                  <c:v>0.9493553370909091</c:v>
                </c:pt>
                <c:pt idx="3">
                  <c:v>0.9431332788181819</c:v>
                </c:pt>
                <c:pt idx="4">
                  <c:v>0.9222422570909091</c:v>
                </c:pt>
                <c:pt idx="5">
                  <c:v>0.8834814682727273</c:v>
                </c:pt>
                <c:pt idx="6">
                  <c:v>0.8644805830909091</c:v>
                </c:pt>
                <c:pt idx="7">
                  <c:v>0.8404661436666666</c:v>
                </c:pt>
                <c:pt idx="8">
                  <c:v>0.8179157438095239</c:v>
                </c:pt>
                <c:pt idx="9">
                  <c:v>0.8125212175238096</c:v>
                </c:pt>
                <c:pt idx="10">
                  <c:v>0.7998594501904761</c:v>
                </c:pt>
                <c:pt idx="11">
                  <c:v>0.7903808518571429</c:v>
                </c:pt>
                <c:pt idx="12">
                  <c:v>0.7812585447619048</c:v>
                </c:pt>
              </c:numCache>
            </c:numRef>
          </c:yVal>
        </c:ser>
        <c:ser>
          <c:idx val="1"/>
          <c:order val="1"/>
          <c:tx>
            <c:strRef>
              <c:f>'cap_rate_wind_onshore_SE1'!$C$2:$C$2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'cap_rate_wind_onshore_SE1'!$C$3:$C$15</c:f>
              <c:numCache>
                <c:formatCode>General</c:formatCode>
                <c:ptCount val="13"/>
                <c:pt idx="0">
                  <c:v>0.8926997200000001</c:v>
                </c:pt>
                <c:pt idx="1">
                  <c:v>0.89105267</c:v>
                </c:pt>
                <c:pt idx="2">
                  <c:v>0.896429396</c:v>
                </c:pt>
                <c:pt idx="3">
                  <c:v>0.886712108</c:v>
                </c:pt>
                <c:pt idx="4">
                  <c:v>0.87116988</c:v>
                </c:pt>
                <c:pt idx="5">
                  <c:v>0.833912428</c:v>
                </c:pt>
                <c:pt idx="6">
                  <c:v>0.812059388</c:v>
                </c:pt>
                <c:pt idx="7">
                  <c:v>0.788294461</c:v>
                </c:pt>
                <c:pt idx="8">
                  <c:v>0.75614498</c:v>
                </c:pt>
                <c:pt idx="9">
                  <c:v>0.74820792</c:v>
                </c:pt>
                <c:pt idx="10">
                  <c:v>0.732119582</c:v>
                </c:pt>
                <c:pt idx="11">
                  <c:v>0.7166423080000001</c:v>
                </c:pt>
                <c:pt idx="12">
                  <c:v>0.70735545</c:v>
                </c:pt>
              </c:numCache>
            </c:numRef>
          </c:yVal>
        </c:ser>
        <c:ser>
          <c:idx val="2"/>
          <c:order val="2"/>
          <c:tx>
            <c:strRef>
              <c:f>'cap_rate_wind_onshore_SE1'!$D$2:$D$2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'cap_rate_wind_onshore_SE1'!$D$3:$D$15</c:f>
              <c:numCache>
                <c:formatCode>General</c:formatCode>
                <c:ptCount val="13"/>
                <c:pt idx="0">
                  <c:v>0.96986413</c:v>
                </c:pt>
                <c:pt idx="1">
                  <c:v>0.9647142</c:v>
                </c:pt>
                <c:pt idx="2">
                  <c:v>0.9524505</c:v>
                </c:pt>
                <c:pt idx="3">
                  <c:v>0.9481216</c:v>
                </c:pt>
                <c:pt idx="4">
                  <c:v>0.9161778</c:v>
                </c:pt>
                <c:pt idx="5">
                  <c:v>0.8895419</c:v>
                </c:pt>
                <c:pt idx="6">
                  <c:v>0.87089646</c:v>
                </c:pt>
                <c:pt idx="7">
                  <c:v>0.848086765</c:v>
                </c:pt>
                <c:pt idx="8">
                  <c:v>0.820864475</c:v>
                </c:pt>
                <c:pt idx="9">
                  <c:v>0.8164732</c:v>
                </c:pt>
                <c:pt idx="10">
                  <c:v>0.80341365</c:v>
                </c:pt>
                <c:pt idx="11">
                  <c:v>0.7924166500000001</c:v>
                </c:pt>
                <c:pt idx="12">
                  <c:v>0.7820663450000001</c:v>
                </c:pt>
              </c:numCache>
            </c:numRef>
          </c:yVal>
        </c:ser>
        <c:ser>
          <c:idx val="3"/>
          <c:order val="3"/>
          <c:tx>
            <c:strRef>
              <c:f>'cap_rate_wind_onshore_SE1'!$E$2:$E$2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'cap_rate_wind_onshore_SE1'!$E$3:$E$15</c:f>
              <c:numCache>
                <c:formatCode>General</c:formatCode>
                <c:ptCount val="13"/>
                <c:pt idx="0">
                  <c:v>0.99409453</c:v>
                </c:pt>
                <c:pt idx="1">
                  <c:v>0.980859652</c:v>
                </c:pt>
                <c:pt idx="2">
                  <c:v>0.98325648</c:v>
                </c:pt>
                <c:pt idx="3">
                  <c:v>0.9780542959999999</c:v>
                </c:pt>
                <c:pt idx="4">
                  <c:v>0.9673649559999999</c:v>
                </c:pt>
                <c:pt idx="5">
                  <c:v>0.930051104</c:v>
                </c:pt>
                <c:pt idx="6">
                  <c:v>0.91162862</c:v>
                </c:pt>
                <c:pt idx="7">
                  <c:v>0.894627361</c:v>
                </c:pt>
                <c:pt idx="8">
                  <c:v>0.884230445</c:v>
                </c:pt>
                <c:pt idx="9">
                  <c:v>0.8862933080000001</c:v>
                </c:pt>
                <c:pt idx="10">
                  <c:v>0.876990432</c:v>
                </c:pt>
                <c:pt idx="11">
                  <c:v>0.869915871</c:v>
                </c:pt>
                <c:pt idx="12">
                  <c:v>0.859881775</c:v>
                </c:pt>
              </c:numCache>
            </c:numRef>
          </c:yVal>
        </c:ser>
        <c:axId val="52040001"/>
        <c:axId val="52040002"/>
      </c:scatterChart>
      <c:valAx>
        <c:axId val="52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40002"/>
        <c:crosses val="autoZero"/>
        <c:crossBetween val="midCat"/>
      </c:valAx>
      <c:valAx>
        <c:axId val="52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'cap_rate_wind_onshore_SE1'!$B$3:$B$15</c:f>
              <c:numCache>
                <c:formatCode>General</c:formatCode>
                <c:ptCount val="13"/>
                <c:pt idx="0">
                  <c:v>0.9552227536363638</c:v>
                </c:pt>
                <c:pt idx="1">
                  <c:v>0.9470912841818181</c:v>
                </c:pt>
                <c:pt idx="2">
                  <c:v>0.9493553370909091</c:v>
                </c:pt>
                <c:pt idx="3">
                  <c:v>0.9431332788181819</c:v>
                </c:pt>
                <c:pt idx="4">
                  <c:v>0.9222422570909091</c:v>
                </c:pt>
                <c:pt idx="5">
                  <c:v>0.8834814682727273</c:v>
                </c:pt>
                <c:pt idx="6">
                  <c:v>0.8644805830909091</c:v>
                </c:pt>
                <c:pt idx="7">
                  <c:v>0.8404661436666666</c:v>
                </c:pt>
                <c:pt idx="8">
                  <c:v>0.8179157438095239</c:v>
                </c:pt>
                <c:pt idx="9">
                  <c:v>0.8125212175238096</c:v>
                </c:pt>
                <c:pt idx="10">
                  <c:v>0.7998594501904761</c:v>
                </c:pt>
                <c:pt idx="11">
                  <c:v>0.7903808518571429</c:v>
                </c:pt>
                <c:pt idx="12">
                  <c:v>0.7812585447619048</c:v>
                </c:pt>
              </c:numCache>
            </c:numRef>
          </c:yVal>
        </c:ser>
        <c:ser>
          <c:idx val="1"/>
          <c:order val="1"/>
          <c:tx>
            <c:strRef>
              <c:f>'cap_rate_wind_onshore_SE1'!$C$2:$C$2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'cap_rate_wind_onshore_SE1'!$C$3:$C$15</c:f>
              <c:numCache>
                <c:formatCode>General</c:formatCode>
                <c:ptCount val="13"/>
                <c:pt idx="0">
                  <c:v>0.8926997200000001</c:v>
                </c:pt>
                <c:pt idx="1">
                  <c:v>0.89105267</c:v>
                </c:pt>
                <c:pt idx="2">
                  <c:v>0.896429396</c:v>
                </c:pt>
                <c:pt idx="3">
                  <c:v>0.886712108</c:v>
                </c:pt>
                <c:pt idx="4">
                  <c:v>0.87116988</c:v>
                </c:pt>
                <c:pt idx="5">
                  <c:v>0.833912428</c:v>
                </c:pt>
                <c:pt idx="6">
                  <c:v>0.812059388</c:v>
                </c:pt>
                <c:pt idx="7">
                  <c:v>0.788294461</c:v>
                </c:pt>
                <c:pt idx="8">
                  <c:v>0.75614498</c:v>
                </c:pt>
                <c:pt idx="9">
                  <c:v>0.74820792</c:v>
                </c:pt>
                <c:pt idx="10">
                  <c:v>0.732119582</c:v>
                </c:pt>
                <c:pt idx="11">
                  <c:v>0.7166423080000001</c:v>
                </c:pt>
                <c:pt idx="12">
                  <c:v>0.70735545</c:v>
                </c:pt>
              </c:numCache>
            </c:numRef>
          </c:yVal>
        </c:ser>
        <c:ser>
          <c:idx val="2"/>
          <c:order val="2"/>
          <c:tx>
            <c:strRef>
              <c:f>'cap_rate_wind_onshore_SE1'!$D$2:$D$2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'cap_rate_wind_onshore_SE1'!$D$3:$D$15</c:f>
              <c:numCache>
                <c:formatCode>General</c:formatCode>
                <c:ptCount val="13"/>
                <c:pt idx="0">
                  <c:v>0.96986413</c:v>
                </c:pt>
                <c:pt idx="1">
                  <c:v>0.9647142</c:v>
                </c:pt>
                <c:pt idx="2">
                  <c:v>0.9524505</c:v>
                </c:pt>
                <c:pt idx="3">
                  <c:v>0.9481216</c:v>
                </c:pt>
                <c:pt idx="4">
                  <c:v>0.9161778</c:v>
                </c:pt>
                <c:pt idx="5">
                  <c:v>0.8895419</c:v>
                </c:pt>
                <c:pt idx="6">
                  <c:v>0.87089646</c:v>
                </c:pt>
                <c:pt idx="7">
                  <c:v>0.848086765</c:v>
                </c:pt>
                <c:pt idx="8">
                  <c:v>0.820864475</c:v>
                </c:pt>
                <c:pt idx="9">
                  <c:v>0.8164732</c:v>
                </c:pt>
                <c:pt idx="10">
                  <c:v>0.80341365</c:v>
                </c:pt>
                <c:pt idx="11">
                  <c:v>0.7924166500000001</c:v>
                </c:pt>
                <c:pt idx="12">
                  <c:v>0.7820663450000001</c:v>
                </c:pt>
              </c:numCache>
            </c:numRef>
          </c:yVal>
        </c:ser>
        <c:ser>
          <c:idx val="3"/>
          <c:order val="3"/>
          <c:tx>
            <c:strRef>
              <c:f>'cap_rate_wind_onshore_SE1'!$E$2:$E$2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'cap_rate_wind_onshore_SE1'!$E$3:$E$15</c:f>
              <c:numCache>
                <c:formatCode>General</c:formatCode>
                <c:ptCount val="13"/>
                <c:pt idx="0">
                  <c:v>0.99409453</c:v>
                </c:pt>
                <c:pt idx="1">
                  <c:v>0.980859652</c:v>
                </c:pt>
                <c:pt idx="2">
                  <c:v>0.98325648</c:v>
                </c:pt>
                <c:pt idx="3">
                  <c:v>0.9780542959999999</c:v>
                </c:pt>
                <c:pt idx="4">
                  <c:v>0.9673649559999999</c:v>
                </c:pt>
                <c:pt idx="5">
                  <c:v>0.930051104</c:v>
                </c:pt>
                <c:pt idx="6">
                  <c:v>0.91162862</c:v>
                </c:pt>
                <c:pt idx="7">
                  <c:v>0.894627361</c:v>
                </c:pt>
                <c:pt idx="8">
                  <c:v>0.884230445</c:v>
                </c:pt>
                <c:pt idx="9">
                  <c:v>0.8862933080000001</c:v>
                </c:pt>
                <c:pt idx="10">
                  <c:v>0.876990432</c:v>
                </c:pt>
                <c:pt idx="11">
                  <c:v>0.869915871</c:v>
                </c:pt>
                <c:pt idx="12">
                  <c:v>0.859881775</c:v>
                </c:pt>
              </c:numCache>
            </c:numRef>
          </c:yVal>
        </c:ser>
        <c:axId val="52050001"/>
        <c:axId val="52050002"/>
      </c:scatterChart>
      <c:valAx>
        <c:axId val="52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50002"/>
        <c:crosses val="autoZero"/>
        <c:crossBetween val="midCat"/>
      </c:valAx>
      <c:valAx>
        <c:axId val="52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'cap_rate_wind_onshore_SE2'!$A$3:$A$14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'cap_rate_wind_onshore_SE2'!$B$3:$B$14</c:f>
              <c:numCache>
                <c:formatCode>General</c:formatCode>
                <c:ptCount val="12"/>
                <c:pt idx="0">
                  <c:v>0.8953013627272729</c:v>
                </c:pt>
                <c:pt idx="1">
                  <c:v>0.8759208899090908</c:v>
                </c:pt>
                <c:pt idx="2">
                  <c:v>0.8589276468181818</c:v>
                </c:pt>
                <c:pt idx="3">
                  <c:v>0.8531881901818181</c:v>
                </c:pt>
                <c:pt idx="4">
                  <c:v>0.8490929547272725</c:v>
                </c:pt>
                <c:pt idx="5">
                  <c:v>0.8342040226363637</c:v>
                </c:pt>
                <c:pt idx="6">
                  <c:v>0.8173089861904762</c:v>
                </c:pt>
                <c:pt idx="7">
                  <c:v>0.8199007759523809</c:v>
                </c:pt>
                <c:pt idx="8">
                  <c:v>0.8213254959047619</c:v>
                </c:pt>
                <c:pt idx="9">
                  <c:v>0.8099376481904761</c:v>
                </c:pt>
                <c:pt idx="10">
                  <c:v>0.8007667603333334</c:v>
                </c:pt>
                <c:pt idx="11">
                  <c:v>0.791662633190476</c:v>
                </c:pt>
              </c:numCache>
            </c:numRef>
          </c:yVal>
        </c:ser>
        <c:ser>
          <c:idx val="1"/>
          <c:order val="1"/>
          <c:tx>
            <c:strRef>
              <c:f>'cap_rate_wind_onshore_SE2'!$C$2:$C$2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'cap_rate_wind_onshore_SE2'!$A$3:$A$14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'cap_rate_wind_onshore_SE2'!$C$3:$C$14</c:f>
              <c:numCache>
                <c:formatCode>General</c:formatCode>
                <c:ptCount val="12"/>
                <c:pt idx="0">
                  <c:v>0.83716802</c:v>
                </c:pt>
                <c:pt idx="1">
                  <c:v>0.82471382</c:v>
                </c:pt>
                <c:pt idx="2">
                  <c:v>0.8060979</c:v>
                </c:pt>
                <c:pt idx="3">
                  <c:v>0.8088768119999999</c:v>
                </c:pt>
                <c:pt idx="4">
                  <c:v>0.812488176</c:v>
                </c:pt>
                <c:pt idx="5">
                  <c:v>0.7969478800000001</c:v>
                </c:pt>
                <c:pt idx="6">
                  <c:v>0.77337153</c:v>
                </c:pt>
                <c:pt idx="7">
                  <c:v>0.77256556</c:v>
                </c:pt>
                <c:pt idx="8">
                  <c:v>0.772799661</c:v>
                </c:pt>
                <c:pt idx="9">
                  <c:v>0.759341647</c:v>
                </c:pt>
                <c:pt idx="10">
                  <c:v>0.747480658</c:v>
                </c:pt>
                <c:pt idx="11">
                  <c:v>0.738113037</c:v>
                </c:pt>
              </c:numCache>
            </c:numRef>
          </c:yVal>
        </c:ser>
        <c:ser>
          <c:idx val="2"/>
          <c:order val="2"/>
          <c:tx>
            <c:strRef>
              <c:f>'cap_rate_wind_onshore_SE2'!$D$2:$D$2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'cap_rate_wind_onshore_SE2'!$A$3:$A$14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'cap_rate_wind_onshore_SE2'!$D$3:$D$14</c:f>
              <c:numCache>
                <c:formatCode>General</c:formatCode>
                <c:ptCount val="12"/>
                <c:pt idx="0">
                  <c:v>0.8962594</c:v>
                </c:pt>
                <c:pt idx="1">
                  <c:v>0.8766546</c:v>
                </c:pt>
                <c:pt idx="2">
                  <c:v>0.8574886</c:v>
                </c:pt>
                <c:pt idx="3">
                  <c:v>0.8489069299999999</c:v>
                </c:pt>
                <c:pt idx="4">
                  <c:v>0.8434052</c:v>
                </c:pt>
                <c:pt idx="5">
                  <c:v>0.8301683</c:v>
                </c:pt>
                <c:pt idx="6">
                  <c:v>0.82105845</c:v>
                </c:pt>
                <c:pt idx="7">
                  <c:v>0.8230665500000001</c:v>
                </c:pt>
                <c:pt idx="8">
                  <c:v>0.82257548</c:v>
                </c:pt>
                <c:pt idx="9">
                  <c:v>0.8127997499999999</c:v>
                </c:pt>
                <c:pt idx="10">
                  <c:v>0.80487665</c:v>
                </c:pt>
                <c:pt idx="11">
                  <c:v>0.7954763499999999</c:v>
                </c:pt>
              </c:numCache>
            </c:numRef>
          </c:yVal>
        </c:ser>
        <c:ser>
          <c:idx val="3"/>
          <c:order val="3"/>
          <c:tx>
            <c:strRef>
              <c:f>'cap_rate_wind_onshore_SE2'!$E$2:$E$2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'cap_rate_wind_onshore_SE2'!$A$3:$A$14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'cap_rate_wind_onshore_SE2'!$E$3:$E$14</c:f>
              <c:numCache>
                <c:formatCode>General</c:formatCode>
                <c:ptCount val="12"/>
                <c:pt idx="0">
                  <c:v>0.93838122</c:v>
                </c:pt>
                <c:pt idx="1">
                  <c:v>0.915711608</c:v>
                </c:pt>
                <c:pt idx="2">
                  <c:v>0.90565354</c:v>
                </c:pt>
                <c:pt idx="3">
                  <c:v>0.8923835919999999</c:v>
                </c:pt>
                <c:pt idx="4">
                  <c:v>0.8876234479999999</c:v>
                </c:pt>
                <c:pt idx="5">
                  <c:v>0.877711848</c:v>
                </c:pt>
                <c:pt idx="6">
                  <c:v>0.87015206</c:v>
                </c:pt>
                <c:pt idx="7">
                  <c:v>0.876330235</c:v>
                </c:pt>
                <c:pt idx="8">
                  <c:v>0.8822356730000001</c:v>
                </c:pt>
                <c:pt idx="9">
                  <c:v>0.8739054350000001</c:v>
                </c:pt>
                <c:pt idx="10">
                  <c:v>0.8683572589999999</c:v>
                </c:pt>
                <c:pt idx="11">
                  <c:v>0.86253158</c:v>
                </c:pt>
              </c:numCache>
            </c:numRef>
          </c:yVal>
        </c:ser>
        <c:axId val="52060001"/>
        <c:axId val="52060002"/>
      </c:scatterChart>
      <c:valAx>
        <c:axId val="52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60002"/>
        <c:crosses val="autoZero"/>
        <c:crossBetween val="midCat"/>
      </c:valAx>
      <c:valAx>
        <c:axId val="52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'cap_rate_wind_onshore_SE2'!$A$3:$A$14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'cap_rate_wind_onshore_SE2'!$B$3:$B$14</c:f>
              <c:numCache>
                <c:formatCode>General</c:formatCode>
                <c:ptCount val="12"/>
                <c:pt idx="0">
                  <c:v>0.8953013627272729</c:v>
                </c:pt>
                <c:pt idx="1">
                  <c:v>0.8759208899090908</c:v>
                </c:pt>
                <c:pt idx="2">
                  <c:v>0.8589276468181818</c:v>
                </c:pt>
                <c:pt idx="3">
                  <c:v>0.8531881901818181</c:v>
                </c:pt>
                <c:pt idx="4">
                  <c:v>0.8490929547272725</c:v>
                </c:pt>
                <c:pt idx="5">
                  <c:v>0.8342040226363637</c:v>
                </c:pt>
                <c:pt idx="6">
                  <c:v>0.8173089861904762</c:v>
                </c:pt>
                <c:pt idx="7">
                  <c:v>0.8199007759523809</c:v>
                </c:pt>
                <c:pt idx="8">
                  <c:v>0.8213254959047619</c:v>
                </c:pt>
                <c:pt idx="9">
                  <c:v>0.8099376481904761</c:v>
                </c:pt>
                <c:pt idx="10">
                  <c:v>0.8007667603333334</c:v>
                </c:pt>
                <c:pt idx="11">
                  <c:v>0.791662633190476</c:v>
                </c:pt>
              </c:numCache>
            </c:numRef>
          </c:yVal>
        </c:ser>
        <c:ser>
          <c:idx val="1"/>
          <c:order val="1"/>
          <c:tx>
            <c:strRef>
              <c:f>'cap_rate_wind_onshore_SE2'!$C$2:$C$2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'cap_rate_wind_onshore_SE2'!$A$3:$A$14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'cap_rate_wind_onshore_SE2'!$C$3:$C$14</c:f>
              <c:numCache>
                <c:formatCode>General</c:formatCode>
                <c:ptCount val="12"/>
                <c:pt idx="0">
                  <c:v>0.83716802</c:v>
                </c:pt>
                <c:pt idx="1">
                  <c:v>0.82471382</c:v>
                </c:pt>
                <c:pt idx="2">
                  <c:v>0.8060979</c:v>
                </c:pt>
                <c:pt idx="3">
                  <c:v>0.8088768119999999</c:v>
                </c:pt>
                <c:pt idx="4">
                  <c:v>0.812488176</c:v>
                </c:pt>
                <c:pt idx="5">
                  <c:v>0.7969478800000001</c:v>
                </c:pt>
                <c:pt idx="6">
                  <c:v>0.77337153</c:v>
                </c:pt>
                <c:pt idx="7">
                  <c:v>0.77256556</c:v>
                </c:pt>
                <c:pt idx="8">
                  <c:v>0.772799661</c:v>
                </c:pt>
                <c:pt idx="9">
                  <c:v>0.759341647</c:v>
                </c:pt>
                <c:pt idx="10">
                  <c:v>0.747480658</c:v>
                </c:pt>
                <c:pt idx="11">
                  <c:v>0.738113037</c:v>
                </c:pt>
              </c:numCache>
            </c:numRef>
          </c:yVal>
        </c:ser>
        <c:ser>
          <c:idx val="2"/>
          <c:order val="2"/>
          <c:tx>
            <c:strRef>
              <c:f>'cap_rate_wind_onshore_SE2'!$D$2:$D$2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'cap_rate_wind_onshore_SE2'!$A$3:$A$14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'cap_rate_wind_onshore_SE2'!$D$3:$D$14</c:f>
              <c:numCache>
                <c:formatCode>General</c:formatCode>
                <c:ptCount val="12"/>
                <c:pt idx="0">
                  <c:v>0.8962594</c:v>
                </c:pt>
                <c:pt idx="1">
                  <c:v>0.8766546</c:v>
                </c:pt>
                <c:pt idx="2">
                  <c:v>0.8574886</c:v>
                </c:pt>
                <c:pt idx="3">
                  <c:v>0.8489069299999999</c:v>
                </c:pt>
                <c:pt idx="4">
                  <c:v>0.8434052</c:v>
                </c:pt>
                <c:pt idx="5">
                  <c:v>0.8301683</c:v>
                </c:pt>
                <c:pt idx="6">
                  <c:v>0.82105845</c:v>
                </c:pt>
                <c:pt idx="7">
                  <c:v>0.8230665500000001</c:v>
                </c:pt>
                <c:pt idx="8">
                  <c:v>0.82257548</c:v>
                </c:pt>
                <c:pt idx="9">
                  <c:v>0.8127997499999999</c:v>
                </c:pt>
                <c:pt idx="10">
                  <c:v>0.80487665</c:v>
                </c:pt>
                <c:pt idx="11">
                  <c:v>0.7954763499999999</c:v>
                </c:pt>
              </c:numCache>
            </c:numRef>
          </c:yVal>
        </c:ser>
        <c:ser>
          <c:idx val="3"/>
          <c:order val="3"/>
          <c:tx>
            <c:strRef>
              <c:f>'cap_rate_wind_onshore_SE2'!$E$2:$E$2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'cap_rate_wind_onshore_SE2'!$A$3:$A$14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'cap_rate_wind_onshore_SE2'!$E$3:$E$14</c:f>
              <c:numCache>
                <c:formatCode>General</c:formatCode>
                <c:ptCount val="12"/>
                <c:pt idx="0">
                  <c:v>0.93838122</c:v>
                </c:pt>
                <c:pt idx="1">
                  <c:v>0.915711608</c:v>
                </c:pt>
                <c:pt idx="2">
                  <c:v>0.90565354</c:v>
                </c:pt>
                <c:pt idx="3">
                  <c:v>0.8923835919999999</c:v>
                </c:pt>
                <c:pt idx="4">
                  <c:v>0.8876234479999999</c:v>
                </c:pt>
                <c:pt idx="5">
                  <c:v>0.877711848</c:v>
                </c:pt>
                <c:pt idx="6">
                  <c:v>0.87015206</c:v>
                </c:pt>
                <c:pt idx="7">
                  <c:v>0.876330235</c:v>
                </c:pt>
                <c:pt idx="8">
                  <c:v>0.8822356730000001</c:v>
                </c:pt>
                <c:pt idx="9">
                  <c:v>0.8739054350000001</c:v>
                </c:pt>
                <c:pt idx="10">
                  <c:v>0.8683572589999999</c:v>
                </c:pt>
                <c:pt idx="11">
                  <c:v>0.86253158</c:v>
                </c:pt>
              </c:numCache>
            </c:numRef>
          </c:yVal>
        </c:ser>
        <c:axId val="52070001"/>
        <c:axId val="52070002"/>
      </c:scatterChart>
      <c:valAx>
        <c:axId val="52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70002"/>
        <c:crosses val="autoZero"/>
        <c:crossBetween val="midCat"/>
      </c:valAx>
      <c:valAx>
        <c:axId val="52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'cap_rate_wind_onshore_SE2'!$A$3:$A$14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'cap_rate_wind_onshore_SE2'!$B$3:$B$14</c:f>
              <c:numCache>
                <c:formatCode>General</c:formatCode>
                <c:ptCount val="12"/>
                <c:pt idx="0">
                  <c:v>0.8953013627272729</c:v>
                </c:pt>
                <c:pt idx="1">
                  <c:v>0.8759208899090908</c:v>
                </c:pt>
                <c:pt idx="2">
                  <c:v>0.8589276468181818</c:v>
                </c:pt>
                <c:pt idx="3">
                  <c:v>0.8531881901818181</c:v>
                </c:pt>
                <c:pt idx="4">
                  <c:v>0.8490929547272725</c:v>
                </c:pt>
                <c:pt idx="5">
                  <c:v>0.8342040226363637</c:v>
                </c:pt>
                <c:pt idx="6">
                  <c:v>0.8173089861904762</c:v>
                </c:pt>
                <c:pt idx="7">
                  <c:v>0.8199007759523809</c:v>
                </c:pt>
                <c:pt idx="8">
                  <c:v>0.8213254959047619</c:v>
                </c:pt>
                <c:pt idx="9">
                  <c:v>0.8099376481904761</c:v>
                </c:pt>
                <c:pt idx="10">
                  <c:v>0.8007667603333334</c:v>
                </c:pt>
                <c:pt idx="11">
                  <c:v>0.791662633190476</c:v>
                </c:pt>
              </c:numCache>
            </c:numRef>
          </c:yVal>
        </c:ser>
        <c:ser>
          <c:idx val="1"/>
          <c:order val="1"/>
          <c:tx>
            <c:strRef>
              <c:f>'cap_rate_wind_onshore_SE2'!$C$2:$C$2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'cap_rate_wind_onshore_SE2'!$A$3:$A$14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'cap_rate_wind_onshore_SE2'!$C$3:$C$14</c:f>
              <c:numCache>
                <c:formatCode>General</c:formatCode>
                <c:ptCount val="12"/>
                <c:pt idx="0">
                  <c:v>0.83716802</c:v>
                </c:pt>
                <c:pt idx="1">
                  <c:v>0.82471382</c:v>
                </c:pt>
                <c:pt idx="2">
                  <c:v>0.8060979</c:v>
                </c:pt>
                <c:pt idx="3">
                  <c:v>0.8088768119999999</c:v>
                </c:pt>
                <c:pt idx="4">
                  <c:v>0.812488176</c:v>
                </c:pt>
                <c:pt idx="5">
                  <c:v>0.7969478800000001</c:v>
                </c:pt>
                <c:pt idx="6">
                  <c:v>0.77337153</c:v>
                </c:pt>
                <c:pt idx="7">
                  <c:v>0.77256556</c:v>
                </c:pt>
                <c:pt idx="8">
                  <c:v>0.772799661</c:v>
                </c:pt>
                <c:pt idx="9">
                  <c:v>0.759341647</c:v>
                </c:pt>
                <c:pt idx="10">
                  <c:v>0.747480658</c:v>
                </c:pt>
                <c:pt idx="11">
                  <c:v>0.738113037</c:v>
                </c:pt>
              </c:numCache>
            </c:numRef>
          </c:yVal>
        </c:ser>
        <c:ser>
          <c:idx val="2"/>
          <c:order val="2"/>
          <c:tx>
            <c:strRef>
              <c:f>'cap_rate_wind_onshore_SE2'!$D$2:$D$2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'cap_rate_wind_onshore_SE2'!$A$3:$A$14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'cap_rate_wind_onshore_SE2'!$D$3:$D$14</c:f>
              <c:numCache>
                <c:formatCode>General</c:formatCode>
                <c:ptCount val="12"/>
                <c:pt idx="0">
                  <c:v>0.8962594</c:v>
                </c:pt>
                <c:pt idx="1">
                  <c:v>0.8766546</c:v>
                </c:pt>
                <c:pt idx="2">
                  <c:v>0.8574886</c:v>
                </c:pt>
                <c:pt idx="3">
                  <c:v>0.8489069299999999</c:v>
                </c:pt>
                <c:pt idx="4">
                  <c:v>0.8434052</c:v>
                </c:pt>
                <c:pt idx="5">
                  <c:v>0.8301683</c:v>
                </c:pt>
                <c:pt idx="6">
                  <c:v>0.82105845</c:v>
                </c:pt>
                <c:pt idx="7">
                  <c:v>0.8230665500000001</c:v>
                </c:pt>
                <c:pt idx="8">
                  <c:v>0.82257548</c:v>
                </c:pt>
                <c:pt idx="9">
                  <c:v>0.8127997499999999</c:v>
                </c:pt>
                <c:pt idx="10">
                  <c:v>0.80487665</c:v>
                </c:pt>
                <c:pt idx="11">
                  <c:v>0.7954763499999999</c:v>
                </c:pt>
              </c:numCache>
            </c:numRef>
          </c:yVal>
        </c:ser>
        <c:ser>
          <c:idx val="3"/>
          <c:order val="3"/>
          <c:tx>
            <c:strRef>
              <c:f>'cap_rate_wind_onshore_SE2'!$E$2:$E$2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'cap_rate_wind_onshore_SE2'!$A$3:$A$14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'cap_rate_wind_onshore_SE2'!$E$3:$E$14</c:f>
              <c:numCache>
                <c:formatCode>General</c:formatCode>
                <c:ptCount val="12"/>
                <c:pt idx="0">
                  <c:v>0.93838122</c:v>
                </c:pt>
                <c:pt idx="1">
                  <c:v>0.915711608</c:v>
                </c:pt>
                <c:pt idx="2">
                  <c:v>0.90565354</c:v>
                </c:pt>
                <c:pt idx="3">
                  <c:v>0.8923835919999999</c:v>
                </c:pt>
                <c:pt idx="4">
                  <c:v>0.8876234479999999</c:v>
                </c:pt>
                <c:pt idx="5">
                  <c:v>0.877711848</c:v>
                </c:pt>
                <c:pt idx="6">
                  <c:v>0.87015206</c:v>
                </c:pt>
                <c:pt idx="7">
                  <c:v>0.876330235</c:v>
                </c:pt>
                <c:pt idx="8">
                  <c:v>0.8822356730000001</c:v>
                </c:pt>
                <c:pt idx="9">
                  <c:v>0.8739054350000001</c:v>
                </c:pt>
                <c:pt idx="10">
                  <c:v>0.8683572589999999</c:v>
                </c:pt>
                <c:pt idx="11">
                  <c:v>0.86253158</c:v>
                </c:pt>
              </c:numCache>
            </c:numRef>
          </c:yVal>
        </c:ser>
        <c:axId val="52080001"/>
        <c:axId val="52080002"/>
      </c:scatterChart>
      <c:valAx>
        <c:axId val="52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80002"/>
        <c:crosses val="autoZero"/>
        <c:crossBetween val="midCat"/>
      </c:valAx>
      <c:valAx>
        <c:axId val="52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'cap_rate_wind_onshore_SE2'!$A$3:$A$14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'cap_rate_wind_onshore_SE2'!$B$3:$B$14</c:f>
              <c:numCache>
                <c:formatCode>General</c:formatCode>
                <c:ptCount val="12"/>
                <c:pt idx="0">
                  <c:v>0.8953013627272729</c:v>
                </c:pt>
                <c:pt idx="1">
                  <c:v>0.8759208899090908</c:v>
                </c:pt>
                <c:pt idx="2">
                  <c:v>0.8589276468181818</c:v>
                </c:pt>
                <c:pt idx="3">
                  <c:v>0.8531881901818181</c:v>
                </c:pt>
                <c:pt idx="4">
                  <c:v>0.8490929547272725</c:v>
                </c:pt>
                <c:pt idx="5">
                  <c:v>0.8342040226363637</c:v>
                </c:pt>
                <c:pt idx="6">
                  <c:v>0.8173089861904762</c:v>
                </c:pt>
                <c:pt idx="7">
                  <c:v>0.8199007759523809</c:v>
                </c:pt>
                <c:pt idx="8">
                  <c:v>0.8213254959047619</c:v>
                </c:pt>
                <c:pt idx="9">
                  <c:v>0.8099376481904761</c:v>
                </c:pt>
                <c:pt idx="10">
                  <c:v>0.8007667603333334</c:v>
                </c:pt>
                <c:pt idx="11">
                  <c:v>0.791662633190476</c:v>
                </c:pt>
              </c:numCache>
            </c:numRef>
          </c:yVal>
        </c:ser>
        <c:ser>
          <c:idx val="1"/>
          <c:order val="1"/>
          <c:tx>
            <c:strRef>
              <c:f>'cap_rate_wind_onshore_SE2'!$C$2:$C$2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'cap_rate_wind_onshore_SE2'!$A$3:$A$14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'cap_rate_wind_onshore_SE2'!$C$3:$C$14</c:f>
              <c:numCache>
                <c:formatCode>General</c:formatCode>
                <c:ptCount val="12"/>
                <c:pt idx="0">
                  <c:v>0.83716802</c:v>
                </c:pt>
                <c:pt idx="1">
                  <c:v>0.82471382</c:v>
                </c:pt>
                <c:pt idx="2">
                  <c:v>0.8060979</c:v>
                </c:pt>
                <c:pt idx="3">
                  <c:v>0.8088768119999999</c:v>
                </c:pt>
                <c:pt idx="4">
                  <c:v>0.812488176</c:v>
                </c:pt>
                <c:pt idx="5">
                  <c:v>0.7969478800000001</c:v>
                </c:pt>
                <c:pt idx="6">
                  <c:v>0.77337153</c:v>
                </c:pt>
                <c:pt idx="7">
                  <c:v>0.77256556</c:v>
                </c:pt>
                <c:pt idx="8">
                  <c:v>0.772799661</c:v>
                </c:pt>
                <c:pt idx="9">
                  <c:v>0.759341647</c:v>
                </c:pt>
                <c:pt idx="10">
                  <c:v>0.747480658</c:v>
                </c:pt>
                <c:pt idx="11">
                  <c:v>0.738113037</c:v>
                </c:pt>
              </c:numCache>
            </c:numRef>
          </c:yVal>
        </c:ser>
        <c:ser>
          <c:idx val="2"/>
          <c:order val="2"/>
          <c:tx>
            <c:strRef>
              <c:f>'cap_rate_wind_onshore_SE2'!$D$2:$D$2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'cap_rate_wind_onshore_SE2'!$A$3:$A$14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'cap_rate_wind_onshore_SE2'!$D$3:$D$14</c:f>
              <c:numCache>
                <c:formatCode>General</c:formatCode>
                <c:ptCount val="12"/>
                <c:pt idx="0">
                  <c:v>0.8962594</c:v>
                </c:pt>
                <c:pt idx="1">
                  <c:v>0.8766546</c:v>
                </c:pt>
                <c:pt idx="2">
                  <c:v>0.8574886</c:v>
                </c:pt>
                <c:pt idx="3">
                  <c:v>0.8489069299999999</c:v>
                </c:pt>
                <c:pt idx="4">
                  <c:v>0.8434052</c:v>
                </c:pt>
                <c:pt idx="5">
                  <c:v>0.8301683</c:v>
                </c:pt>
                <c:pt idx="6">
                  <c:v>0.82105845</c:v>
                </c:pt>
                <c:pt idx="7">
                  <c:v>0.8230665500000001</c:v>
                </c:pt>
                <c:pt idx="8">
                  <c:v>0.82257548</c:v>
                </c:pt>
                <c:pt idx="9">
                  <c:v>0.8127997499999999</c:v>
                </c:pt>
                <c:pt idx="10">
                  <c:v>0.80487665</c:v>
                </c:pt>
                <c:pt idx="11">
                  <c:v>0.7954763499999999</c:v>
                </c:pt>
              </c:numCache>
            </c:numRef>
          </c:yVal>
        </c:ser>
        <c:ser>
          <c:idx val="3"/>
          <c:order val="3"/>
          <c:tx>
            <c:strRef>
              <c:f>'cap_rate_wind_onshore_SE2'!$E$2:$E$2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'cap_rate_wind_onshore_SE2'!$A$3:$A$14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'cap_rate_wind_onshore_SE2'!$E$3:$E$14</c:f>
              <c:numCache>
                <c:formatCode>General</c:formatCode>
                <c:ptCount val="12"/>
                <c:pt idx="0">
                  <c:v>0.93838122</c:v>
                </c:pt>
                <c:pt idx="1">
                  <c:v>0.915711608</c:v>
                </c:pt>
                <c:pt idx="2">
                  <c:v>0.90565354</c:v>
                </c:pt>
                <c:pt idx="3">
                  <c:v>0.8923835919999999</c:v>
                </c:pt>
                <c:pt idx="4">
                  <c:v>0.8876234479999999</c:v>
                </c:pt>
                <c:pt idx="5">
                  <c:v>0.877711848</c:v>
                </c:pt>
                <c:pt idx="6">
                  <c:v>0.87015206</c:v>
                </c:pt>
                <c:pt idx="7">
                  <c:v>0.876330235</c:v>
                </c:pt>
                <c:pt idx="8">
                  <c:v>0.8822356730000001</c:v>
                </c:pt>
                <c:pt idx="9">
                  <c:v>0.8739054350000001</c:v>
                </c:pt>
                <c:pt idx="10">
                  <c:v>0.8683572589999999</c:v>
                </c:pt>
                <c:pt idx="11">
                  <c:v>0.86253158</c:v>
                </c:pt>
              </c:numCache>
            </c:numRef>
          </c:yVal>
        </c:ser>
        <c:axId val="52090001"/>
        <c:axId val="52090002"/>
      </c:scatterChart>
      <c:valAx>
        <c:axId val="52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90002"/>
        <c:crosses val="autoZero"/>
        <c:crossBetween val="midCat"/>
      </c:valAx>
      <c:valAx>
        <c:axId val="52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'cap_rate_wind_onshore_DK2'!$B$3:$B$15</c:f>
              <c:numCache>
                <c:formatCode>General</c:formatCode>
                <c:ptCount val="13"/>
                <c:pt idx="0">
                  <c:v>0.8209332459999999</c:v>
                </c:pt>
                <c:pt idx="1">
                  <c:v>0.810681162</c:v>
                </c:pt>
                <c:pt idx="2">
                  <c:v>0.7986435786363638</c:v>
                </c:pt>
                <c:pt idx="3">
                  <c:v>0.7665176125454544</c:v>
                </c:pt>
                <c:pt idx="4">
                  <c:v>0.74351977</c:v>
                </c:pt>
                <c:pt idx="5">
                  <c:v>0.7184775452727273</c:v>
                </c:pt>
                <c:pt idx="6">
                  <c:v>0.6774611385454545</c:v>
                </c:pt>
                <c:pt idx="7">
                  <c:v>0.6402359171428573</c:v>
                </c:pt>
                <c:pt idx="8">
                  <c:v>0.6201276661904761</c:v>
                </c:pt>
                <c:pt idx="9">
                  <c:v>0.603300172</c:v>
                </c:pt>
                <c:pt idx="10">
                  <c:v>0.5867552152380954</c:v>
                </c:pt>
                <c:pt idx="11">
                  <c:v>0.5794586144285715</c:v>
                </c:pt>
                <c:pt idx="12">
                  <c:v>0.5686390001904762</c:v>
                </c:pt>
              </c:numCache>
            </c:numRef>
          </c:yVal>
        </c:ser>
        <c:ser>
          <c:idx val="1"/>
          <c:order val="1"/>
          <c:tx>
            <c:strRef>
              <c:f>'cap_rate_wind_onshore_DK2'!$C$2:$C$2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'cap_rate_wind_onshore_DK2'!$C$3:$C$15</c:f>
              <c:numCache>
                <c:formatCode>General</c:formatCode>
                <c:ptCount val="13"/>
                <c:pt idx="0">
                  <c:v>0.7703647619999999</c:v>
                </c:pt>
                <c:pt idx="1">
                  <c:v>0.752643454</c:v>
                </c:pt>
                <c:pt idx="2">
                  <c:v>0.7340840599999999</c:v>
                </c:pt>
                <c:pt idx="3">
                  <c:v>0.69345866</c:v>
                </c:pt>
                <c:pt idx="4">
                  <c:v>0.66972084</c:v>
                </c:pt>
                <c:pt idx="5">
                  <c:v>0.6518194319999999</c:v>
                </c:pt>
                <c:pt idx="6">
                  <c:v>0.603129548</c:v>
                </c:pt>
                <c:pt idx="7">
                  <c:v>0.564029612</c:v>
                </c:pt>
                <c:pt idx="8">
                  <c:v>0.53537428</c:v>
                </c:pt>
                <c:pt idx="9">
                  <c:v>0.50507534</c:v>
                </c:pt>
                <c:pt idx="10">
                  <c:v>0.47722343</c:v>
                </c:pt>
                <c:pt idx="11">
                  <c:v>0.466901139</c:v>
                </c:pt>
                <c:pt idx="12">
                  <c:v>0.451025049</c:v>
                </c:pt>
              </c:numCache>
            </c:numRef>
          </c:yVal>
        </c:ser>
        <c:ser>
          <c:idx val="2"/>
          <c:order val="2"/>
          <c:tx>
            <c:strRef>
              <c:f>'cap_rate_wind_onshore_DK2'!$D$2:$D$2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'cap_rate_wind_onshore_DK2'!$D$3:$D$15</c:f>
              <c:numCache>
                <c:formatCode>General</c:formatCode>
                <c:ptCount val="13"/>
                <c:pt idx="0">
                  <c:v>0.8317656</c:v>
                </c:pt>
                <c:pt idx="1">
                  <c:v>0.81855774</c:v>
                </c:pt>
                <c:pt idx="2">
                  <c:v>0.8044924</c:v>
                </c:pt>
                <c:pt idx="3">
                  <c:v>0.77165145</c:v>
                </c:pt>
                <c:pt idx="4">
                  <c:v>0.7490666499999999</c:v>
                </c:pt>
                <c:pt idx="5">
                  <c:v>0.7258761500000001</c:v>
                </c:pt>
                <c:pt idx="6">
                  <c:v>0.68427896</c:v>
                </c:pt>
                <c:pt idx="7">
                  <c:v>0.647472925</c:v>
                </c:pt>
                <c:pt idx="8">
                  <c:v>0.62052275</c:v>
                </c:pt>
                <c:pt idx="9">
                  <c:v>0.6126308499999999</c:v>
                </c:pt>
                <c:pt idx="10">
                  <c:v>0.59266507</c:v>
                </c:pt>
                <c:pt idx="11">
                  <c:v>0.5831878500000001</c:v>
                </c:pt>
                <c:pt idx="12">
                  <c:v>0.5710337350000001</c:v>
                </c:pt>
              </c:numCache>
            </c:numRef>
          </c:yVal>
        </c:ser>
        <c:ser>
          <c:idx val="3"/>
          <c:order val="3"/>
          <c:tx>
            <c:strRef>
              <c:f>'cap_rate_wind_onshore_DK2'!$E$2:$E$2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'cap_rate_wind_onshore_DK2'!$E$3:$E$15</c:f>
              <c:numCache>
                <c:formatCode>General</c:formatCode>
                <c:ptCount val="13"/>
                <c:pt idx="0">
                  <c:v>0.8592299799999999</c:v>
                </c:pt>
                <c:pt idx="1">
                  <c:v>0.848521</c:v>
                </c:pt>
                <c:pt idx="2">
                  <c:v>0.842789</c:v>
                </c:pt>
                <c:pt idx="3">
                  <c:v>0.814785676</c:v>
                </c:pt>
                <c:pt idx="4">
                  <c:v>0.7897529599999999</c:v>
                </c:pt>
                <c:pt idx="5">
                  <c:v>0.7695972539999999</c:v>
                </c:pt>
                <c:pt idx="6">
                  <c:v>0.7338051299999999</c:v>
                </c:pt>
                <c:pt idx="7">
                  <c:v>0.709445583</c:v>
                </c:pt>
                <c:pt idx="8">
                  <c:v>0.69078868</c:v>
                </c:pt>
                <c:pt idx="9">
                  <c:v>0.681205492</c:v>
                </c:pt>
                <c:pt idx="10">
                  <c:v>0.66877902</c:v>
                </c:pt>
                <c:pt idx="11">
                  <c:v>0.662950614</c:v>
                </c:pt>
                <c:pt idx="12">
                  <c:v>0.6510137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'cap_rate_wind_onshore_SE2'!$A$3:$A$14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'cap_rate_wind_onshore_SE2'!$B$3:$B$14</c:f>
              <c:numCache>
                <c:formatCode>General</c:formatCode>
                <c:ptCount val="12"/>
                <c:pt idx="0">
                  <c:v>0.8953013627272729</c:v>
                </c:pt>
                <c:pt idx="1">
                  <c:v>0.8759208899090908</c:v>
                </c:pt>
                <c:pt idx="2">
                  <c:v>0.8589276468181818</c:v>
                </c:pt>
                <c:pt idx="3">
                  <c:v>0.8531881901818181</c:v>
                </c:pt>
                <c:pt idx="4">
                  <c:v>0.8490929547272725</c:v>
                </c:pt>
                <c:pt idx="5">
                  <c:v>0.8342040226363637</c:v>
                </c:pt>
                <c:pt idx="6">
                  <c:v>0.8173089861904762</c:v>
                </c:pt>
                <c:pt idx="7">
                  <c:v>0.8199007759523809</c:v>
                </c:pt>
                <c:pt idx="8">
                  <c:v>0.8213254959047619</c:v>
                </c:pt>
                <c:pt idx="9">
                  <c:v>0.8099376481904761</c:v>
                </c:pt>
                <c:pt idx="10">
                  <c:v>0.8007667603333334</c:v>
                </c:pt>
                <c:pt idx="11">
                  <c:v>0.791662633190476</c:v>
                </c:pt>
              </c:numCache>
            </c:numRef>
          </c:yVal>
        </c:ser>
        <c:ser>
          <c:idx val="1"/>
          <c:order val="1"/>
          <c:tx>
            <c:strRef>
              <c:f>'cap_rate_wind_onshore_SE2'!$C$2:$C$2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'cap_rate_wind_onshore_SE2'!$A$3:$A$14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'cap_rate_wind_onshore_SE2'!$C$3:$C$14</c:f>
              <c:numCache>
                <c:formatCode>General</c:formatCode>
                <c:ptCount val="12"/>
                <c:pt idx="0">
                  <c:v>0.83716802</c:v>
                </c:pt>
                <c:pt idx="1">
                  <c:v>0.82471382</c:v>
                </c:pt>
                <c:pt idx="2">
                  <c:v>0.8060979</c:v>
                </c:pt>
                <c:pt idx="3">
                  <c:v>0.8088768119999999</c:v>
                </c:pt>
                <c:pt idx="4">
                  <c:v>0.812488176</c:v>
                </c:pt>
                <c:pt idx="5">
                  <c:v>0.7969478800000001</c:v>
                </c:pt>
                <c:pt idx="6">
                  <c:v>0.77337153</c:v>
                </c:pt>
                <c:pt idx="7">
                  <c:v>0.77256556</c:v>
                </c:pt>
                <c:pt idx="8">
                  <c:v>0.772799661</c:v>
                </c:pt>
                <c:pt idx="9">
                  <c:v>0.759341647</c:v>
                </c:pt>
                <c:pt idx="10">
                  <c:v>0.747480658</c:v>
                </c:pt>
                <c:pt idx="11">
                  <c:v>0.738113037</c:v>
                </c:pt>
              </c:numCache>
            </c:numRef>
          </c:yVal>
        </c:ser>
        <c:ser>
          <c:idx val="2"/>
          <c:order val="2"/>
          <c:tx>
            <c:strRef>
              <c:f>'cap_rate_wind_onshore_SE2'!$D$2:$D$2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'cap_rate_wind_onshore_SE2'!$A$3:$A$14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'cap_rate_wind_onshore_SE2'!$D$3:$D$14</c:f>
              <c:numCache>
                <c:formatCode>General</c:formatCode>
                <c:ptCount val="12"/>
                <c:pt idx="0">
                  <c:v>0.8962594</c:v>
                </c:pt>
                <c:pt idx="1">
                  <c:v>0.8766546</c:v>
                </c:pt>
                <c:pt idx="2">
                  <c:v>0.8574886</c:v>
                </c:pt>
                <c:pt idx="3">
                  <c:v>0.8489069299999999</c:v>
                </c:pt>
                <c:pt idx="4">
                  <c:v>0.8434052</c:v>
                </c:pt>
                <c:pt idx="5">
                  <c:v>0.8301683</c:v>
                </c:pt>
                <c:pt idx="6">
                  <c:v>0.82105845</c:v>
                </c:pt>
                <c:pt idx="7">
                  <c:v>0.8230665500000001</c:v>
                </c:pt>
                <c:pt idx="8">
                  <c:v>0.82257548</c:v>
                </c:pt>
                <c:pt idx="9">
                  <c:v>0.8127997499999999</c:v>
                </c:pt>
                <c:pt idx="10">
                  <c:v>0.80487665</c:v>
                </c:pt>
                <c:pt idx="11">
                  <c:v>0.7954763499999999</c:v>
                </c:pt>
              </c:numCache>
            </c:numRef>
          </c:yVal>
        </c:ser>
        <c:ser>
          <c:idx val="3"/>
          <c:order val="3"/>
          <c:tx>
            <c:strRef>
              <c:f>'cap_rate_wind_onshore_SE2'!$E$2:$E$2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'cap_rate_wind_onshore_SE2'!$A$3:$A$14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'cap_rate_wind_onshore_SE2'!$E$3:$E$14</c:f>
              <c:numCache>
                <c:formatCode>General</c:formatCode>
                <c:ptCount val="12"/>
                <c:pt idx="0">
                  <c:v>0.93838122</c:v>
                </c:pt>
                <c:pt idx="1">
                  <c:v>0.915711608</c:v>
                </c:pt>
                <c:pt idx="2">
                  <c:v>0.90565354</c:v>
                </c:pt>
                <c:pt idx="3">
                  <c:v>0.8923835919999999</c:v>
                </c:pt>
                <c:pt idx="4">
                  <c:v>0.8876234479999999</c:v>
                </c:pt>
                <c:pt idx="5">
                  <c:v>0.877711848</c:v>
                </c:pt>
                <c:pt idx="6">
                  <c:v>0.87015206</c:v>
                </c:pt>
                <c:pt idx="7">
                  <c:v>0.876330235</c:v>
                </c:pt>
                <c:pt idx="8">
                  <c:v>0.8822356730000001</c:v>
                </c:pt>
                <c:pt idx="9">
                  <c:v>0.8739054350000001</c:v>
                </c:pt>
                <c:pt idx="10">
                  <c:v>0.8683572589999999</c:v>
                </c:pt>
                <c:pt idx="11">
                  <c:v>0.86253158</c:v>
                </c:pt>
              </c:numCache>
            </c:numRef>
          </c:yVal>
        </c:ser>
        <c:axId val="52100001"/>
        <c:axId val="52100002"/>
      </c:scatterChart>
      <c:valAx>
        <c:axId val="52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00002"/>
        <c:crosses val="autoZero"/>
        <c:crossBetween val="midCat"/>
      </c:valAx>
      <c:valAx>
        <c:axId val="52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'cap_rate_wind_onshore_SE3'!$A$3:$A$14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'cap_rate_wind_onshore_SE3'!$B$3:$B$14</c:f>
              <c:numCache>
                <c:formatCode>General</c:formatCode>
                <c:ptCount val="12"/>
                <c:pt idx="0">
                  <c:v>0.8867034486363636</c:v>
                </c:pt>
                <c:pt idx="1">
                  <c:v>0.8721199509090909</c:v>
                </c:pt>
                <c:pt idx="2">
                  <c:v>0.8544037409090911</c:v>
                </c:pt>
                <c:pt idx="3">
                  <c:v>0.8490121428181816</c:v>
                </c:pt>
                <c:pt idx="4">
                  <c:v>0.8381792422727272</c:v>
                </c:pt>
                <c:pt idx="5">
                  <c:v>0.8143291999090909</c:v>
                </c:pt>
                <c:pt idx="6">
                  <c:v>0.7934447072380951</c:v>
                </c:pt>
                <c:pt idx="7">
                  <c:v>0.7858848353333333</c:v>
                </c:pt>
                <c:pt idx="8">
                  <c:v>0.7745769414285714</c:v>
                </c:pt>
                <c:pt idx="9">
                  <c:v>0.7570611242380951</c:v>
                </c:pt>
                <c:pt idx="10">
                  <c:v>0.7486337366190475</c:v>
                </c:pt>
                <c:pt idx="11">
                  <c:v>0.7388161628571428</c:v>
                </c:pt>
              </c:numCache>
            </c:numRef>
          </c:yVal>
        </c:ser>
        <c:ser>
          <c:idx val="1"/>
          <c:order val="1"/>
          <c:tx>
            <c:strRef>
              <c:f>'cap_rate_wind_onshore_SE3'!$C$2:$C$2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'cap_rate_wind_onshore_SE3'!$A$3:$A$14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'cap_rate_wind_onshore_SE3'!$C$3:$C$14</c:f>
              <c:numCache>
                <c:formatCode>General</c:formatCode>
                <c:ptCount val="12"/>
                <c:pt idx="0">
                  <c:v>0.85214716</c:v>
                </c:pt>
                <c:pt idx="1">
                  <c:v>0.82848904</c:v>
                </c:pt>
                <c:pt idx="2">
                  <c:v>0.8089688740000001</c:v>
                </c:pt>
                <c:pt idx="3">
                  <c:v>0.8107514020000001</c:v>
                </c:pt>
                <c:pt idx="4">
                  <c:v>0.8082413399999999</c:v>
                </c:pt>
                <c:pt idx="5">
                  <c:v>0.7798759280000001</c:v>
                </c:pt>
                <c:pt idx="6">
                  <c:v>0.747477277</c:v>
                </c:pt>
                <c:pt idx="7">
                  <c:v>0.73689508</c:v>
                </c:pt>
                <c:pt idx="8">
                  <c:v>0.71949445</c:v>
                </c:pt>
                <c:pt idx="9">
                  <c:v>0.696562657</c:v>
                </c:pt>
                <c:pt idx="10">
                  <c:v>0.683740011</c:v>
                </c:pt>
                <c:pt idx="11">
                  <c:v>0.66792596</c:v>
                </c:pt>
              </c:numCache>
            </c:numRef>
          </c:yVal>
        </c:ser>
        <c:ser>
          <c:idx val="2"/>
          <c:order val="2"/>
          <c:tx>
            <c:strRef>
              <c:f>'cap_rate_wind_onshore_SE3'!$D$2:$D$2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'cap_rate_wind_onshore_SE3'!$A$3:$A$14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'cap_rate_wind_onshore_SE3'!$D$3:$D$14</c:f>
              <c:numCache>
                <c:formatCode>General</c:formatCode>
                <c:ptCount val="12"/>
                <c:pt idx="0">
                  <c:v>0.8852329</c:v>
                </c:pt>
                <c:pt idx="1">
                  <c:v>0.877443</c:v>
                </c:pt>
                <c:pt idx="2">
                  <c:v>0.86209965</c:v>
                </c:pt>
                <c:pt idx="3">
                  <c:v>0.859163</c:v>
                </c:pt>
                <c:pt idx="4">
                  <c:v>0.84483594</c:v>
                </c:pt>
                <c:pt idx="5">
                  <c:v>0.8186016</c:v>
                </c:pt>
                <c:pt idx="6">
                  <c:v>0.798774385</c:v>
                </c:pt>
                <c:pt idx="7">
                  <c:v>0.79009158</c:v>
                </c:pt>
                <c:pt idx="8">
                  <c:v>0.7785955</c:v>
                </c:pt>
                <c:pt idx="9">
                  <c:v>0.761286645</c:v>
                </c:pt>
                <c:pt idx="10">
                  <c:v>0.75226715</c:v>
                </c:pt>
                <c:pt idx="11">
                  <c:v>0.74208075</c:v>
                </c:pt>
              </c:numCache>
            </c:numRef>
          </c:yVal>
        </c:ser>
        <c:ser>
          <c:idx val="3"/>
          <c:order val="3"/>
          <c:tx>
            <c:strRef>
              <c:f>'cap_rate_wind_onshore_SE3'!$E$2:$E$2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'cap_rate_wind_onshore_SE3'!$A$3:$A$14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'cap_rate_wind_onshore_SE3'!$E$3:$E$14</c:f>
              <c:numCache>
                <c:formatCode>General</c:formatCode>
                <c:ptCount val="12"/>
                <c:pt idx="0">
                  <c:v>0.9186747</c:v>
                </c:pt>
                <c:pt idx="1">
                  <c:v>0.90198312</c:v>
                </c:pt>
                <c:pt idx="2">
                  <c:v>0.8828074460000001</c:v>
                </c:pt>
                <c:pt idx="3">
                  <c:v>0.87625073</c:v>
                </c:pt>
                <c:pt idx="4">
                  <c:v>0.8669957300000001</c:v>
                </c:pt>
                <c:pt idx="5">
                  <c:v>0.84758934</c:v>
                </c:pt>
                <c:pt idx="6">
                  <c:v>0.83140191</c:v>
                </c:pt>
                <c:pt idx="7">
                  <c:v>0.8289890320000001</c:v>
                </c:pt>
                <c:pt idx="8">
                  <c:v>0.82450228</c:v>
                </c:pt>
                <c:pt idx="9">
                  <c:v>0.811918417</c:v>
                </c:pt>
                <c:pt idx="10">
                  <c:v>0.806694508</c:v>
                </c:pt>
                <c:pt idx="11">
                  <c:v>0.79678872</c:v>
                </c:pt>
              </c:numCache>
            </c:numRef>
          </c:yVal>
        </c:ser>
        <c:axId val="52110001"/>
        <c:axId val="52110002"/>
      </c:scatterChart>
      <c:valAx>
        <c:axId val="52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10002"/>
        <c:crosses val="autoZero"/>
        <c:crossBetween val="midCat"/>
      </c:valAx>
      <c:valAx>
        <c:axId val="52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'cap_rate_wind_onshore_SE3'!$A$3:$A$14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'cap_rate_wind_onshore_SE3'!$B$3:$B$14</c:f>
              <c:numCache>
                <c:formatCode>General</c:formatCode>
                <c:ptCount val="12"/>
                <c:pt idx="0">
                  <c:v>0.8867034486363636</c:v>
                </c:pt>
                <c:pt idx="1">
                  <c:v>0.8721199509090909</c:v>
                </c:pt>
                <c:pt idx="2">
                  <c:v>0.8544037409090911</c:v>
                </c:pt>
                <c:pt idx="3">
                  <c:v>0.8490121428181816</c:v>
                </c:pt>
                <c:pt idx="4">
                  <c:v>0.8381792422727272</c:v>
                </c:pt>
                <c:pt idx="5">
                  <c:v>0.8143291999090909</c:v>
                </c:pt>
                <c:pt idx="6">
                  <c:v>0.7934447072380951</c:v>
                </c:pt>
                <c:pt idx="7">
                  <c:v>0.7858848353333333</c:v>
                </c:pt>
                <c:pt idx="8">
                  <c:v>0.7745769414285714</c:v>
                </c:pt>
                <c:pt idx="9">
                  <c:v>0.7570611242380951</c:v>
                </c:pt>
                <c:pt idx="10">
                  <c:v>0.7486337366190475</c:v>
                </c:pt>
                <c:pt idx="11">
                  <c:v>0.7388161628571428</c:v>
                </c:pt>
              </c:numCache>
            </c:numRef>
          </c:yVal>
        </c:ser>
        <c:ser>
          <c:idx val="1"/>
          <c:order val="1"/>
          <c:tx>
            <c:strRef>
              <c:f>'cap_rate_wind_onshore_SE3'!$C$2:$C$2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'cap_rate_wind_onshore_SE3'!$A$3:$A$14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'cap_rate_wind_onshore_SE3'!$C$3:$C$14</c:f>
              <c:numCache>
                <c:formatCode>General</c:formatCode>
                <c:ptCount val="12"/>
                <c:pt idx="0">
                  <c:v>0.85214716</c:v>
                </c:pt>
                <c:pt idx="1">
                  <c:v>0.82848904</c:v>
                </c:pt>
                <c:pt idx="2">
                  <c:v>0.8089688740000001</c:v>
                </c:pt>
                <c:pt idx="3">
                  <c:v>0.8107514020000001</c:v>
                </c:pt>
                <c:pt idx="4">
                  <c:v>0.8082413399999999</c:v>
                </c:pt>
                <c:pt idx="5">
                  <c:v>0.7798759280000001</c:v>
                </c:pt>
                <c:pt idx="6">
                  <c:v>0.747477277</c:v>
                </c:pt>
                <c:pt idx="7">
                  <c:v>0.73689508</c:v>
                </c:pt>
                <c:pt idx="8">
                  <c:v>0.71949445</c:v>
                </c:pt>
                <c:pt idx="9">
                  <c:v>0.696562657</c:v>
                </c:pt>
                <c:pt idx="10">
                  <c:v>0.683740011</c:v>
                </c:pt>
                <c:pt idx="11">
                  <c:v>0.66792596</c:v>
                </c:pt>
              </c:numCache>
            </c:numRef>
          </c:yVal>
        </c:ser>
        <c:ser>
          <c:idx val="2"/>
          <c:order val="2"/>
          <c:tx>
            <c:strRef>
              <c:f>'cap_rate_wind_onshore_SE3'!$D$2:$D$2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'cap_rate_wind_onshore_SE3'!$A$3:$A$14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'cap_rate_wind_onshore_SE3'!$D$3:$D$14</c:f>
              <c:numCache>
                <c:formatCode>General</c:formatCode>
                <c:ptCount val="12"/>
                <c:pt idx="0">
                  <c:v>0.8852329</c:v>
                </c:pt>
                <c:pt idx="1">
                  <c:v>0.877443</c:v>
                </c:pt>
                <c:pt idx="2">
                  <c:v>0.86209965</c:v>
                </c:pt>
                <c:pt idx="3">
                  <c:v>0.859163</c:v>
                </c:pt>
                <c:pt idx="4">
                  <c:v>0.84483594</c:v>
                </c:pt>
                <c:pt idx="5">
                  <c:v>0.8186016</c:v>
                </c:pt>
                <c:pt idx="6">
                  <c:v>0.798774385</c:v>
                </c:pt>
                <c:pt idx="7">
                  <c:v>0.79009158</c:v>
                </c:pt>
                <c:pt idx="8">
                  <c:v>0.7785955</c:v>
                </c:pt>
                <c:pt idx="9">
                  <c:v>0.761286645</c:v>
                </c:pt>
                <c:pt idx="10">
                  <c:v>0.75226715</c:v>
                </c:pt>
                <c:pt idx="11">
                  <c:v>0.74208075</c:v>
                </c:pt>
              </c:numCache>
            </c:numRef>
          </c:yVal>
        </c:ser>
        <c:ser>
          <c:idx val="3"/>
          <c:order val="3"/>
          <c:tx>
            <c:strRef>
              <c:f>'cap_rate_wind_onshore_SE3'!$E$2:$E$2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'cap_rate_wind_onshore_SE3'!$A$3:$A$14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'cap_rate_wind_onshore_SE3'!$E$3:$E$14</c:f>
              <c:numCache>
                <c:formatCode>General</c:formatCode>
                <c:ptCount val="12"/>
                <c:pt idx="0">
                  <c:v>0.9186747</c:v>
                </c:pt>
                <c:pt idx="1">
                  <c:v>0.90198312</c:v>
                </c:pt>
                <c:pt idx="2">
                  <c:v>0.8828074460000001</c:v>
                </c:pt>
                <c:pt idx="3">
                  <c:v>0.87625073</c:v>
                </c:pt>
                <c:pt idx="4">
                  <c:v>0.8669957300000001</c:v>
                </c:pt>
                <c:pt idx="5">
                  <c:v>0.84758934</c:v>
                </c:pt>
                <c:pt idx="6">
                  <c:v>0.83140191</c:v>
                </c:pt>
                <c:pt idx="7">
                  <c:v>0.8289890320000001</c:v>
                </c:pt>
                <c:pt idx="8">
                  <c:v>0.82450228</c:v>
                </c:pt>
                <c:pt idx="9">
                  <c:v>0.811918417</c:v>
                </c:pt>
                <c:pt idx="10">
                  <c:v>0.806694508</c:v>
                </c:pt>
                <c:pt idx="11">
                  <c:v>0.79678872</c:v>
                </c:pt>
              </c:numCache>
            </c:numRef>
          </c:yVal>
        </c:ser>
        <c:axId val="52120001"/>
        <c:axId val="52120002"/>
      </c:scatterChart>
      <c:valAx>
        <c:axId val="52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20002"/>
        <c:crosses val="autoZero"/>
        <c:crossBetween val="midCat"/>
      </c:valAx>
      <c:valAx>
        <c:axId val="52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'cap_rate_wind_onshore_SE3'!$A$3:$A$14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'cap_rate_wind_onshore_SE3'!$B$3:$B$14</c:f>
              <c:numCache>
                <c:formatCode>General</c:formatCode>
                <c:ptCount val="12"/>
                <c:pt idx="0">
                  <c:v>0.8867034486363636</c:v>
                </c:pt>
                <c:pt idx="1">
                  <c:v>0.8721199509090909</c:v>
                </c:pt>
                <c:pt idx="2">
                  <c:v>0.8544037409090911</c:v>
                </c:pt>
                <c:pt idx="3">
                  <c:v>0.8490121428181816</c:v>
                </c:pt>
                <c:pt idx="4">
                  <c:v>0.8381792422727272</c:v>
                </c:pt>
                <c:pt idx="5">
                  <c:v>0.8143291999090909</c:v>
                </c:pt>
                <c:pt idx="6">
                  <c:v>0.7934447072380951</c:v>
                </c:pt>
                <c:pt idx="7">
                  <c:v>0.7858848353333333</c:v>
                </c:pt>
                <c:pt idx="8">
                  <c:v>0.7745769414285714</c:v>
                </c:pt>
                <c:pt idx="9">
                  <c:v>0.7570611242380951</c:v>
                </c:pt>
                <c:pt idx="10">
                  <c:v>0.7486337366190475</c:v>
                </c:pt>
                <c:pt idx="11">
                  <c:v>0.7388161628571428</c:v>
                </c:pt>
              </c:numCache>
            </c:numRef>
          </c:yVal>
        </c:ser>
        <c:ser>
          <c:idx val="1"/>
          <c:order val="1"/>
          <c:tx>
            <c:strRef>
              <c:f>'cap_rate_wind_onshore_SE3'!$C$2:$C$2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'cap_rate_wind_onshore_SE3'!$A$3:$A$14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'cap_rate_wind_onshore_SE3'!$C$3:$C$14</c:f>
              <c:numCache>
                <c:formatCode>General</c:formatCode>
                <c:ptCount val="12"/>
                <c:pt idx="0">
                  <c:v>0.85214716</c:v>
                </c:pt>
                <c:pt idx="1">
                  <c:v>0.82848904</c:v>
                </c:pt>
                <c:pt idx="2">
                  <c:v>0.8089688740000001</c:v>
                </c:pt>
                <c:pt idx="3">
                  <c:v>0.8107514020000001</c:v>
                </c:pt>
                <c:pt idx="4">
                  <c:v>0.8082413399999999</c:v>
                </c:pt>
                <c:pt idx="5">
                  <c:v>0.7798759280000001</c:v>
                </c:pt>
                <c:pt idx="6">
                  <c:v>0.747477277</c:v>
                </c:pt>
                <c:pt idx="7">
                  <c:v>0.73689508</c:v>
                </c:pt>
                <c:pt idx="8">
                  <c:v>0.71949445</c:v>
                </c:pt>
                <c:pt idx="9">
                  <c:v>0.696562657</c:v>
                </c:pt>
                <c:pt idx="10">
                  <c:v>0.683740011</c:v>
                </c:pt>
                <c:pt idx="11">
                  <c:v>0.66792596</c:v>
                </c:pt>
              </c:numCache>
            </c:numRef>
          </c:yVal>
        </c:ser>
        <c:ser>
          <c:idx val="2"/>
          <c:order val="2"/>
          <c:tx>
            <c:strRef>
              <c:f>'cap_rate_wind_onshore_SE3'!$D$2:$D$2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'cap_rate_wind_onshore_SE3'!$A$3:$A$14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'cap_rate_wind_onshore_SE3'!$D$3:$D$14</c:f>
              <c:numCache>
                <c:formatCode>General</c:formatCode>
                <c:ptCount val="12"/>
                <c:pt idx="0">
                  <c:v>0.8852329</c:v>
                </c:pt>
                <c:pt idx="1">
                  <c:v>0.877443</c:v>
                </c:pt>
                <c:pt idx="2">
                  <c:v>0.86209965</c:v>
                </c:pt>
                <c:pt idx="3">
                  <c:v>0.859163</c:v>
                </c:pt>
                <c:pt idx="4">
                  <c:v>0.84483594</c:v>
                </c:pt>
                <c:pt idx="5">
                  <c:v>0.8186016</c:v>
                </c:pt>
                <c:pt idx="6">
                  <c:v>0.798774385</c:v>
                </c:pt>
                <c:pt idx="7">
                  <c:v>0.79009158</c:v>
                </c:pt>
                <c:pt idx="8">
                  <c:v>0.7785955</c:v>
                </c:pt>
                <c:pt idx="9">
                  <c:v>0.761286645</c:v>
                </c:pt>
                <c:pt idx="10">
                  <c:v>0.75226715</c:v>
                </c:pt>
                <c:pt idx="11">
                  <c:v>0.74208075</c:v>
                </c:pt>
              </c:numCache>
            </c:numRef>
          </c:yVal>
        </c:ser>
        <c:ser>
          <c:idx val="3"/>
          <c:order val="3"/>
          <c:tx>
            <c:strRef>
              <c:f>'cap_rate_wind_onshore_SE3'!$E$2:$E$2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'cap_rate_wind_onshore_SE3'!$A$3:$A$14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'cap_rate_wind_onshore_SE3'!$E$3:$E$14</c:f>
              <c:numCache>
                <c:formatCode>General</c:formatCode>
                <c:ptCount val="12"/>
                <c:pt idx="0">
                  <c:v>0.9186747</c:v>
                </c:pt>
                <c:pt idx="1">
                  <c:v>0.90198312</c:v>
                </c:pt>
                <c:pt idx="2">
                  <c:v>0.8828074460000001</c:v>
                </c:pt>
                <c:pt idx="3">
                  <c:v>0.87625073</c:v>
                </c:pt>
                <c:pt idx="4">
                  <c:v>0.8669957300000001</c:v>
                </c:pt>
                <c:pt idx="5">
                  <c:v>0.84758934</c:v>
                </c:pt>
                <c:pt idx="6">
                  <c:v>0.83140191</c:v>
                </c:pt>
                <c:pt idx="7">
                  <c:v>0.8289890320000001</c:v>
                </c:pt>
                <c:pt idx="8">
                  <c:v>0.82450228</c:v>
                </c:pt>
                <c:pt idx="9">
                  <c:v>0.811918417</c:v>
                </c:pt>
                <c:pt idx="10">
                  <c:v>0.806694508</c:v>
                </c:pt>
                <c:pt idx="11">
                  <c:v>0.79678872</c:v>
                </c:pt>
              </c:numCache>
            </c:numRef>
          </c:yVal>
        </c:ser>
        <c:axId val="52130001"/>
        <c:axId val="52130002"/>
      </c:scatterChart>
      <c:valAx>
        <c:axId val="52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30002"/>
        <c:crosses val="autoZero"/>
        <c:crossBetween val="midCat"/>
      </c:valAx>
      <c:valAx>
        <c:axId val="52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'cap_rate_wind_onshore_SE3'!$A$3:$A$14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'cap_rate_wind_onshore_SE3'!$B$3:$B$14</c:f>
              <c:numCache>
                <c:formatCode>General</c:formatCode>
                <c:ptCount val="12"/>
                <c:pt idx="0">
                  <c:v>0.8867034486363636</c:v>
                </c:pt>
                <c:pt idx="1">
                  <c:v>0.8721199509090909</c:v>
                </c:pt>
                <c:pt idx="2">
                  <c:v>0.8544037409090911</c:v>
                </c:pt>
                <c:pt idx="3">
                  <c:v>0.8490121428181816</c:v>
                </c:pt>
                <c:pt idx="4">
                  <c:v>0.8381792422727272</c:v>
                </c:pt>
                <c:pt idx="5">
                  <c:v>0.8143291999090909</c:v>
                </c:pt>
                <c:pt idx="6">
                  <c:v>0.7934447072380951</c:v>
                </c:pt>
                <c:pt idx="7">
                  <c:v>0.7858848353333333</c:v>
                </c:pt>
                <c:pt idx="8">
                  <c:v>0.7745769414285714</c:v>
                </c:pt>
                <c:pt idx="9">
                  <c:v>0.7570611242380951</c:v>
                </c:pt>
                <c:pt idx="10">
                  <c:v>0.7486337366190475</c:v>
                </c:pt>
                <c:pt idx="11">
                  <c:v>0.7388161628571428</c:v>
                </c:pt>
              </c:numCache>
            </c:numRef>
          </c:yVal>
        </c:ser>
        <c:ser>
          <c:idx val="1"/>
          <c:order val="1"/>
          <c:tx>
            <c:strRef>
              <c:f>'cap_rate_wind_onshore_SE3'!$C$2:$C$2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'cap_rate_wind_onshore_SE3'!$A$3:$A$14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'cap_rate_wind_onshore_SE3'!$C$3:$C$14</c:f>
              <c:numCache>
                <c:formatCode>General</c:formatCode>
                <c:ptCount val="12"/>
                <c:pt idx="0">
                  <c:v>0.85214716</c:v>
                </c:pt>
                <c:pt idx="1">
                  <c:v>0.82848904</c:v>
                </c:pt>
                <c:pt idx="2">
                  <c:v>0.8089688740000001</c:v>
                </c:pt>
                <c:pt idx="3">
                  <c:v>0.8107514020000001</c:v>
                </c:pt>
                <c:pt idx="4">
                  <c:v>0.8082413399999999</c:v>
                </c:pt>
                <c:pt idx="5">
                  <c:v>0.7798759280000001</c:v>
                </c:pt>
                <c:pt idx="6">
                  <c:v>0.747477277</c:v>
                </c:pt>
                <c:pt idx="7">
                  <c:v>0.73689508</c:v>
                </c:pt>
                <c:pt idx="8">
                  <c:v>0.71949445</c:v>
                </c:pt>
                <c:pt idx="9">
                  <c:v>0.696562657</c:v>
                </c:pt>
                <c:pt idx="10">
                  <c:v>0.683740011</c:v>
                </c:pt>
                <c:pt idx="11">
                  <c:v>0.66792596</c:v>
                </c:pt>
              </c:numCache>
            </c:numRef>
          </c:yVal>
        </c:ser>
        <c:ser>
          <c:idx val="2"/>
          <c:order val="2"/>
          <c:tx>
            <c:strRef>
              <c:f>'cap_rate_wind_onshore_SE3'!$D$2:$D$2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'cap_rate_wind_onshore_SE3'!$A$3:$A$14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'cap_rate_wind_onshore_SE3'!$D$3:$D$14</c:f>
              <c:numCache>
                <c:formatCode>General</c:formatCode>
                <c:ptCount val="12"/>
                <c:pt idx="0">
                  <c:v>0.8852329</c:v>
                </c:pt>
                <c:pt idx="1">
                  <c:v>0.877443</c:v>
                </c:pt>
                <c:pt idx="2">
                  <c:v>0.86209965</c:v>
                </c:pt>
                <c:pt idx="3">
                  <c:v>0.859163</c:v>
                </c:pt>
                <c:pt idx="4">
                  <c:v>0.84483594</c:v>
                </c:pt>
                <c:pt idx="5">
                  <c:v>0.8186016</c:v>
                </c:pt>
                <c:pt idx="6">
                  <c:v>0.798774385</c:v>
                </c:pt>
                <c:pt idx="7">
                  <c:v>0.79009158</c:v>
                </c:pt>
                <c:pt idx="8">
                  <c:v>0.7785955</c:v>
                </c:pt>
                <c:pt idx="9">
                  <c:v>0.761286645</c:v>
                </c:pt>
                <c:pt idx="10">
                  <c:v>0.75226715</c:v>
                </c:pt>
                <c:pt idx="11">
                  <c:v>0.74208075</c:v>
                </c:pt>
              </c:numCache>
            </c:numRef>
          </c:yVal>
        </c:ser>
        <c:ser>
          <c:idx val="3"/>
          <c:order val="3"/>
          <c:tx>
            <c:strRef>
              <c:f>'cap_rate_wind_onshore_SE3'!$E$2:$E$2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'cap_rate_wind_onshore_SE3'!$A$3:$A$14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'cap_rate_wind_onshore_SE3'!$E$3:$E$14</c:f>
              <c:numCache>
                <c:formatCode>General</c:formatCode>
                <c:ptCount val="12"/>
                <c:pt idx="0">
                  <c:v>0.9186747</c:v>
                </c:pt>
                <c:pt idx="1">
                  <c:v>0.90198312</c:v>
                </c:pt>
                <c:pt idx="2">
                  <c:v>0.8828074460000001</c:v>
                </c:pt>
                <c:pt idx="3">
                  <c:v>0.87625073</c:v>
                </c:pt>
                <c:pt idx="4">
                  <c:v>0.8669957300000001</c:v>
                </c:pt>
                <c:pt idx="5">
                  <c:v>0.84758934</c:v>
                </c:pt>
                <c:pt idx="6">
                  <c:v>0.83140191</c:v>
                </c:pt>
                <c:pt idx="7">
                  <c:v>0.8289890320000001</c:v>
                </c:pt>
                <c:pt idx="8">
                  <c:v>0.82450228</c:v>
                </c:pt>
                <c:pt idx="9">
                  <c:v>0.811918417</c:v>
                </c:pt>
                <c:pt idx="10">
                  <c:v>0.806694508</c:v>
                </c:pt>
                <c:pt idx="11">
                  <c:v>0.79678872</c:v>
                </c:pt>
              </c:numCache>
            </c:numRef>
          </c:yVal>
        </c:ser>
        <c:axId val="52140001"/>
        <c:axId val="52140002"/>
      </c:scatterChart>
      <c:valAx>
        <c:axId val="52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40002"/>
        <c:crosses val="autoZero"/>
        <c:crossBetween val="midCat"/>
      </c:valAx>
      <c:valAx>
        <c:axId val="52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'cap_rate_wind_onshore_SE3'!$A$3:$A$14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'cap_rate_wind_onshore_SE3'!$B$3:$B$14</c:f>
              <c:numCache>
                <c:formatCode>General</c:formatCode>
                <c:ptCount val="12"/>
                <c:pt idx="0">
                  <c:v>0.8867034486363636</c:v>
                </c:pt>
                <c:pt idx="1">
                  <c:v>0.8721199509090909</c:v>
                </c:pt>
                <c:pt idx="2">
                  <c:v>0.8544037409090911</c:v>
                </c:pt>
                <c:pt idx="3">
                  <c:v>0.8490121428181816</c:v>
                </c:pt>
                <c:pt idx="4">
                  <c:v>0.8381792422727272</c:v>
                </c:pt>
                <c:pt idx="5">
                  <c:v>0.8143291999090909</c:v>
                </c:pt>
                <c:pt idx="6">
                  <c:v>0.7934447072380951</c:v>
                </c:pt>
                <c:pt idx="7">
                  <c:v>0.7858848353333333</c:v>
                </c:pt>
                <c:pt idx="8">
                  <c:v>0.7745769414285714</c:v>
                </c:pt>
                <c:pt idx="9">
                  <c:v>0.7570611242380951</c:v>
                </c:pt>
                <c:pt idx="10">
                  <c:v>0.7486337366190475</c:v>
                </c:pt>
                <c:pt idx="11">
                  <c:v>0.7388161628571428</c:v>
                </c:pt>
              </c:numCache>
            </c:numRef>
          </c:yVal>
        </c:ser>
        <c:ser>
          <c:idx val="1"/>
          <c:order val="1"/>
          <c:tx>
            <c:strRef>
              <c:f>'cap_rate_wind_onshore_SE3'!$C$2:$C$2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'cap_rate_wind_onshore_SE3'!$A$3:$A$14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'cap_rate_wind_onshore_SE3'!$C$3:$C$14</c:f>
              <c:numCache>
                <c:formatCode>General</c:formatCode>
                <c:ptCount val="12"/>
                <c:pt idx="0">
                  <c:v>0.85214716</c:v>
                </c:pt>
                <c:pt idx="1">
                  <c:v>0.82848904</c:v>
                </c:pt>
                <c:pt idx="2">
                  <c:v>0.8089688740000001</c:v>
                </c:pt>
                <c:pt idx="3">
                  <c:v>0.8107514020000001</c:v>
                </c:pt>
                <c:pt idx="4">
                  <c:v>0.8082413399999999</c:v>
                </c:pt>
                <c:pt idx="5">
                  <c:v>0.7798759280000001</c:v>
                </c:pt>
                <c:pt idx="6">
                  <c:v>0.747477277</c:v>
                </c:pt>
                <c:pt idx="7">
                  <c:v>0.73689508</c:v>
                </c:pt>
                <c:pt idx="8">
                  <c:v>0.71949445</c:v>
                </c:pt>
                <c:pt idx="9">
                  <c:v>0.696562657</c:v>
                </c:pt>
                <c:pt idx="10">
                  <c:v>0.683740011</c:v>
                </c:pt>
                <c:pt idx="11">
                  <c:v>0.66792596</c:v>
                </c:pt>
              </c:numCache>
            </c:numRef>
          </c:yVal>
        </c:ser>
        <c:ser>
          <c:idx val="2"/>
          <c:order val="2"/>
          <c:tx>
            <c:strRef>
              <c:f>'cap_rate_wind_onshore_SE3'!$D$2:$D$2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'cap_rate_wind_onshore_SE3'!$A$3:$A$14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'cap_rate_wind_onshore_SE3'!$D$3:$D$14</c:f>
              <c:numCache>
                <c:formatCode>General</c:formatCode>
                <c:ptCount val="12"/>
                <c:pt idx="0">
                  <c:v>0.8852329</c:v>
                </c:pt>
                <c:pt idx="1">
                  <c:v>0.877443</c:v>
                </c:pt>
                <c:pt idx="2">
                  <c:v>0.86209965</c:v>
                </c:pt>
                <c:pt idx="3">
                  <c:v>0.859163</c:v>
                </c:pt>
                <c:pt idx="4">
                  <c:v>0.84483594</c:v>
                </c:pt>
                <c:pt idx="5">
                  <c:v>0.8186016</c:v>
                </c:pt>
                <c:pt idx="6">
                  <c:v>0.798774385</c:v>
                </c:pt>
                <c:pt idx="7">
                  <c:v>0.79009158</c:v>
                </c:pt>
                <c:pt idx="8">
                  <c:v>0.7785955</c:v>
                </c:pt>
                <c:pt idx="9">
                  <c:v>0.761286645</c:v>
                </c:pt>
                <c:pt idx="10">
                  <c:v>0.75226715</c:v>
                </c:pt>
                <c:pt idx="11">
                  <c:v>0.74208075</c:v>
                </c:pt>
              </c:numCache>
            </c:numRef>
          </c:yVal>
        </c:ser>
        <c:ser>
          <c:idx val="3"/>
          <c:order val="3"/>
          <c:tx>
            <c:strRef>
              <c:f>'cap_rate_wind_onshore_SE3'!$E$2:$E$2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'cap_rate_wind_onshore_SE3'!$A$3:$A$14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'cap_rate_wind_onshore_SE3'!$E$3:$E$14</c:f>
              <c:numCache>
                <c:formatCode>General</c:formatCode>
                <c:ptCount val="12"/>
                <c:pt idx="0">
                  <c:v>0.9186747</c:v>
                </c:pt>
                <c:pt idx="1">
                  <c:v>0.90198312</c:v>
                </c:pt>
                <c:pt idx="2">
                  <c:v>0.8828074460000001</c:v>
                </c:pt>
                <c:pt idx="3">
                  <c:v>0.87625073</c:v>
                </c:pt>
                <c:pt idx="4">
                  <c:v>0.8669957300000001</c:v>
                </c:pt>
                <c:pt idx="5">
                  <c:v>0.84758934</c:v>
                </c:pt>
                <c:pt idx="6">
                  <c:v>0.83140191</c:v>
                </c:pt>
                <c:pt idx="7">
                  <c:v>0.8289890320000001</c:v>
                </c:pt>
                <c:pt idx="8">
                  <c:v>0.82450228</c:v>
                </c:pt>
                <c:pt idx="9">
                  <c:v>0.811918417</c:v>
                </c:pt>
                <c:pt idx="10">
                  <c:v>0.806694508</c:v>
                </c:pt>
                <c:pt idx="11">
                  <c:v>0.79678872</c:v>
                </c:pt>
              </c:numCache>
            </c:numRef>
          </c:yVal>
        </c:ser>
        <c:axId val="52150001"/>
        <c:axId val="52150002"/>
      </c:scatterChart>
      <c:valAx>
        <c:axId val="52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50002"/>
        <c:crosses val="autoZero"/>
        <c:crossBetween val="midCat"/>
      </c:valAx>
      <c:valAx>
        <c:axId val="52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'cap_rate_wind_onshore_SE4'!$B$3:$B$15</c:f>
              <c:numCache>
                <c:formatCode>General</c:formatCode>
                <c:ptCount val="13"/>
                <c:pt idx="0">
                  <c:v>0.8611813343636363</c:v>
                </c:pt>
                <c:pt idx="1">
                  <c:v>0.8516510691818181</c:v>
                </c:pt>
                <c:pt idx="2">
                  <c:v>0.8352167155454547</c:v>
                </c:pt>
                <c:pt idx="3">
                  <c:v>0.8199792209090908</c:v>
                </c:pt>
                <c:pt idx="4">
                  <c:v>0.822536174181818</c:v>
                </c:pt>
                <c:pt idx="5">
                  <c:v>0.8198766849999999</c:v>
                </c:pt>
                <c:pt idx="6">
                  <c:v>0.7996081104545456</c:v>
                </c:pt>
                <c:pt idx="7">
                  <c:v>0.7812546454761905</c:v>
                </c:pt>
                <c:pt idx="8">
                  <c:v>0.7746346570952382</c:v>
                </c:pt>
                <c:pt idx="9">
                  <c:v>0.7659060968095238</c:v>
                </c:pt>
                <c:pt idx="10">
                  <c:v>0.7506452032380951</c:v>
                </c:pt>
                <c:pt idx="11">
                  <c:v>0.7453074840000001</c:v>
                </c:pt>
                <c:pt idx="12">
                  <c:v>0.7409315513333331</c:v>
                </c:pt>
              </c:numCache>
            </c:numRef>
          </c:yVal>
        </c:ser>
        <c:ser>
          <c:idx val="1"/>
          <c:order val="1"/>
          <c:tx>
            <c:strRef>
              <c:f>'cap_rate_wind_onshore_SE4'!$C$2:$C$2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'cap_rate_wind_onshore_SE4'!$C$3:$C$15</c:f>
              <c:numCache>
                <c:formatCode>General</c:formatCode>
                <c:ptCount val="13"/>
                <c:pt idx="0">
                  <c:v>0.79441888</c:v>
                </c:pt>
                <c:pt idx="1">
                  <c:v>0.780234876</c:v>
                </c:pt>
                <c:pt idx="2">
                  <c:v>0.7530342</c:v>
                </c:pt>
                <c:pt idx="3">
                  <c:v>0.730292782</c:v>
                </c:pt>
                <c:pt idx="4">
                  <c:v>0.740259452</c:v>
                </c:pt>
                <c:pt idx="5">
                  <c:v>0.746106112</c:v>
                </c:pt>
                <c:pt idx="6">
                  <c:v>0.7120840900000001</c:v>
                </c:pt>
                <c:pt idx="7">
                  <c:v>0.6757011900000001</c:v>
                </c:pt>
                <c:pt idx="8">
                  <c:v>0.6615334389999999</c:v>
                </c:pt>
                <c:pt idx="9">
                  <c:v>0.64447541</c:v>
                </c:pt>
                <c:pt idx="10">
                  <c:v>0.626856618</c:v>
                </c:pt>
                <c:pt idx="11">
                  <c:v>0.621372039</c:v>
                </c:pt>
                <c:pt idx="12">
                  <c:v>0.616887918</c:v>
                </c:pt>
              </c:numCache>
            </c:numRef>
          </c:yVal>
        </c:ser>
        <c:ser>
          <c:idx val="2"/>
          <c:order val="2"/>
          <c:tx>
            <c:strRef>
              <c:f>'cap_rate_wind_onshore_SE4'!$D$2:$D$2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'cap_rate_wind_onshore_SE4'!$D$3:$D$15</c:f>
              <c:numCache>
                <c:formatCode>General</c:formatCode>
                <c:ptCount val="13"/>
                <c:pt idx="0">
                  <c:v>0.8652498</c:v>
                </c:pt>
                <c:pt idx="1">
                  <c:v>0.85739446</c:v>
                </c:pt>
                <c:pt idx="2">
                  <c:v>0.8376562</c:v>
                </c:pt>
                <c:pt idx="3">
                  <c:v>0.8254842999999999</c:v>
                </c:pt>
                <c:pt idx="4">
                  <c:v>0.82758033</c:v>
                </c:pt>
                <c:pt idx="5">
                  <c:v>0.8236322</c:v>
                </c:pt>
                <c:pt idx="6">
                  <c:v>0.8037149</c:v>
                </c:pt>
                <c:pt idx="7">
                  <c:v>0.7895565849999999</c:v>
                </c:pt>
                <c:pt idx="8">
                  <c:v>0.78373457</c:v>
                </c:pt>
                <c:pt idx="9">
                  <c:v>0.77408477</c:v>
                </c:pt>
                <c:pt idx="10">
                  <c:v>0.7598136</c:v>
                </c:pt>
                <c:pt idx="11">
                  <c:v>0.7552274800000001</c:v>
                </c:pt>
                <c:pt idx="12">
                  <c:v>0.7516020800000001</c:v>
                </c:pt>
              </c:numCache>
            </c:numRef>
          </c:yVal>
        </c:ser>
        <c:ser>
          <c:idx val="3"/>
          <c:order val="3"/>
          <c:tx>
            <c:strRef>
              <c:f>'cap_rate_wind_onshore_SE4'!$E$2:$E$2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'cap_rate_wind_onshore_SE4'!$E$3:$E$15</c:f>
              <c:numCache>
                <c:formatCode>General</c:formatCode>
                <c:ptCount val="13"/>
                <c:pt idx="0">
                  <c:v>0.911514866</c:v>
                </c:pt>
                <c:pt idx="1">
                  <c:v>0.8949656359999999</c:v>
                </c:pt>
                <c:pt idx="2">
                  <c:v>0.8797634719999999</c:v>
                </c:pt>
                <c:pt idx="3">
                  <c:v>0.868283708</c:v>
                </c:pt>
                <c:pt idx="4">
                  <c:v>0.8787512000000001</c:v>
                </c:pt>
                <c:pt idx="5">
                  <c:v>0.880434588</c:v>
                </c:pt>
                <c:pt idx="6">
                  <c:v>0.8716842399999999</c:v>
                </c:pt>
                <c:pt idx="7">
                  <c:v>0.85834291</c:v>
                </c:pt>
                <c:pt idx="8">
                  <c:v>0.85518673</c:v>
                </c:pt>
                <c:pt idx="9">
                  <c:v>0.850177673</c:v>
                </c:pt>
                <c:pt idx="10">
                  <c:v>0.83991874</c:v>
                </c:pt>
                <c:pt idx="11">
                  <c:v>0.8378032950000001</c:v>
                </c:pt>
                <c:pt idx="12">
                  <c:v>0.8339970200000001</c:v>
                </c:pt>
              </c:numCache>
            </c:numRef>
          </c:yVal>
        </c:ser>
        <c:axId val="52160001"/>
        <c:axId val="52160002"/>
      </c:scatterChart>
      <c:valAx>
        <c:axId val="52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60002"/>
        <c:crosses val="autoZero"/>
        <c:crossBetween val="midCat"/>
      </c:valAx>
      <c:valAx>
        <c:axId val="52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'cap_rate_wind_onshore_SE4'!$B$3:$B$15</c:f>
              <c:numCache>
                <c:formatCode>General</c:formatCode>
                <c:ptCount val="13"/>
                <c:pt idx="0">
                  <c:v>0.8611813343636363</c:v>
                </c:pt>
                <c:pt idx="1">
                  <c:v>0.8516510691818181</c:v>
                </c:pt>
                <c:pt idx="2">
                  <c:v>0.8352167155454547</c:v>
                </c:pt>
                <c:pt idx="3">
                  <c:v>0.8199792209090908</c:v>
                </c:pt>
                <c:pt idx="4">
                  <c:v>0.822536174181818</c:v>
                </c:pt>
                <c:pt idx="5">
                  <c:v>0.8198766849999999</c:v>
                </c:pt>
                <c:pt idx="6">
                  <c:v>0.7996081104545456</c:v>
                </c:pt>
                <c:pt idx="7">
                  <c:v>0.7812546454761905</c:v>
                </c:pt>
                <c:pt idx="8">
                  <c:v>0.7746346570952382</c:v>
                </c:pt>
                <c:pt idx="9">
                  <c:v>0.7659060968095238</c:v>
                </c:pt>
                <c:pt idx="10">
                  <c:v>0.7506452032380951</c:v>
                </c:pt>
                <c:pt idx="11">
                  <c:v>0.7453074840000001</c:v>
                </c:pt>
                <c:pt idx="12">
                  <c:v>0.7409315513333331</c:v>
                </c:pt>
              </c:numCache>
            </c:numRef>
          </c:yVal>
        </c:ser>
        <c:ser>
          <c:idx val="1"/>
          <c:order val="1"/>
          <c:tx>
            <c:strRef>
              <c:f>'cap_rate_wind_onshore_SE4'!$C$2:$C$2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'cap_rate_wind_onshore_SE4'!$C$3:$C$15</c:f>
              <c:numCache>
                <c:formatCode>General</c:formatCode>
                <c:ptCount val="13"/>
                <c:pt idx="0">
                  <c:v>0.79441888</c:v>
                </c:pt>
                <c:pt idx="1">
                  <c:v>0.780234876</c:v>
                </c:pt>
                <c:pt idx="2">
                  <c:v>0.7530342</c:v>
                </c:pt>
                <c:pt idx="3">
                  <c:v>0.730292782</c:v>
                </c:pt>
                <c:pt idx="4">
                  <c:v>0.740259452</c:v>
                </c:pt>
                <c:pt idx="5">
                  <c:v>0.746106112</c:v>
                </c:pt>
                <c:pt idx="6">
                  <c:v>0.7120840900000001</c:v>
                </c:pt>
                <c:pt idx="7">
                  <c:v>0.6757011900000001</c:v>
                </c:pt>
                <c:pt idx="8">
                  <c:v>0.6615334389999999</c:v>
                </c:pt>
                <c:pt idx="9">
                  <c:v>0.64447541</c:v>
                </c:pt>
                <c:pt idx="10">
                  <c:v>0.626856618</c:v>
                </c:pt>
                <c:pt idx="11">
                  <c:v>0.621372039</c:v>
                </c:pt>
                <c:pt idx="12">
                  <c:v>0.616887918</c:v>
                </c:pt>
              </c:numCache>
            </c:numRef>
          </c:yVal>
        </c:ser>
        <c:ser>
          <c:idx val="2"/>
          <c:order val="2"/>
          <c:tx>
            <c:strRef>
              <c:f>'cap_rate_wind_onshore_SE4'!$D$2:$D$2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'cap_rate_wind_onshore_SE4'!$D$3:$D$15</c:f>
              <c:numCache>
                <c:formatCode>General</c:formatCode>
                <c:ptCount val="13"/>
                <c:pt idx="0">
                  <c:v>0.8652498</c:v>
                </c:pt>
                <c:pt idx="1">
                  <c:v>0.85739446</c:v>
                </c:pt>
                <c:pt idx="2">
                  <c:v>0.8376562</c:v>
                </c:pt>
                <c:pt idx="3">
                  <c:v>0.8254842999999999</c:v>
                </c:pt>
                <c:pt idx="4">
                  <c:v>0.82758033</c:v>
                </c:pt>
                <c:pt idx="5">
                  <c:v>0.8236322</c:v>
                </c:pt>
                <c:pt idx="6">
                  <c:v>0.8037149</c:v>
                </c:pt>
                <c:pt idx="7">
                  <c:v>0.7895565849999999</c:v>
                </c:pt>
                <c:pt idx="8">
                  <c:v>0.78373457</c:v>
                </c:pt>
                <c:pt idx="9">
                  <c:v>0.77408477</c:v>
                </c:pt>
                <c:pt idx="10">
                  <c:v>0.7598136</c:v>
                </c:pt>
                <c:pt idx="11">
                  <c:v>0.7552274800000001</c:v>
                </c:pt>
                <c:pt idx="12">
                  <c:v>0.7516020800000001</c:v>
                </c:pt>
              </c:numCache>
            </c:numRef>
          </c:yVal>
        </c:ser>
        <c:ser>
          <c:idx val="3"/>
          <c:order val="3"/>
          <c:tx>
            <c:strRef>
              <c:f>'cap_rate_wind_onshore_SE4'!$E$2:$E$2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'cap_rate_wind_onshore_SE4'!$E$3:$E$15</c:f>
              <c:numCache>
                <c:formatCode>General</c:formatCode>
                <c:ptCount val="13"/>
                <c:pt idx="0">
                  <c:v>0.911514866</c:v>
                </c:pt>
                <c:pt idx="1">
                  <c:v>0.8949656359999999</c:v>
                </c:pt>
                <c:pt idx="2">
                  <c:v>0.8797634719999999</c:v>
                </c:pt>
                <c:pt idx="3">
                  <c:v>0.868283708</c:v>
                </c:pt>
                <c:pt idx="4">
                  <c:v>0.8787512000000001</c:v>
                </c:pt>
                <c:pt idx="5">
                  <c:v>0.880434588</c:v>
                </c:pt>
                <c:pt idx="6">
                  <c:v>0.8716842399999999</c:v>
                </c:pt>
                <c:pt idx="7">
                  <c:v>0.85834291</c:v>
                </c:pt>
                <c:pt idx="8">
                  <c:v>0.85518673</c:v>
                </c:pt>
                <c:pt idx="9">
                  <c:v>0.850177673</c:v>
                </c:pt>
                <c:pt idx="10">
                  <c:v>0.83991874</c:v>
                </c:pt>
                <c:pt idx="11">
                  <c:v>0.8378032950000001</c:v>
                </c:pt>
                <c:pt idx="12">
                  <c:v>0.8339970200000001</c:v>
                </c:pt>
              </c:numCache>
            </c:numRef>
          </c:yVal>
        </c:ser>
        <c:axId val="52170001"/>
        <c:axId val="52170002"/>
      </c:scatterChart>
      <c:valAx>
        <c:axId val="52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70002"/>
        <c:crosses val="autoZero"/>
        <c:crossBetween val="midCat"/>
      </c:valAx>
      <c:valAx>
        <c:axId val="52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'cap_rate_wind_onshore_SE4'!$B$3:$B$15</c:f>
              <c:numCache>
                <c:formatCode>General</c:formatCode>
                <c:ptCount val="13"/>
                <c:pt idx="0">
                  <c:v>0.8611813343636363</c:v>
                </c:pt>
                <c:pt idx="1">
                  <c:v>0.8516510691818181</c:v>
                </c:pt>
                <c:pt idx="2">
                  <c:v>0.8352167155454547</c:v>
                </c:pt>
                <c:pt idx="3">
                  <c:v>0.8199792209090908</c:v>
                </c:pt>
                <c:pt idx="4">
                  <c:v>0.822536174181818</c:v>
                </c:pt>
                <c:pt idx="5">
                  <c:v>0.8198766849999999</c:v>
                </c:pt>
                <c:pt idx="6">
                  <c:v>0.7996081104545456</c:v>
                </c:pt>
                <c:pt idx="7">
                  <c:v>0.7812546454761905</c:v>
                </c:pt>
                <c:pt idx="8">
                  <c:v>0.7746346570952382</c:v>
                </c:pt>
                <c:pt idx="9">
                  <c:v>0.7659060968095238</c:v>
                </c:pt>
                <c:pt idx="10">
                  <c:v>0.7506452032380951</c:v>
                </c:pt>
                <c:pt idx="11">
                  <c:v>0.7453074840000001</c:v>
                </c:pt>
                <c:pt idx="12">
                  <c:v>0.7409315513333331</c:v>
                </c:pt>
              </c:numCache>
            </c:numRef>
          </c:yVal>
        </c:ser>
        <c:ser>
          <c:idx val="1"/>
          <c:order val="1"/>
          <c:tx>
            <c:strRef>
              <c:f>'cap_rate_wind_onshore_SE4'!$C$2:$C$2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'cap_rate_wind_onshore_SE4'!$C$3:$C$15</c:f>
              <c:numCache>
                <c:formatCode>General</c:formatCode>
                <c:ptCount val="13"/>
                <c:pt idx="0">
                  <c:v>0.79441888</c:v>
                </c:pt>
                <c:pt idx="1">
                  <c:v>0.780234876</c:v>
                </c:pt>
                <c:pt idx="2">
                  <c:v>0.7530342</c:v>
                </c:pt>
                <c:pt idx="3">
                  <c:v>0.730292782</c:v>
                </c:pt>
                <c:pt idx="4">
                  <c:v>0.740259452</c:v>
                </c:pt>
                <c:pt idx="5">
                  <c:v>0.746106112</c:v>
                </c:pt>
                <c:pt idx="6">
                  <c:v>0.7120840900000001</c:v>
                </c:pt>
                <c:pt idx="7">
                  <c:v>0.6757011900000001</c:v>
                </c:pt>
                <c:pt idx="8">
                  <c:v>0.6615334389999999</c:v>
                </c:pt>
                <c:pt idx="9">
                  <c:v>0.64447541</c:v>
                </c:pt>
                <c:pt idx="10">
                  <c:v>0.626856618</c:v>
                </c:pt>
                <c:pt idx="11">
                  <c:v>0.621372039</c:v>
                </c:pt>
                <c:pt idx="12">
                  <c:v>0.616887918</c:v>
                </c:pt>
              </c:numCache>
            </c:numRef>
          </c:yVal>
        </c:ser>
        <c:ser>
          <c:idx val="2"/>
          <c:order val="2"/>
          <c:tx>
            <c:strRef>
              <c:f>'cap_rate_wind_onshore_SE4'!$D$2:$D$2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'cap_rate_wind_onshore_SE4'!$D$3:$D$15</c:f>
              <c:numCache>
                <c:formatCode>General</c:formatCode>
                <c:ptCount val="13"/>
                <c:pt idx="0">
                  <c:v>0.8652498</c:v>
                </c:pt>
                <c:pt idx="1">
                  <c:v>0.85739446</c:v>
                </c:pt>
                <c:pt idx="2">
                  <c:v>0.8376562</c:v>
                </c:pt>
                <c:pt idx="3">
                  <c:v>0.8254842999999999</c:v>
                </c:pt>
                <c:pt idx="4">
                  <c:v>0.82758033</c:v>
                </c:pt>
                <c:pt idx="5">
                  <c:v>0.8236322</c:v>
                </c:pt>
                <c:pt idx="6">
                  <c:v>0.8037149</c:v>
                </c:pt>
                <c:pt idx="7">
                  <c:v>0.7895565849999999</c:v>
                </c:pt>
                <c:pt idx="8">
                  <c:v>0.78373457</c:v>
                </c:pt>
                <c:pt idx="9">
                  <c:v>0.77408477</c:v>
                </c:pt>
                <c:pt idx="10">
                  <c:v>0.7598136</c:v>
                </c:pt>
                <c:pt idx="11">
                  <c:v>0.7552274800000001</c:v>
                </c:pt>
                <c:pt idx="12">
                  <c:v>0.7516020800000001</c:v>
                </c:pt>
              </c:numCache>
            </c:numRef>
          </c:yVal>
        </c:ser>
        <c:ser>
          <c:idx val="3"/>
          <c:order val="3"/>
          <c:tx>
            <c:strRef>
              <c:f>'cap_rate_wind_onshore_SE4'!$E$2:$E$2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'cap_rate_wind_onshore_SE4'!$E$3:$E$15</c:f>
              <c:numCache>
                <c:formatCode>General</c:formatCode>
                <c:ptCount val="13"/>
                <c:pt idx="0">
                  <c:v>0.911514866</c:v>
                </c:pt>
                <c:pt idx="1">
                  <c:v>0.8949656359999999</c:v>
                </c:pt>
                <c:pt idx="2">
                  <c:v>0.8797634719999999</c:v>
                </c:pt>
                <c:pt idx="3">
                  <c:v>0.868283708</c:v>
                </c:pt>
                <c:pt idx="4">
                  <c:v>0.8787512000000001</c:v>
                </c:pt>
                <c:pt idx="5">
                  <c:v>0.880434588</c:v>
                </c:pt>
                <c:pt idx="6">
                  <c:v>0.8716842399999999</c:v>
                </c:pt>
                <c:pt idx="7">
                  <c:v>0.85834291</c:v>
                </c:pt>
                <c:pt idx="8">
                  <c:v>0.85518673</c:v>
                </c:pt>
                <c:pt idx="9">
                  <c:v>0.850177673</c:v>
                </c:pt>
                <c:pt idx="10">
                  <c:v>0.83991874</c:v>
                </c:pt>
                <c:pt idx="11">
                  <c:v>0.8378032950000001</c:v>
                </c:pt>
                <c:pt idx="12">
                  <c:v>0.8339970200000001</c:v>
                </c:pt>
              </c:numCache>
            </c:numRef>
          </c:yVal>
        </c:ser>
        <c:axId val="52180001"/>
        <c:axId val="52180002"/>
      </c:scatterChart>
      <c:valAx>
        <c:axId val="52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80002"/>
        <c:crosses val="autoZero"/>
        <c:crossBetween val="midCat"/>
      </c:valAx>
      <c:valAx>
        <c:axId val="52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'cap_rate_wind_onshore_SE4'!$B$3:$B$15</c:f>
              <c:numCache>
                <c:formatCode>General</c:formatCode>
                <c:ptCount val="13"/>
                <c:pt idx="0">
                  <c:v>0.8611813343636363</c:v>
                </c:pt>
                <c:pt idx="1">
                  <c:v>0.8516510691818181</c:v>
                </c:pt>
                <c:pt idx="2">
                  <c:v>0.8352167155454547</c:v>
                </c:pt>
                <c:pt idx="3">
                  <c:v>0.8199792209090908</c:v>
                </c:pt>
                <c:pt idx="4">
                  <c:v>0.822536174181818</c:v>
                </c:pt>
                <c:pt idx="5">
                  <c:v>0.8198766849999999</c:v>
                </c:pt>
                <c:pt idx="6">
                  <c:v>0.7996081104545456</c:v>
                </c:pt>
                <c:pt idx="7">
                  <c:v>0.7812546454761905</c:v>
                </c:pt>
                <c:pt idx="8">
                  <c:v>0.7746346570952382</c:v>
                </c:pt>
                <c:pt idx="9">
                  <c:v>0.7659060968095238</c:v>
                </c:pt>
                <c:pt idx="10">
                  <c:v>0.7506452032380951</c:v>
                </c:pt>
                <c:pt idx="11">
                  <c:v>0.7453074840000001</c:v>
                </c:pt>
                <c:pt idx="12">
                  <c:v>0.7409315513333331</c:v>
                </c:pt>
              </c:numCache>
            </c:numRef>
          </c:yVal>
        </c:ser>
        <c:ser>
          <c:idx val="1"/>
          <c:order val="1"/>
          <c:tx>
            <c:strRef>
              <c:f>'cap_rate_wind_onshore_SE4'!$C$2:$C$2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'cap_rate_wind_onshore_SE4'!$C$3:$C$15</c:f>
              <c:numCache>
                <c:formatCode>General</c:formatCode>
                <c:ptCount val="13"/>
                <c:pt idx="0">
                  <c:v>0.79441888</c:v>
                </c:pt>
                <c:pt idx="1">
                  <c:v>0.780234876</c:v>
                </c:pt>
                <c:pt idx="2">
                  <c:v>0.7530342</c:v>
                </c:pt>
                <c:pt idx="3">
                  <c:v>0.730292782</c:v>
                </c:pt>
                <c:pt idx="4">
                  <c:v>0.740259452</c:v>
                </c:pt>
                <c:pt idx="5">
                  <c:v>0.746106112</c:v>
                </c:pt>
                <c:pt idx="6">
                  <c:v>0.7120840900000001</c:v>
                </c:pt>
                <c:pt idx="7">
                  <c:v>0.6757011900000001</c:v>
                </c:pt>
                <c:pt idx="8">
                  <c:v>0.6615334389999999</c:v>
                </c:pt>
                <c:pt idx="9">
                  <c:v>0.64447541</c:v>
                </c:pt>
                <c:pt idx="10">
                  <c:v>0.626856618</c:v>
                </c:pt>
                <c:pt idx="11">
                  <c:v>0.621372039</c:v>
                </c:pt>
                <c:pt idx="12">
                  <c:v>0.616887918</c:v>
                </c:pt>
              </c:numCache>
            </c:numRef>
          </c:yVal>
        </c:ser>
        <c:ser>
          <c:idx val="2"/>
          <c:order val="2"/>
          <c:tx>
            <c:strRef>
              <c:f>'cap_rate_wind_onshore_SE4'!$D$2:$D$2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'cap_rate_wind_onshore_SE4'!$D$3:$D$15</c:f>
              <c:numCache>
                <c:formatCode>General</c:formatCode>
                <c:ptCount val="13"/>
                <c:pt idx="0">
                  <c:v>0.8652498</c:v>
                </c:pt>
                <c:pt idx="1">
                  <c:v>0.85739446</c:v>
                </c:pt>
                <c:pt idx="2">
                  <c:v>0.8376562</c:v>
                </c:pt>
                <c:pt idx="3">
                  <c:v>0.8254842999999999</c:v>
                </c:pt>
                <c:pt idx="4">
                  <c:v>0.82758033</c:v>
                </c:pt>
                <c:pt idx="5">
                  <c:v>0.8236322</c:v>
                </c:pt>
                <c:pt idx="6">
                  <c:v>0.8037149</c:v>
                </c:pt>
                <c:pt idx="7">
                  <c:v>0.7895565849999999</c:v>
                </c:pt>
                <c:pt idx="8">
                  <c:v>0.78373457</c:v>
                </c:pt>
                <c:pt idx="9">
                  <c:v>0.77408477</c:v>
                </c:pt>
                <c:pt idx="10">
                  <c:v>0.7598136</c:v>
                </c:pt>
                <c:pt idx="11">
                  <c:v>0.7552274800000001</c:v>
                </c:pt>
                <c:pt idx="12">
                  <c:v>0.7516020800000001</c:v>
                </c:pt>
              </c:numCache>
            </c:numRef>
          </c:yVal>
        </c:ser>
        <c:ser>
          <c:idx val="3"/>
          <c:order val="3"/>
          <c:tx>
            <c:strRef>
              <c:f>'cap_rate_wind_onshore_SE4'!$E$2:$E$2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'cap_rate_wind_onshore_SE4'!$E$3:$E$15</c:f>
              <c:numCache>
                <c:formatCode>General</c:formatCode>
                <c:ptCount val="13"/>
                <c:pt idx="0">
                  <c:v>0.911514866</c:v>
                </c:pt>
                <c:pt idx="1">
                  <c:v>0.8949656359999999</c:v>
                </c:pt>
                <c:pt idx="2">
                  <c:v>0.8797634719999999</c:v>
                </c:pt>
                <c:pt idx="3">
                  <c:v>0.868283708</c:v>
                </c:pt>
                <c:pt idx="4">
                  <c:v>0.8787512000000001</c:v>
                </c:pt>
                <c:pt idx="5">
                  <c:v>0.880434588</c:v>
                </c:pt>
                <c:pt idx="6">
                  <c:v>0.8716842399999999</c:v>
                </c:pt>
                <c:pt idx="7">
                  <c:v>0.85834291</c:v>
                </c:pt>
                <c:pt idx="8">
                  <c:v>0.85518673</c:v>
                </c:pt>
                <c:pt idx="9">
                  <c:v>0.850177673</c:v>
                </c:pt>
                <c:pt idx="10">
                  <c:v>0.83991874</c:v>
                </c:pt>
                <c:pt idx="11">
                  <c:v>0.8378032950000001</c:v>
                </c:pt>
                <c:pt idx="12">
                  <c:v>0.8339970200000001</c:v>
                </c:pt>
              </c:numCache>
            </c:numRef>
          </c:yVal>
        </c:ser>
        <c:axId val="52190001"/>
        <c:axId val="52190002"/>
      </c:scatterChart>
      <c:valAx>
        <c:axId val="52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90002"/>
        <c:crosses val="autoZero"/>
        <c:crossBetween val="midCat"/>
      </c:valAx>
      <c:valAx>
        <c:axId val="52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'cap_rate_wind_onshore_ES'!$B$3:$B$15</c:f>
              <c:numCache>
                <c:formatCode>General</c:formatCode>
                <c:ptCount val="13"/>
                <c:pt idx="0">
                  <c:v>0.9136667060909089</c:v>
                </c:pt>
                <c:pt idx="1">
                  <c:v>0.9210555152727273</c:v>
                </c:pt>
                <c:pt idx="2">
                  <c:v>0.9010742484545454</c:v>
                </c:pt>
                <c:pt idx="3">
                  <c:v>0.8787357079090907</c:v>
                </c:pt>
                <c:pt idx="4">
                  <c:v>0.8410367304545456</c:v>
                </c:pt>
                <c:pt idx="5">
                  <c:v>0.8407996698181818</c:v>
                </c:pt>
                <c:pt idx="6">
                  <c:v>0.8323804368181821</c:v>
                </c:pt>
                <c:pt idx="7">
                  <c:v>0.8313888524761905</c:v>
                </c:pt>
                <c:pt idx="8">
                  <c:v>0.8227755068571428</c:v>
                </c:pt>
                <c:pt idx="9">
                  <c:v>0.8171069164285715</c:v>
                </c:pt>
                <c:pt idx="10">
                  <c:v>0.8512265792857141</c:v>
                </c:pt>
                <c:pt idx="11">
                  <c:v>0.8406207865238096</c:v>
                </c:pt>
                <c:pt idx="12">
                  <c:v>0.8316182495714285</c:v>
                </c:pt>
              </c:numCache>
            </c:numRef>
          </c:yVal>
        </c:ser>
        <c:ser>
          <c:idx val="1"/>
          <c:order val="1"/>
          <c:tx>
            <c:strRef>
              <c:f>'cap_rate_wind_onshore_ES'!$C$2:$C$2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'cap_rate_wind_onshore_ES'!$C$3:$C$15</c:f>
              <c:numCache>
                <c:formatCode>General</c:formatCode>
                <c:ptCount val="13"/>
                <c:pt idx="0">
                  <c:v>0.866005824</c:v>
                </c:pt>
                <c:pt idx="1">
                  <c:v>0.874226308</c:v>
                </c:pt>
                <c:pt idx="2">
                  <c:v>0.852373966</c:v>
                </c:pt>
                <c:pt idx="3">
                  <c:v>0.837440536</c:v>
                </c:pt>
                <c:pt idx="4">
                  <c:v>0.811064844</c:v>
                </c:pt>
                <c:pt idx="5">
                  <c:v>0.809471826</c:v>
                </c:pt>
                <c:pt idx="6">
                  <c:v>0.801861892</c:v>
                </c:pt>
                <c:pt idx="7">
                  <c:v>0.80841724</c:v>
                </c:pt>
                <c:pt idx="8">
                  <c:v>0.799534979</c:v>
                </c:pt>
                <c:pt idx="9">
                  <c:v>0.793494437</c:v>
                </c:pt>
                <c:pt idx="10">
                  <c:v>0.81452549</c:v>
                </c:pt>
                <c:pt idx="11">
                  <c:v>0.799485805</c:v>
                </c:pt>
                <c:pt idx="12">
                  <c:v>0.7866917409999999</c:v>
                </c:pt>
              </c:numCache>
            </c:numRef>
          </c:yVal>
        </c:ser>
        <c:ser>
          <c:idx val="2"/>
          <c:order val="2"/>
          <c:tx>
            <c:strRef>
              <c:f>'cap_rate_wind_onshore_ES'!$D$2:$D$2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'cap_rate_wind_onshore_ES'!$D$3:$D$15</c:f>
              <c:numCache>
                <c:formatCode>General</c:formatCode>
                <c:ptCount val="13"/>
                <c:pt idx="0">
                  <c:v>0.91738594</c:v>
                </c:pt>
                <c:pt idx="1">
                  <c:v>0.9232127</c:v>
                </c:pt>
                <c:pt idx="2">
                  <c:v>0.9085236</c:v>
                </c:pt>
                <c:pt idx="3">
                  <c:v>0.88293743</c:v>
                </c:pt>
                <c:pt idx="4">
                  <c:v>0.84680605</c:v>
                </c:pt>
                <c:pt idx="5">
                  <c:v>0.84812164</c:v>
                </c:pt>
                <c:pt idx="6">
                  <c:v>0.8409459</c:v>
                </c:pt>
                <c:pt idx="7">
                  <c:v>0.8249587300000001</c:v>
                </c:pt>
                <c:pt idx="8">
                  <c:v>0.819123355</c:v>
                </c:pt>
                <c:pt idx="9">
                  <c:v>0.8132692500000001</c:v>
                </c:pt>
                <c:pt idx="10">
                  <c:v>0.850408025</c:v>
                </c:pt>
                <c:pt idx="11">
                  <c:v>0.843622085</c:v>
                </c:pt>
                <c:pt idx="12">
                  <c:v>0.8372482999999999</c:v>
                </c:pt>
              </c:numCache>
            </c:numRef>
          </c:yVal>
        </c:ser>
        <c:ser>
          <c:idx val="3"/>
          <c:order val="3"/>
          <c:tx>
            <c:strRef>
              <c:f>'cap_rate_wind_onshore_ES'!$E$2:$E$2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'cap_rate_wind_onshore_ES'!$E$3:$E$15</c:f>
              <c:numCache>
                <c:formatCode>General</c:formatCode>
                <c:ptCount val="13"/>
                <c:pt idx="0">
                  <c:v>0.96230912</c:v>
                </c:pt>
                <c:pt idx="1">
                  <c:v>0.971124228</c:v>
                </c:pt>
                <c:pt idx="2">
                  <c:v>0.94893314</c:v>
                </c:pt>
                <c:pt idx="3">
                  <c:v>0.916169728</c:v>
                </c:pt>
                <c:pt idx="4">
                  <c:v>0.867101626</c:v>
                </c:pt>
                <c:pt idx="5">
                  <c:v>0.8646626199999999</c:v>
                </c:pt>
                <c:pt idx="6">
                  <c:v>0.859224548</c:v>
                </c:pt>
                <c:pt idx="7">
                  <c:v>0.860572802</c:v>
                </c:pt>
                <c:pt idx="8">
                  <c:v>0.85148736</c:v>
                </c:pt>
                <c:pt idx="9">
                  <c:v>0.847889148</c:v>
                </c:pt>
                <c:pt idx="10">
                  <c:v>0.8901901999999999</c:v>
                </c:pt>
                <c:pt idx="11">
                  <c:v>0.8803117469999999</c:v>
                </c:pt>
                <c:pt idx="12">
                  <c:v>0.87078073</c:v>
                </c:pt>
              </c:numCache>
            </c:numRef>
          </c:yVal>
        </c:ser>
        <c:axId val="50220001"/>
        <c:axId val="50220002"/>
      </c:scatterChart>
      <c:val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20002"/>
        <c:crosses val="autoZero"/>
        <c:crossBetween val="midCat"/>
      </c:val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'cap_rate_wind_onshore_SE4'!$B$3:$B$15</c:f>
              <c:numCache>
                <c:formatCode>General</c:formatCode>
                <c:ptCount val="13"/>
                <c:pt idx="0">
                  <c:v>0.8611813343636363</c:v>
                </c:pt>
                <c:pt idx="1">
                  <c:v>0.8516510691818181</c:v>
                </c:pt>
                <c:pt idx="2">
                  <c:v>0.8352167155454547</c:v>
                </c:pt>
                <c:pt idx="3">
                  <c:v>0.8199792209090908</c:v>
                </c:pt>
                <c:pt idx="4">
                  <c:v>0.822536174181818</c:v>
                </c:pt>
                <c:pt idx="5">
                  <c:v>0.8198766849999999</c:v>
                </c:pt>
                <c:pt idx="6">
                  <c:v>0.7996081104545456</c:v>
                </c:pt>
                <c:pt idx="7">
                  <c:v>0.7812546454761905</c:v>
                </c:pt>
                <c:pt idx="8">
                  <c:v>0.7746346570952382</c:v>
                </c:pt>
                <c:pt idx="9">
                  <c:v>0.7659060968095238</c:v>
                </c:pt>
                <c:pt idx="10">
                  <c:v>0.7506452032380951</c:v>
                </c:pt>
                <c:pt idx="11">
                  <c:v>0.7453074840000001</c:v>
                </c:pt>
                <c:pt idx="12">
                  <c:v>0.7409315513333331</c:v>
                </c:pt>
              </c:numCache>
            </c:numRef>
          </c:yVal>
        </c:ser>
        <c:ser>
          <c:idx val="1"/>
          <c:order val="1"/>
          <c:tx>
            <c:strRef>
              <c:f>'cap_rate_wind_onshore_SE4'!$C$2:$C$2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'cap_rate_wind_onshore_SE4'!$C$3:$C$15</c:f>
              <c:numCache>
                <c:formatCode>General</c:formatCode>
                <c:ptCount val="13"/>
                <c:pt idx="0">
                  <c:v>0.79441888</c:v>
                </c:pt>
                <c:pt idx="1">
                  <c:v>0.780234876</c:v>
                </c:pt>
                <c:pt idx="2">
                  <c:v>0.7530342</c:v>
                </c:pt>
                <c:pt idx="3">
                  <c:v>0.730292782</c:v>
                </c:pt>
                <c:pt idx="4">
                  <c:v>0.740259452</c:v>
                </c:pt>
                <c:pt idx="5">
                  <c:v>0.746106112</c:v>
                </c:pt>
                <c:pt idx="6">
                  <c:v>0.7120840900000001</c:v>
                </c:pt>
                <c:pt idx="7">
                  <c:v>0.6757011900000001</c:v>
                </c:pt>
                <c:pt idx="8">
                  <c:v>0.6615334389999999</c:v>
                </c:pt>
                <c:pt idx="9">
                  <c:v>0.64447541</c:v>
                </c:pt>
                <c:pt idx="10">
                  <c:v>0.626856618</c:v>
                </c:pt>
                <c:pt idx="11">
                  <c:v>0.621372039</c:v>
                </c:pt>
                <c:pt idx="12">
                  <c:v>0.616887918</c:v>
                </c:pt>
              </c:numCache>
            </c:numRef>
          </c:yVal>
        </c:ser>
        <c:ser>
          <c:idx val="2"/>
          <c:order val="2"/>
          <c:tx>
            <c:strRef>
              <c:f>'cap_rate_wind_onshore_SE4'!$D$2:$D$2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'cap_rate_wind_onshore_SE4'!$D$3:$D$15</c:f>
              <c:numCache>
                <c:formatCode>General</c:formatCode>
                <c:ptCount val="13"/>
                <c:pt idx="0">
                  <c:v>0.8652498</c:v>
                </c:pt>
                <c:pt idx="1">
                  <c:v>0.85739446</c:v>
                </c:pt>
                <c:pt idx="2">
                  <c:v>0.8376562</c:v>
                </c:pt>
                <c:pt idx="3">
                  <c:v>0.8254842999999999</c:v>
                </c:pt>
                <c:pt idx="4">
                  <c:v>0.82758033</c:v>
                </c:pt>
                <c:pt idx="5">
                  <c:v>0.8236322</c:v>
                </c:pt>
                <c:pt idx="6">
                  <c:v>0.8037149</c:v>
                </c:pt>
                <c:pt idx="7">
                  <c:v>0.7895565849999999</c:v>
                </c:pt>
                <c:pt idx="8">
                  <c:v>0.78373457</c:v>
                </c:pt>
                <c:pt idx="9">
                  <c:v>0.77408477</c:v>
                </c:pt>
                <c:pt idx="10">
                  <c:v>0.7598136</c:v>
                </c:pt>
                <c:pt idx="11">
                  <c:v>0.7552274800000001</c:v>
                </c:pt>
                <c:pt idx="12">
                  <c:v>0.7516020800000001</c:v>
                </c:pt>
              </c:numCache>
            </c:numRef>
          </c:yVal>
        </c:ser>
        <c:ser>
          <c:idx val="3"/>
          <c:order val="3"/>
          <c:tx>
            <c:strRef>
              <c:f>'cap_rate_wind_onshore_SE4'!$E$2:$E$2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'cap_rate_wind_onshore_SE4'!$E$3:$E$15</c:f>
              <c:numCache>
                <c:formatCode>General</c:formatCode>
                <c:ptCount val="13"/>
                <c:pt idx="0">
                  <c:v>0.911514866</c:v>
                </c:pt>
                <c:pt idx="1">
                  <c:v>0.8949656359999999</c:v>
                </c:pt>
                <c:pt idx="2">
                  <c:v>0.8797634719999999</c:v>
                </c:pt>
                <c:pt idx="3">
                  <c:v>0.868283708</c:v>
                </c:pt>
                <c:pt idx="4">
                  <c:v>0.8787512000000001</c:v>
                </c:pt>
                <c:pt idx="5">
                  <c:v>0.880434588</c:v>
                </c:pt>
                <c:pt idx="6">
                  <c:v>0.8716842399999999</c:v>
                </c:pt>
                <c:pt idx="7">
                  <c:v>0.85834291</c:v>
                </c:pt>
                <c:pt idx="8">
                  <c:v>0.85518673</c:v>
                </c:pt>
                <c:pt idx="9">
                  <c:v>0.850177673</c:v>
                </c:pt>
                <c:pt idx="10">
                  <c:v>0.83991874</c:v>
                </c:pt>
                <c:pt idx="11">
                  <c:v>0.8378032950000001</c:v>
                </c:pt>
                <c:pt idx="12">
                  <c:v>0.8339970200000001</c:v>
                </c:pt>
              </c:numCache>
            </c:numRef>
          </c:yVal>
        </c:ser>
        <c:axId val="52200001"/>
        <c:axId val="52200002"/>
      </c:scatterChart>
      <c:valAx>
        <c:axId val="52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00002"/>
        <c:crosses val="autoZero"/>
        <c:crossBetween val="midCat"/>
      </c:valAx>
      <c:valAx>
        <c:axId val="52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'cap_rate_wind_onshore_UK'!$B$3:$B$15</c:f>
              <c:numCache>
                <c:formatCode>General</c:formatCode>
                <c:ptCount val="13"/>
                <c:pt idx="0">
                  <c:v>0.9057517704545455</c:v>
                </c:pt>
                <c:pt idx="1">
                  <c:v>0.9018396069999999</c:v>
                </c:pt>
                <c:pt idx="2">
                  <c:v>0.8877957207272729</c:v>
                </c:pt>
                <c:pt idx="3">
                  <c:v>0.8858946282727274</c:v>
                </c:pt>
                <c:pt idx="4">
                  <c:v>0.8499128462727275</c:v>
                </c:pt>
                <c:pt idx="5">
                  <c:v>0.837539774909091</c:v>
                </c:pt>
                <c:pt idx="6">
                  <c:v>0.8198799135454545</c:v>
                </c:pt>
                <c:pt idx="7">
                  <c:v>0.8052213310952381</c:v>
                </c:pt>
                <c:pt idx="8">
                  <c:v>0.7867631782380953</c:v>
                </c:pt>
                <c:pt idx="9">
                  <c:v>0.7696987837142857</c:v>
                </c:pt>
                <c:pt idx="10">
                  <c:v>0.7557365162857144</c:v>
                </c:pt>
                <c:pt idx="11">
                  <c:v>0.7463276074761904</c:v>
                </c:pt>
                <c:pt idx="12">
                  <c:v>0.735710333904762</c:v>
                </c:pt>
              </c:numCache>
            </c:numRef>
          </c:yVal>
        </c:ser>
        <c:ser>
          <c:idx val="1"/>
          <c:order val="1"/>
          <c:tx>
            <c:strRef>
              <c:f>'cap_rate_wind_onshore_UK'!$C$2:$C$2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'cap_rate_wind_onshore_UK'!$C$3:$C$15</c:f>
              <c:numCache>
                <c:formatCode>General</c:formatCode>
                <c:ptCount val="13"/>
                <c:pt idx="0">
                  <c:v>0.88878426</c:v>
                </c:pt>
                <c:pt idx="1">
                  <c:v>0.884746088</c:v>
                </c:pt>
                <c:pt idx="2">
                  <c:v>0.868076186</c:v>
                </c:pt>
                <c:pt idx="3">
                  <c:v>0.862638582</c:v>
                </c:pt>
                <c:pt idx="4">
                  <c:v>0.82009154</c:v>
                </c:pt>
                <c:pt idx="5">
                  <c:v>0.806471892</c:v>
                </c:pt>
                <c:pt idx="6">
                  <c:v>0.787842988</c:v>
                </c:pt>
                <c:pt idx="7">
                  <c:v>0.76268945</c:v>
                </c:pt>
                <c:pt idx="8">
                  <c:v>0.73936674</c:v>
                </c:pt>
                <c:pt idx="9">
                  <c:v>0.721641312</c:v>
                </c:pt>
                <c:pt idx="10">
                  <c:v>0.7080528420000001</c:v>
                </c:pt>
                <c:pt idx="11">
                  <c:v>0.692753622</c:v>
                </c:pt>
                <c:pt idx="12">
                  <c:v>0.679872241</c:v>
                </c:pt>
              </c:numCache>
            </c:numRef>
          </c:yVal>
        </c:ser>
        <c:ser>
          <c:idx val="2"/>
          <c:order val="2"/>
          <c:tx>
            <c:strRef>
              <c:f>'cap_rate_wind_onshore_UK'!$D$2:$D$2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'cap_rate_wind_onshore_UK'!$D$3:$D$15</c:f>
              <c:numCache>
                <c:formatCode>General</c:formatCode>
                <c:ptCount val="13"/>
                <c:pt idx="0">
                  <c:v>0.90670526</c:v>
                </c:pt>
                <c:pt idx="1">
                  <c:v>0.8999687</c:v>
                </c:pt>
                <c:pt idx="2">
                  <c:v>0.8856104</c:v>
                </c:pt>
                <c:pt idx="3">
                  <c:v>0.8824059400000001</c:v>
                </c:pt>
                <c:pt idx="4">
                  <c:v>0.85021555</c:v>
                </c:pt>
                <c:pt idx="5">
                  <c:v>0.8369883299999999</c:v>
                </c:pt>
                <c:pt idx="6">
                  <c:v>0.8227448000000001</c:v>
                </c:pt>
                <c:pt idx="7">
                  <c:v>0.81067135</c:v>
                </c:pt>
                <c:pt idx="8">
                  <c:v>0.7917506750000001</c:v>
                </c:pt>
                <c:pt idx="9">
                  <c:v>0.77371097</c:v>
                </c:pt>
                <c:pt idx="10">
                  <c:v>0.75420852</c:v>
                </c:pt>
                <c:pt idx="11">
                  <c:v>0.7446706</c:v>
                </c:pt>
                <c:pt idx="12">
                  <c:v>0.7351729</c:v>
                </c:pt>
              </c:numCache>
            </c:numRef>
          </c:yVal>
        </c:ser>
        <c:ser>
          <c:idx val="3"/>
          <c:order val="3"/>
          <c:tx>
            <c:strRef>
              <c:f>'cap_rate_wind_onshore_UK'!$E$2:$E$2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'cap_rate_wind_onshore_UK'!$E$3:$E$15</c:f>
              <c:numCache>
                <c:formatCode>General</c:formatCode>
                <c:ptCount val="13"/>
                <c:pt idx="0">
                  <c:v>0.9228025400000001</c:v>
                </c:pt>
                <c:pt idx="1">
                  <c:v>0.920130916</c:v>
                </c:pt>
                <c:pt idx="2">
                  <c:v>0.9085772599999999</c:v>
                </c:pt>
                <c:pt idx="3">
                  <c:v>0.90622832</c:v>
                </c:pt>
                <c:pt idx="4">
                  <c:v>0.877388908</c:v>
                </c:pt>
                <c:pt idx="5">
                  <c:v>0.867896586</c:v>
                </c:pt>
                <c:pt idx="6">
                  <c:v>0.85669738</c:v>
                </c:pt>
                <c:pt idx="7">
                  <c:v>0.848107013</c:v>
                </c:pt>
                <c:pt idx="8">
                  <c:v>0.835736578</c:v>
                </c:pt>
                <c:pt idx="9">
                  <c:v>0.8188542759999999</c:v>
                </c:pt>
                <c:pt idx="10">
                  <c:v>0.80769639</c:v>
                </c:pt>
                <c:pt idx="11">
                  <c:v>0.7996650749999999</c:v>
                </c:pt>
                <c:pt idx="12">
                  <c:v>0.791856461</c:v>
                </c:pt>
              </c:numCache>
            </c:numRef>
          </c:yVal>
        </c:ser>
        <c:axId val="52210001"/>
        <c:axId val="52210002"/>
      </c:scatterChart>
      <c:valAx>
        <c:axId val="52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10002"/>
        <c:crosses val="autoZero"/>
        <c:crossBetween val="midCat"/>
      </c:valAx>
      <c:valAx>
        <c:axId val="52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'cap_rate_wind_onshore_UK'!$B$3:$B$15</c:f>
              <c:numCache>
                <c:formatCode>General</c:formatCode>
                <c:ptCount val="13"/>
                <c:pt idx="0">
                  <c:v>0.9057517704545455</c:v>
                </c:pt>
                <c:pt idx="1">
                  <c:v>0.9018396069999999</c:v>
                </c:pt>
                <c:pt idx="2">
                  <c:v>0.8877957207272729</c:v>
                </c:pt>
                <c:pt idx="3">
                  <c:v>0.8858946282727274</c:v>
                </c:pt>
                <c:pt idx="4">
                  <c:v>0.8499128462727275</c:v>
                </c:pt>
                <c:pt idx="5">
                  <c:v>0.837539774909091</c:v>
                </c:pt>
                <c:pt idx="6">
                  <c:v>0.8198799135454545</c:v>
                </c:pt>
                <c:pt idx="7">
                  <c:v>0.8052213310952381</c:v>
                </c:pt>
                <c:pt idx="8">
                  <c:v>0.7867631782380953</c:v>
                </c:pt>
                <c:pt idx="9">
                  <c:v>0.7696987837142857</c:v>
                </c:pt>
                <c:pt idx="10">
                  <c:v>0.7557365162857144</c:v>
                </c:pt>
                <c:pt idx="11">
                  <c:v>0.7463276074761904</c:v>
                </c:pt>
                <c:pt idx="12">
                  <c:v>0.735710333904762</c:v>
                </c:pt>
              </c:numCache>
            </c:numRef>
          </c:yVal>
        </c:ser>
        <c:ser>
          <c:idx val="1"/>
          <c:order val="1"/>
          <c:tx>
            <c:strRef>
              <c:f>'cap_rate_wind_onshore_UK'!$C$2:$C$2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'cap_rate_wind_onshore_UK'!$C$3:$C$15</c:f>
              <c:numCache>
                <c:formatCode>General</c:formatCode>
                <c:ptCount val="13"/>
                <c:pt idx="0">
                  <c:v>0.88878426</c:v>
                </c:pt>
                <c:pt idx="1">
                  <c:v>0.884746088</c:v>
                </c:pt>
                <c:pt idx="2">
                  <c:v>0.868076186</c:v>
                </c:pt>
                <c:pt idx="3">
                  <c:v>0.862638582</c:v>
                </c:pt>
                <c:pt idx="4">
                  <c:v>0.82009154</c:v>
                </c:pt>
                <c:pt idx="5">
                  <c:v>0.806471892</c:v>
                </c:pt>
                <c:pt idx="6">
                  <c:v>0.787842988</c:v>
                </c:pt>
                <c:pt idx="7">
                  <c:v>0.76268945</c:v>
                </c:pt>
                <c:pt idx="8">
                  <c:v>0.73936674</c:v>
                </c:pt>
                <c:pt idx="9">
                  <c:v>0.721641312</c:v>
                </c:pt>
                <c:pt idx="10">
                  <c:v>0.7080528420000001</c:v>
                </c:pt>
                <c:pt idx="11">
                  <c:v>0.692753622</c:v>
                </c:pt>
                <c:pt idx="12">
                  <c:v>0.679872241</c:v>
                </c:pt>
              </c:numCache>
            </c:numRef>
          </c:yVal>
        </c:ser>
        <c:ser>
          <c:idx val="2"/>
          <c:order val="2"/>
          <c:tx>
            <c:strRef>
              <c:f>'cap_rate_wind_onshore_UK'!$D$2:$D$2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'cap_rate_wind_onshore_UK'!$D$3:$D$15</c:f>
              <c:numCache>
                <c:formatCode>General</c:formatCode>
                <c:ptCount val="13"/>
                <c:pt idx="0">
                  <c:v>0.90670526</c:v>
                </c:pt>
                <c:pt idx="1">
                  <c:v>0.8999687</c:v>
                </c:pt>
                <c:pt idx="2">
                  <c:v>0.8856104</c:v>
                </c:pt>
                <c:pt idx="3">
                  <c:v>0.8824059400000001</c:v>
                </c:pt>
                <c:pt idx="4">
                  <c:v>0.85021555</c:v>
                </c:pt>
                <c:pt idx="5">
                  <c:v>0.8369883299999999</c:v>
                </c:pt>
                <c:pt idx="6">
                  <c:v>0.8227448000000001</c:v>
                </c:pt>
                <c:pt idx="7">
                  <c:v>0.81067135</c:v>
                </c:pt>
                <c:pt idx="8">
                  <c:v>0.7917506750000001</c:v>
                </c:pt>
                <c:pt idx="9">
                  <c:v>0.77371097</c:v>
                </c:pt>
                <c:pt idx="10">
                  <c:v>0.75420852</c:v>
                </c:pt>
                <c:pt idx="11">
                  <c:v>0.7446706</c:v>
                </c:pt>
                <c:pt idx="12">
                  <c:v>0.7351729</c:v>
                </c:pt>
              </c:numCache>
            </c:numRef>
          </c:yVal>
        </c:ser>
        <c:ser>
          <c:idx val="3"/>
          <c:order val="3"/>
          <c:tx>
            <c:strRef>
              <c:f>'cap_rate_wind_onshore_UK'!$E$2:$E$2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'cap_rate_wind_onshore_UK'!$E$3:$E$15</c:f>
              <c:numCache>
                <c:formatCode>General</c:formatCode>
                <c:ptCount val="13"/>
                <c:pt idx="0">
                  <c:v>0.9228025400000001</c:v>
                </c:pt>
                <c:pt idx="1">
                  <c:v>0.920130916</c:v>
                </c:pt>
                <c:pt idx="2">
                  <c:v>0.9085772599999999</c:v>
                </c:pt>
                <c:pt idx="3">
                  <c:v>0.90622832</c:v>
                </c:pt>
                <c:pt idx="4">
                  <c:v>0.877388908</c:v>
                </c:pt>
                <c:pt idx="5">
                  <c:v>0.867896586</c:v>
                </c:pt>
                <c:pt idx="6">
                  <c:v>0.85669738</c:v>
                </c:pt>
                <c:pt idx="7">
                  <c:v>0.848107013</c:v>
                </c:pt>
                <c:pt idx="8">
                  <c:v>0.835736578</c:v>
                </c:pt>
                <c:pt idx="9">
                  <c:v>0.8188542759999999</c:v>
                </c:pt>
                <c:pt idx="10">
                  <c:v>0.80769639</c:v>
                </c:pt>
                <c:pt idx="11">
                  <c:v>0.7996650749999999</c:v>
                </c:pt>
                <c:pt idx="12">
                  <c:v>0.791856461</c:v>
                </c:pt>
              </c:numCache>
            </c:numRef>
          </c:yVal>
        </c:ser>
        <c:axId val="52220001"/>
        <c:axId val="52220002"/>
      </c:scatterChart>
      <c:valAx>
        <c:axId val="52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20002"/>
        <c:crosses val="autoZero"/>
        <c:crossBetween val="midCat"/>
      </c:valAx>
      <c:valAx>
        <c:axId val="52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'cap_rate_wind_onshore_UK'!$B$3:$B$15</c:f>
              <c:numCache>
                <c:formatCode>General</c:formatCode>
                <c:ptCount val="13"/>
                <c:pt idx="0">
                  <c:v>0.9057517704545455</c:v>
                </c:pt>
                <c:pt idx="1">
                  <c:v>0.9018396069999999</c:v>
                </c:pt>
                <c:pt idx="2">
                  <c:v>0.8877957207272729</c:v>
                </c:pt>
                <c:pt idx="3">
                  <c:v>0.8858946282727274</c:v>
                </c:pt>
                <c:pt idx="4">
                  <c:v>0.8499128462727275</c:v>
                </c:pt>
                <c:pt idx="5">
                  <c:v>0.837539774909091</c:v>
                </c:pt>
                <c:pt idx="6">
                  <c:v>0.8198799135454545</c:v>
                </c:pt>
                <c:pt idx="7">
                  <c:v>0.8052213310952381</c:v>
                </c:pt>
                <c:pt idx="8">
                  <c:v>0.7867631782380953</c:v>
                </c:pt>
                <c:pt idx="9">
                  <c:v>0.7696987837142857</c:v>
                </c:pt>
                <c:pt idx="10">
                  <c:v>0.7557365162857144</c:v>
                </c:pt>
                <c:pt idx="11">
                  <c:v>0.7463276074761904</c:v>
                </c:pt>
                <c:pt idx="12">
                  <c:v>0.735710333904762</c:v>
                </c:pt>
              </c:numCache>
            </c:numRef>
          </c:yVal>
        </c:ser>
        <c:ser>
          <c:idx val="1"/>
          <c:order val="1"/>
          <c:tx>
            <c:strRef>
              <c:f>'cap_rate_wind_onshore_UK'!$C$2:$C$2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'cap_rate_wind_onshore_UK'!$C$3:$C$15</c:f>
              <c:numCache>
                <c:formatCode>General</c:formatCode>
                <c:ptCount val="13"/>
                <c:pt idx="0">
                  <c:v>0.88878426</c:v>
                </c:pt>
                <c:pt idx="1">
                  <c:v>0.884746088</c:v>
                </c:pt>
                <c:pt idx="2">
                  <c:v>0.868076186</c:v>
                </c:pt>
                <c:pt idx="3">
                  <c:v>0.862638582</c:v>
                </c:pt>
                <c:pt idx="4">
                  <c:v>0.82009154</c:v>
                </c:pt>
                <c:pt idx="5">
                  <c:v>0.806471892</c:v>
                </c:pt>
                <c:pt idx="6">
                  <c:v>0.787842988</c:v>
                </c:pt>
                <c:pt idx="7">
                  <c:v>0.76268945</c:v>
                </c:pt>
                <c:pt idx="8">
                  <c:v>0.73936674</c:v>
                </c:pt>
                <c:pt idx="9">
                  <c:v>0.721641312</c:v>
                </c:pt>
                <c:pt idx="10">
                  <c:v>0.7080528420000001</c:v>
                </c:pt>
                <c:pt idx="11">
                  <c:v>0.692753622</c:v>
                </c:pt>
                <c:pt idx="12">
                  <c:v>0.679872241</c:v>
                </c:pt>
              </c:numCache>
            </c:numRef>
          </c:yVal>
        </c:ser>
        <c:ser>
          <c:idx val="2"/>
          <c:order val="2"/>
          <c:tx>
            <c:strRef>
              <c:f>'cap_rate_wind_onshore_UK'!$D$2:$D$2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'cap_rate_wind_onshore_UK'!$D$3:$D$15</c:f>
              <c:numCache>
                <c:formatCode>General</c:formatCode>
                <c:ptCount val="13"/>
                <c:pt idx="0">
                  <c:v>0.90670526</c:v>
                </c:pt>
                <c:pt idx="1">
                  <c:v>0.8999687</c:v>
                </c:pt>
                <c:pt idx="2">
                  <c:v>0.8856104</c:v>
                </c:pt>
                <c:pt idx="3">
                  <c:v>0.8824059400000001</c:v>
                </c:pt>
                <c:pt idx="4">
                  <c:v>0.85021555</c:v>
                </c:pt>
                <c:pt idx="5">
                  <c:v>0.8369883299999999</c:v>
                </c:pt>
                <c:pt idx="6">
                  <c:v>0.8227448000000001</c:v>
                </c:pt>
                <c:pt idx="7">
                  <c:v>0.81067135</c:v>
                </c:pt>
                <c:pt idx="8">
                  <c:v>0.7917506750000001</c:v>
                </c:pt>
                <c:pt idx="9">
                  <c:v>0.77371097</c:v>
                </c:pt>
                <c:pt idx="10">
                  <c:v>0.75420852</c:v>
                </c:pt>
                <c:pt idx="11">
                  <c:v>0.7446706</c:v>
                </c:pt>
                <c:pt idx="12">
                  <c:v>0.7351729</c:v>
                </c:pt>
              </c:numCache>
            </c:numRef>
          </c:yVal>
        </c:ser>
        <c:ser>
          <c:idx val="3"/>
          <c:order val="3"/>
          <c:tx>
            <c:strRef>
              <c:f>'cap_rate_wind_onshore_UK'!$E$2:$E$2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'cap_rate_wind_onshore_UK'!$E$3:$E$15</c:f>
              <c:numCache>
                <c:formatCode>General</c:formatCode>
                <c:ptCount val="13"/>
                <c:pt idx="0">
                  <c:v>0.9228025400000001</c:v>
                </c:pt>
                <c:pt idx="1">
                  <c:v>0.920130916</c:v>
                </c:pt>
                <c:pt idx="2">
                  <c:v>0.9085772599999999</c:v>
                </c:pt>
                <c:pt idx="3">
                  <c:v>0.90622832</c:v>
                </c:pt>
                <c:pt idx="4">
                  <c:v>0.877388908</c:v>
                </c:pt>
                <c:pt idx="5">
                  <c:v>0.867896586</c:v>
                </c:pt>
                <c:pt idx="6">
                  <c:v>0.85669738</c:v>
                </c:pt>
                <c:pt idx="7">
                  <c:v>0.848107013</c:v>
                </c:pt>
                <c:pt idx="8">
                  <c:v>0.835736578</c:v>
                </c:pt>
                <c:pt idx="9">
                  <c:v>0.8188542759999999</c:v>
                </c:pt>
                <c:pt idx="10">
                  <c:v>0.80769639</c:v>
                </c:pt>
                <c:pt idx="11">
                  <c:v>0.7996650749999999</c:v>
                </c:pt>
                <c:pt idx="12">
                  <c:v>0.791856461</c:v>
                </c:pt>
              </c:numCache>
            </c:numRef>
          </c:yVal>
        </c:ser>
        <c:axId val="52230001"/>
        <c:axId val="52230002"/>
      </c:scatterChart>
      <c:valAx>
        <c:axId val="52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30002"/>
        <c:crosses val="autoZero"/>
        <c:crossBetween val="midCat"/>
      </c:valAx>
      <c:valAx>
        <c:axId val="52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'cap_rate_wind_onshore_UK'!$B$3:$B$15</c:f>
              <c:numCache>
                <c:formatCode>General</c:formatCode>
                <c:ptCount val="13"/>
                <c:pt idx="0">
                  <c:v>0.9057517704545455</c:v>
                </c:pt>
                <c:pt idx="1">
                  <c:v>0.9018396069999999</c:v>
                </c:pt>
                <c:pt idx="2">
                  <c:v>0.8877957207272729</c:v>
                </c:pt>
                <c:pt idx="3">
                  <c:v>0.8858946282727274</c:v>
                </c:pt>
                <c:pt idx="4">
                  <c:v>0.8499128462727275</c:v>
                </c:pt>
                <c:pt idx="5">
                  <c:v>0.837539774909091</c:v>
                </c:pt>
                <c:pt idx="6">
                  <c:v>0.8198799135454545</c:v>
                </c:pt>
                <c:pt idx="7">
                  <c:v>0.8052213310952381</c:v>
                </c:pt>
                <c:pt idx="8">
                  <c:v>0.7867631782380953</c:v>
                </c:pt>
                <c:pt idx="9">
                  <c:v>0.7696987837142857</c:v>
                </c:pt>
                <c:pt idx="10">
                  <c:v>0.7557365162857144</c:v>
                </c:pt>
                <c:pt idx="11">
                  <c:v>0.7463276074761904</c:v>
                </c:pt>
                <c:pt idx="12">
                  <c:v>0.735710333904762</c:v>
                </c:pt>
              </c:numCache>
            </c:numRef>
          </c:yVal>
        </c:ser>
        <c:ser>
          <c:idx val="1"/>
          <c:order val="1"/>
          <c:tx>
            <c:strRef>
              <c:f>'cap_rate_wind_onshore_UK'!$C$2:$C$2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'cap_rate_wind_onshore_UK'!$C$3:$C$15</c:f>
              <c:numCache>
                <c:formatCode>General</c:formatCode>
                <c:ptCount val="13"/>
                <c:pt idx="0">
                  <c:v>0.88878426</c:v>
                </c:pt>
                <c:pt idx="1">
                  <c:v>0.884746088</c:v>
                </c:pt>
                <c:pt idx="2">
                  <c:v>0.868076186</c:v>
                </c:pt>
                <c:pt idx="3">
                  <c:v>0.862638582</c:v>
                </c:pt>
                <c:pt idx="4">
                  <c:v>0.82009154</c:v>
                </c:pt>
                <c:pt idx="5">
                  <c:v>0.806471892</c:v>
                </c:pt>
                <c:pt idx="6">
                  <c:v>0.787842988</c:v>
                </c:pt>
                <c:pt idx="7">
                  <c:v>0.76268945</c:v>
                </c:pt>
                <c:pt idx="8">
                  <c:v>0.73936674</c:v>
                </c:pt>
                <c:pt idx="9">
                  <c:v>0.721641312</c:v>
                </c:pt>
                <c:pt idx="10">
                  <c:v>0.7080528420000001</c:v>
                </c:pt>
                <c:pt idx="11">
                  <c:v>0.692753622</c:v>
                </c:pt>
                <c:pt idx="12">
                  <c:v>0.679872241</c:v>
                </c:pt>
              </c:numCache>
            </c:numRef>
          </c:yVal>
        </c:ser>
        <c:ser>
          <c:idx val="2"/>
          <c:order val="2"/>
          <c:tx>
            <c:strRef>
              <c:f>'cap_rate_wind_onshore_UK'!$D$2:$D$2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'cap_rate_wind_onshore_UK'!$D$3:$D$15</c:f>
              <c:numCache>
                <c:formatCode>General</c:formatCode>
                <c:ptCount val="13"/>
                <c:pt idx="0">
                  <c:v>0.90670526</c:v>
                </c:pt>
                <c:pt idx="1">
                  <c:v>0.8999687</c:v>
                </c:pt>
                <c:pt idx="2">
                  <c:v>0.8856104</c:v>
                </c:pt>
                <c:pt idx="3">
                  <c:v>0.8824059400000001</c:v>
                </c:pt>
                <c:pt idx="4">
                  <c:v>0.85021555</c:v>
                </c:pt>
                <c:pt idx="5">
                  <c:v>0.8369883299999999</c:v>
                </c:pt>
                <c:pt idx="6">
                  <c:v>0.8227448000000001</c:v>
                </c:pt>
                <c:pt idx="7">
                  <c:v>0.81067135</c:v>
                </c:pt>
                <c:pt idx="8">
                  <c:v>0.7917506750000001</c:v>
                </c:pt>
                <c:pt idx="9">
                  <c:v>0.77371097</c:v>
                </c:pt>
                <c:pt idx="10">
                  <c:v>0.75420852</c:v>
                </c:pt>
                <c:pt idx="11">
                  <c:v>0.7446706</c:v>
                </c:pt>
                <c:pt idx="12">
                  <c:v>0.7351729</c:v>
                </c:pt>
              </c:numCache>
            </c:numRef>
          </c:yVal>
        </c:ser>
        <c:ser>
          <c:idx val="3"/>
          <c:order val="3"/>
          <c:tx>
            <c:strRef>
              <c:f>'cap_rate_wind_onshore_UK'!$E$2:$E$2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'cap_rate_wind_onshore_UK'!$E$3:$E$15</c:f>
              <c:numCache>
                <c:formatCode>General</c:formatCode>
                <c:ptCount val="13"/>
                <c:pt idx="0">
                  <c:v>0.9228025400000001</c:v>
                </c:pt>
                <c:pt idx="1">
                  <c:v>0.920130916</c:v>
                </c:pt>
                <c:pt idx="2">
                  <c:v>0.9085772599999999</c:v>
                </c:pt>
                <c:pt idx="3">
                  <c:v>0.90622832</c:v>
                </c:pt>
                <c:pt idx="4">
                  <c:v>0.877388908</c:v>
                </c:pt>
                <c:pt idx="5">
                  <c:v>0.867896586</c:v>
                </c:pt>
                <c:pt idx="6">
                  <c:v>0.85669738</c:v>
                </c:pt>
                <c:pt idx="7">
                  <c:v>0.848107013</c:v>
                </c:pt>
                <c:pt idx="8">
                  <c:v>0.835736578</c:v>
                </c:pt>
                <c:pt idx="9">
                  <c:v>0.8188542759999999</c:v>
                </c:pt>
                <c:pt idx="10">
                  <c:v>0.80769639</c:v>
                </c:pt>
                <c:pt idx="11">
                  <c:v>0.7996650749999999</c:v>
                </c:pt>
                <c:pt idx="12">
                  <c:v>0.791856461</c:v>
                </c:pt>
              </c:numCache>
            </c:numRef>
          </c:yVal>
        </c:ser>
        <c:axId val="52240001"/>
        <c:axId val="52240002"/>
      </c:scatterChart>
      <c:valAx>
        <c:axId val="52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40002"/>
        <c:crosses val="autoZero"/>
        <c:crossBetween val="midCat"/>
      </c:valAx>
      <c:valAx>
        <c:axId val="52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'cap_rate_wind_onshore_UK'!$B$3:$B$15</c:f>
              <c:numCache>
                <c:formatCode>General</c:formatCode>
                <c:ptCount val="13"/>
                <c:pt idx="0">
                  <c:v>0.9057517704545455</c:v>
                </c:pt>
                <c:pt idx="1">
                  <c:v>0.9018396069999999</c:v>
                </c:pt>
                <c:pt idx="2">
                  <c:v>0.8877957207272729</c:v>
                </c:pt>
                <c:pt idx="3">
                  <c:v>0.8858946282727274</c:v>
                </c:pt>
                <c:pt idx="4">
                  <c:v>0.8499128462727275</c:v>
                </c:pt>
                <c:pt idx="5">
                  <c:v>0.837539774909091</c:v>
                </c:pt>
                <c:pt idx="6">
                  <c:v>0.8198799135454545</c:v>
                </c:pt>
                <c:pt idx="7">
                  <c:v>0.8052213310952381</c:v>
                </c:pt>
                <c:pt idx="8">
                  <c:v>0.7867631782380953</c:v>
                </c:pt>
                <c:pt idx="9">
                  <c:v>0.7696987837142857</c:v>
                </c:pt>
                <c:pt idx="10">
                  <c:v>0.7557365162857144</c:v>
                </c:pt>
                <c:pt idx="11">
                  <c:v>0.7463276074761904</c:v>
                </c:pt>
                <c:pt idx="12">
                  <c:v>0.735710333904762</c:v>
                </c:pt>
              </c:numCache>
            </c:numRef>
          </c:yVal>
        </c:ser>
        <c:ser>
          <c:idx val="1"/>
          <c:order val="1"/>
          <c:tx>
            <c:strRef>
              <c:f>'cap_rate_wind_onshore_UK'!$C$2:$C$2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'cap_rate_wind_onshore_UK'!$C$3:$C$15</c:f>
              <c:numCache>
                <c:formatCode>General</c:formatCode>
                <c:ptCount val="13"/>
                <c:pt idx="0">
                  <c:v>0.88878426</c:v>
                </c:pt>
                <c:pt idx="1">
                  <c:v>0.884746088</c:v>
                </c:pt>
                <c:pt idx="2">
                  <c:v>0.868076186</c:v>
                </c:pt>
                <c:pt idx="3">
                  <c:v>0.862638582</c:v>
                </c:pt>
                <c:pt idx="4">
                  <c:v>0.82009154</c:v>
                </c:pt>
                <c:pt idx="5">
                  <c:v>0.806471892</c:v>
                </c:pt>
                <c:pt idx="6">
                  <c:v>0.787842988</c:v>
                </c:pt>
                <c:pt idx="7">
                  <c:v>0.76268945</c:v>
                </c:pt>
                <c:pt idx="8">
                  <c:v>0.73936674</c:v>
                </c:pt>
                <c:pt idx="9">
                  <c:v>0.721641312</c:v>
                </c:pt>
                <c:pt idx="10">
                  <c:v>0.7080528420000001</c:v>
                </c:pt>
                <c:pt idx="11">
                  <c:v>0.692753622</c:v>
                </c:pt>
                <c:pt idx="12">
                  <c:v>0.679872241</c:v>
                </c:pt>
              </c:numCache>
            </c:numRef>
          </c:yVal>
        </c:ser>
        <c:ser>
          <c:idx val="2"/>
          <c:order val="2"/>
          <c:tx>
            <c:strRef>
              <c:f>'cap_rate_wind_onshore_UK'!$D$2:$D$2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'cap_rate_wind_onshore_UK'!$D$3:$D$15</c:f>
              <c:numCache>
                <c:formatCode>General</c:formatCode>
                <c:ptCount val="13"/>
                <c:pt idx="0">
                  <c:v>0.90670526</c:v>
                </c:pt>
                <c:pt idx="1">
                  <c:v>0.8999687</c:v>
                </c:pt>
                <c:pt idx="2">
                  <c:v>0.8856104</c:v>
                </c:pt>
                <c:pt idx="3">
                  <c:v>0.8824059400000001</c:v>
                </c:pt>
                <c:pt idx="4">
                  <c:v>0.85021555</c:v>
                </c:pt>
                <c:pt idx="5">
                  <c:v>0.8369883299999999</c:v>
                </c:pt>
                <c:pt idx="6">
                  <c:v>0.8227448000000001</c:v>
                </c:pt>
                <c:pt idx="7">
                  <c:v>0.81067135</c:v>
                </c:pt>
                <c:pt idx="8">
                  <c:v>0.7917506750000001</c:v>
                </c:pt>
                <c:pt idx="9">
                  <c:v>0.77371097</c:v>
                </c:pt>
                <c:pt idx="10">
                  <c:v>0.75420852</c:v>
                </c:pt>
                <c:pt idx="11">
                  <c:v>0.7446706</c:v>
                </c:pt>
                <c:pt idx="12">
                  <c:v>0.7351729</c:v>
                </c:pt>
              </c:numCache>
            </c:numRef>
          </c:yVal>
        </c:ser>
        <c:ser>
          <c:idx val="3"/>
          <c:order val="3"/>
          <c:tx>
            <c:strRef>
              <c:f>'cap_rate_wind_onshore_UK'!$E$2:$E$2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'cap_rate_wind_onshore_UK'!$E$3:$E$15</c:f>
              <c:numCache>
                <c:formatCode>General</c:formatCode>
                <c:ptCount val="13"/>
                <c:pt idx="0">
                  <c:v>0.9228025400000001</c:v>
                </c:pt>
                <c:pt idx="1">
                  <c:v>0.920130916</c:v>
                </c:pt>
                <c:pt idx="2">
                  <c:v>0.9085772599999999</c:v>
                </c:pt>
                <c:pt idx="3">
                  <c:v>0.90622832</c:v>
                </c:pt>
                <c:pt idx="4">
                  <c:v>0.877388908</c:v>
                </c:pt>
                <c:pt idx="5">
                  <c:v>0.867896586</c:v>
                </c:pt>
                <c:pt idx="6">
                  <c:v>0.85669738</c:v>
                </c:pt>
                <c:pt idx="7">
                  <c:v>0.848107013</c:v>
                </c:pt>
                <c:pt idx="8">
                  <c:v>0.835736578</c:v>
                </c:pt>
                <c:pt idx="9">
                  <c:v>0.8188542759999999</c:v>
                </c:pt>
                <c:pt idx="10">
                  <c:v>0.80769639</c:v>
                </c:pt>
                <c:pt idx="11">
                  <c:v>0.7996650749999999</c:v>
                </c:pt>
                <c:pt idx="12">
                  <c:v>0.791856461</c:v>
                </c:pt>
              </c:numCache>
            </c:numRef>
          </c:yVal>
        </c:ser>
        <c:axId val="52250001"/>
        <c:axId val="52250002"/>
      </c:scatterChart>
      <c:valAx>
        <c:axId val="52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50002"/>
        <c:crosses val="autoZero"/>
        <c:crossBetween val="midCat"/>
      </c:valAx>
      <c:valAx>
        <c:axId val="52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'cap_rate_wind_offshore_BT'!$A$3:$A$12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xVal>
          <c:yVal>
            <c:numRef>
              <c:f>'cap_rate_wind_offshore_BT'!$B$3:$B$12</c:f>
              <c:numCache>
                <c:formatCode>General</c:formatCode>
                <c:ptCount val="10"/>
                <c:pt idx="0">
                  <c:v>0.7644758354545456</c:v>
                </c:pt>
                <c:pt idx="1">
                  <c:v>0.7016521700909091</c:v>
                </c:pt>
                <c:pt idx="2">
                  <c:v>0.6645854245454546</c:v>
                </c:pt>
                <c:pt idx="3">
                  <c:v>0.6276768346363636</c:v>
                </c:pt>
                <c:pt idx="4">
                  <c:v>0.5945833582380953</c:v>
                </c:pt>
                <c:pt idx="5">
                  <c:v>0.5597563377142857</c:v>
                </c:pt>
                <c:pt idx="6">
                  <c:v>0.5295182817142858</c:v>
                </c:pt>
                <c:pt idx="7">
                  <c:v>0.5004959716190476</c:v>
                </c:pt>
                <c:pt idx="8">
                  <c:v>0.4794570588571429</c:v>
                </c:pt>
                <c:pt idx="9">
                  <c:v>0.4604069009523809</c:v>
                </c:pt>
              </c:numCache>
            </c:numRef>
          </c:yVal>
        </c:ser>
        <c:ser>
          <c:idx val="1"/>
          <c:order val="1"/>
          <c:tx>
            <c:strRef>
              <c:f>'cap_rate_wind_offshore_BT'!$C$2:$C$2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'cap_rate_wind_offshore_BT'!$A$3:$A$12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xVal>
          <c:yVal>
            <c:numRef>
              <c:f>'cap_rate_wind_offshore_BT'!$C$3:$C$12</c:f>
              <c:numCache>
                <c:formatCode>General</c:formatCode>
                <c:ptCount val="10"/>
                <c:pt idx="0">
                  <c:v>0.71404562</c:v>
                </c:pt>
                <c:pt idx="1">
                  <c:v>0.6447776199999999</c:v>
                </c:pt>
                <c:pt idx="2">
                  <c:v>0.6020727800000001</c:v>
                </c:pt>
                <c:pt idx="3">
                  <c:v>0.562858752</c:v>
                </c:pt>
                <c:pt idx="4">
                  <c:v>0.5307380500000001</c:v>
                </c:pt>
                <c:pt idx="5">
                  <c:v>0.493389452</c:v>
                </c:pt>
                <c:pt idx="6">
                  <c:v>0.455171741</c:v>
                </c:pt>
                <c:pt idx="7">
                  <c:v>0.422781186</c:v>
                </c:pt>
                <c:pt idx="8">
                  <c:v>0.414374781</c:v>
                </c:pt>
                <c:pt idx="9">
                  <c:v>0.403890764</c:v>
                </c:pt>
              </c:numCache>
            </c:numRef>
          </c:yVal>
        </c:ser>
        <c:ser>
          <c:idx val="2"/>
          <c:order val="2"/>
          <c:tx>
            <c:strRef>
              <c:f>'cap_rate_wind_offshore_BT'!$D$2:$D$2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'cap_rate_wind_offshore_BT'!$A$3:$A$12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xVal>
          <c:yVal>
            <c:numRef>
              <c:f>'cap_rate_wind_offshore_BT'!$D$3:$D$12</c:f>
              <c:numCache>
                <c:formatCode>General</c:formatCode>
                <c:ptCount val="10"/>
                <c:pt idx="0">
                  <c:v>0.76451486</c:v>
                </c:pt>
                <c:pt idx="1">
                  <c:v>0.7013049</c:v>
                </c:pt>
                <c:pt idx="2">
                  <c:v>0.657212</c:v>
                </c:pt>
                <c:pt idx="3">
                  <c:v>0.6251659000000001</c:v>
                </c:pt>
                <c:pt idx="4">
                  <c:v>0.59655982</c:v>
                </c:pt>
                <c:pt idx="5">
                  <c:v>0.561259965</c:v>
                </c:pt>
                <c:pt idx="6">
                  <c:v>0.527605865</c:v>
                </c:pt>
                <c:pt idx="7">
                  <c:v>0.49992907</c:v>
                </c:pt>
                <c:pt idx="8">
                  <c:v>0.484039165</c:v>
                </c:pt>
                <c:pt idx="9">
                  <c:v>0.470424965</c:v>
                </c:pt>
              </c:numCache>
            </c:numRef>
          </c:yVal>
        </c:ser>
        <c:ser>
          <c:idx val="3"/>
          <c:order val="3"/>
          <c:tx>
            <c:strRef>
              <c:f>'cap_rate_wind_offshore_BT'!$E$2:$E$2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'cap_rate_wind_offshore_BT'!$A$3:$A$12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xVal>
          <c:yVal>
            <c:numRef>
              <c:f>'cap_rate_wind_offshore_BT'!$E$3:$E$12</c:f>
              <c:numCache>
                <c:formatCode>General</c:formatCode>
                <c:ptCount val="10"/>
                <c:pt idx="0">
                  <c:v>0.82756618</c:v>
                </c:pt>
                <c:pt idx="1">
                  <c:v>0.7885382519999999</c:v>
                </c:pt>
                <c:pt idx="2">
                  <c:v>0.75779538</c:v>
                </c:pt>
                <c:pt idx="3">
                  <c:v>0.71174696</c:v>
                </c:pt>
                <c:pt idx="4">
                  <c:v>0.660754643</c:v>
                </c:pt>
                <c:pt idx="5">
                  <c:v>0.631730105</c:v>
                </c:pt>
                <c:pt idx="6">
                  <c:v>0.60094066</c:v>
                </c:pt>
                <c:pt idx="7">
                  <c:v>0.566893118</c:v>
                </c:pt>
                <c:pt idx="8">
                  <c:v>0.5360878600000001</c:v>
                </c:pt>
                <c:pt idx="9">
                  <c:v>0.505989731</c:v>
                </c:pt>
              </c:numCache>
            </c:numRef>
          </c:yVal>
        </c:ser>
        <c:axId val="52260001"/>
        <c:axId val="52260002"/>
      </c:scatterChart>
      <c:valAx>
        <c:axId val="52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60002"/>
        <c:crosses val="autoZero"/>
        <c:crossBetween val="midCat"/>
      </c:valAx>
      <c:valAx>
        <c:axId val="52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Offshore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'cap_rate_wind_offshore_BT'!$A$3:$A$12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xVal>
          <c:yVal>
            <c:numRef>
              <c:f>'cap_rate_wind_offshore_BT'!$B$3:$B$12</c:f>
              <c:numCache>
                <c:formatCode>General</c:formatCode>
                <c:ptCount val="10"/>
                <c:pt idx="0">
                  <c:v>0.7644758354545456</c:v>
                </c:pt>
                <c:pt idx="1">
                  <c:v>0.7016521700909091</c:v>
                </c:pt>
                <c:pt idx="2">
                  <c:v>0.6645854245454546</c:v>
                </c:pt>
                <c:pt idx="3">
                  <c:v>0.6276768346363636</c:v>
                </c:pt>
                <c:pt idx="4">
                  <c:v>0.5945833582380953</c:v>
                </c:pt>
                <c:pt idx="5">
                  <c:v>0.5597563377142857</c:v>
                </c:pt>
                <c:pt idx="6">
                  <c:v>0.5295182817142858</c:v>
                </c:pt>
                <c:pt idx="7">
                  <c:v>0.5004959716190476</c:v>
                </c:pt>
                <c:pt idx="8">
                  <c:v>0.4794570588571429</c:v>
                </c:pt>
                <c:pt idx="9">
                  <c:v>0.4604069009523809</c:v>
                </c:pt>
              </c:numCache>
            </c:numRef>
          </c:yVal>
        </c:ser>
        <c:ser>
          <c:idx val="1"/>
          <c:order val="1"/>
          <c:tx>
            <c:strRef>
              <c:f>'cap_rate_wind_offshore_BT'!$C$2:$C$2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'cap_rate_wind_offshore_BT'!$A$3:$A$12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xVal>
          <c:yVal>
            <c:numRef>
              <c:f>'cap_rate_wind_offshore_BT'!$C$3:$C$12</c:f>
              <c:numCache>
                <c:formatCode>General</c:formatCode>
                <c:ptCount val="10"/>
                <c:pt idx="0">
                  <c:v>0.71404562</c:v>
                </c:pt>
                <c:pt idx="1">
                  <c:v>0.6447776199999999</c:v>
                </c:pt>
                <c:pt idx="2">
                  <c:v>0.6020727800000001</c:v>
                </c:pt>
                <c:pt idx="3">
                  <c:v>0.562858752</c:v>
                </c:pt>
                <c:pt idx="4">
                  <c:v>0.5307380500000001</c:v>
                </c:pt>
                <c:pt idx="5">
                  <c:v>0.493389452</c:v>
                </c:pt>
                <c:pt idx="6">
                  <c:v>0.455171741</c:v>
                </c:pt>
                <c:pt idx="7">
                  <c:v>0.422781186</c:v>
                </c:pt>
                <c:pt idx="8">
                  <c:v>0.414374781</c:v>
                </c:pt>
                <c:pt idx="9">
                  <c:v>0.403890764</c:v>
                </c:pt>
              </c:numCache>
            </c:numRef>
          </c:yVal>
        </c:ser>
        <c:ser>
          <c:idx val="2"/>
          <c:order val="2"/>
          <c:tx>
            <c:strRef>
              <c:f>'cap_rate_wind_offshore_BT'!$D$2:$D$2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'cap_rate_wind_offshore_BT'!$A$3:$A$12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xVal>
          <c:yVal>
            <c:numRef>
              <c:f>'cap_rate_wind_offshore_BT'!$D$3:$D$12</c:f>
              <c:numCache>
                <c:formatCode>General</c:formatCode>
                <c:ptCount val="10"/>
                <c:pt idx="0">
                  <c:v>0.76451486</c:v>
                </c:pt>
                <c:pt idx="1">
                  <c:v>0.7013049</c:v>
                </c:pt>
                <c:pt idx="2">
                  <c:v>0.657212</c:v>
                </c:pt>
                <c:pt idx="3">
                  <c:v>0.6251659000000001</c:v>
                </c:pt>
                <c:pt idx="4">
                  <c:v>0.59655982</c:v>
                </c:pt>
                <c:pt idx="5">
                  <c:v>0.561259965</c:v>
                </c:pt>
                <c:pt idx="6">
                  <c:v>0.527605865</c:v>
                </c:pt>
                <c:pt idx="7">
                  <c:v>0.49992907</c:v>
                </c:pt>
                <c:pt idx="8">
                  <c:v>0.484039165</c:v>
                </c:pt>
                <c:pt idx="9">
                  <c:v>0.470424965</c:v>
                </c:pt>
              </c:numCache>
            </c:numRef>
          </c:yVal>
        </c:ser>
        <c:ser>
          <c:idx val="3"/>
          <c:order val="3"/>
          <c:tx>
            <c:strRef>
              <c:f>'cap_rate_wind_offshore_BT'!$E$2:$E$2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'cap_rate_wind_offshore_BT'!$A$3:$A$12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xVal>
          <c:yVal>
            <c:numRef>
              <c:f>'cap_rate_wind_offshore_BT'!$E$3:$E$12</c:f>
              <c:numCache>
                <c:formatCode>General</c:formatCode>
                <c:ptCount val="10"/>
                <c:pt idx="0">
                  <c:v>0.82756618</c:v>
                </c:pt>
                <c:pt idx="1">
                  <c:v>0.7885382519999999</c:v>
                </c:pt>
                <c:pt idx="2">
                  <c:v>0.75779538</c:v>
                </c:pt>
                <c:pt idx="3">
                  <c:v>0.71174696</c:v>
                </c:pt>
                <c:pt idx="4">
                  <c:v>0.660754643</c:v>
                </c:pt>
                <c:pt idx="5">
                  <c:v>0.631730105</c:v>
                </c:pt>
                <c:pt idx="6">
                  <c:v>0.60094066</c:v>
                </c:pt>
                <c:pt idx="7">
                  <c:v>0.566893118</c:v>
                </c:pt>
                <c:pt idx="8">
                  <c:v>0.5360878600000001</c:v>
                </c:pt>
                <c:pt idx="9">
                  <c:v>0.505989731</c:v>
                </c:pt>
              </c:numCache>
            </c:numRef>
          </c:yVal>
        </c:ser>
        <c:axId val="52270001"/>
        <c:axId val="52270002"/>
      </c:scatterChart>
      <c:valAx>
        <c:axId val="52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70002"/>
        <c:crosses val="autoZero"/>
        <c:crossBetween val="midCat"/>
      </c:valAx>
      <c:valAx>
        <c:axId val="52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'cap_rate_wind_offshore_BT'!$A$3:$A$12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xVal>
          <c:yVal>
            <c:numRef>
              <c:f>'cap_rate_wind_offshore_BT'!$B$3:$B$12</c:f>
              <c:numCache>
                <c:formatCode>General</c:formatCode>
                <c:ptCount val="10"/>
                <c:pt idx="0">
                  <c:v>0.7644758354545456</c:v>
                </c:pt>
                <c:pt idx="1">
                  <c:v>0.7016521700909091</c:v>
                </c:pt>
                <c:pt idx="2">
                  <c:v>0.6645854245454546</c:v>
                </c:pt>
                <c:pt idx="3">
                  <c:v>0.6276768346363636</c:v>
                </c:pt>
                <c:pt idx="4">
                  <c:v>0.5945833582380953</c:v>
                </c:pt>
                <c:pt idx="5">
                  <c:v>0.5597563377142857</c:v>
                </c:pt>
                <c:pt idx="6">
                  <c:v>0.5295182817142858</c:v>
                </c:pt>
                <c:pt idx="7">
                  <c:v>0.5004959716190476</c:v>
                </c:pt>
                <c:pt idx="8">
                  <c:v>0.4794570588571429</c:v>
                </c:pt>
                <c:pt idx="9">
                  <c:v>0.4604069009523809</c:v>
                </c:pt>
              </c:numCache>
            </c:numRef>
          </c:yVal>
        </c:ser>
        <c:ser>
          <c:idx val="1"/>
          <c:order val="1"/>
          <c:tx>
            <c:strRef>
              <c:f>'cap_rate_wind_offshore_BT'!$C$2:$C$2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'cap_rate_wind_offshore_BT'!$A$3:$A$12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xVal>
          <c:yVal>
            <c:numRef>
              <c:f>'cap_rate_wind_offshore_BT'!$C$3:$C$12</c:f>
              <c:numCache>
                <c:formatCode>General</c:formatCode>
                <c:ptCount val="10"/>
                <c:pt idx="0">
                  <c:v>0.71404562</c:v>
                </c:pt>
                <c:pt idx="1">
                  <c:v>0.6447776199999999</c:v>
                </c:pt>
                <c:pt idx="2">
                  <c:v>0.6020727800000001</c:v>
                </c:pt>
                <c:pt idx="3">
                  <c:v>0.562858752</c:v>
                </c:pt>
                <c:pt idx="4">
                  <c:v>0.5307380500000001</c:v>
                </c:pt>
                <c:pt idx="5">
                  <c:v>0.493389452</c:v>
                </c:pt>
                <c:pt idx="6">
                  <c:v>0.455171741</c:v>
                </c:pt>
                <c:pt idx="7">
                  <c:v>0.422781186</c:v>
                </c:pt>
                <c:pt idx="8">
                  <c:v>0.414374781</c:v>
                </c:pt>
                <c:pt idx="9">
                  <c:v>0.403890764</c:v>
                </c:pt>
              </c:numCache>
            </c:numRef>
          </c:yVal>
        </c:ser>
        <c:ser>
          <c:idx val="2"/>
          <c:order val="2"/>
          <c:tx>
            <c:strRef>
              <c:f>'cap_rate_wind_offshore_BT'!$D$2:$D$2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'cap_rate_wind_offshore_BT'!$A$3:$A$12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xVal>
          <c:yVal>
            <c:numRef>
              <c:f>'cap_rate_wind_offshore_BT'!$D$3:$D$12</c:f>
              <c:numCache>
                <c:formatCode>General</c:formatCode>
                <c:ptCount val="10"/>
                <c:pt idx="0">
                  <c:v>0.76451486</c:v>
                </c:pt>
                <c:pt idx="1">
                  <c:v>0.7013049</c:v>
                </c:pt>
                <c:pt idx="2">
                  <c:v>0.657212</c:v>
                </c:pt>
                <c:pt idx="3">
                  <c:v>0.6251659000000001</c:v>
                </c:pt>
                <c:pt idx="4">
                  <c:v>0.59655982</c:v>
                </c:pt>
                <c:pt idx="5">
                  <c:v>0.561259965</c:v>
                </c:pt>
                <c:pt idx="6">
                  <c:v>0.527605865</c:v>
                </c:pt>
                <c:pt idx="7">
                  <c:v>0.49992907</c:v>
                </c:pt>
                <c:pt idx="8">
                  <c:v>0.484039165</c:v>
                </c:pt>
                <c:pt idx="9">
                  <c:v>0.470424965</c:v>
                </c:pt>
              </c:numCache>
            </c:numRef>
          </c:yVal>
        </c:ser>
        <c:ser>
          <c:idx val="3"/>
          <c:order val="3"/>
          <c:tx>
            <c:strRef>
              <c:f>'cap_rate_wind_offshore_BT'!$E$2:$E$2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'cap_rate_wind_offshore_BT'!$A$3:$A$12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xVal>
          <c:yVal>
            <c:numRef>
              <c:f>'cap_rate_wind_offshore_BT'!$E$3:$E$12</c:f>
              <c:numCache>
                <c:formatCode>General</c:formatCode>
                <c:ptCount val="10"/>
                <c:pt idx="0">
                  <c:v>0.82756618</c:v>
                </c:pt>
                <c:pt idx="1">
                  <c:v>0.7885382519999999</c:v>
                </c:pt>
                <c:pt idx="2">
                  <c:v>0.75779538</c:v>
                </c:pt>
                <c:pt idx="3">
                  <c:v>0.71174696</c:v>
                </c:pt>
                <c:pt idx="4">
                  <c:v>0.660754643</c:v>
                </c:pt>
                <c:pt idx="5">
                  <c:v>0.631730105</c:v>
                </c:pt>
                <c:pt idx="6">
                  <c:v>0.60094066</c:v>
                </c:pt>
                <c:pt idx="7">
                  <c:v>0.566893118</c:v>
                </c:pt>
                <c:pt idx="8">
                  <c:v>0.5360878600000001</c:v>
                </c:pt>
                <c:pt idx="9">
                  <c:v>0.505989731</c:v>
                </c:pt>
              </c:numCache>
            </c:numRef>
          </c:yVal>
        </c:ser>
        <c:axId val="52280001"/>
        <c:axId val="52280002"/>
      </c:scatterChart>
      <c:valAx>
        <c:axId val="52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80002"/>
        <c:crosses val="autoZero"/>
        <c:crossBetween val="midCat"/>
      </c:valAx>
      <c:valAx>
        <c:axId val="52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'cap_rate_wind_offshore_BT'!$A$3:$A$12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xVal>
          <c:yVal>
            <c:numRef>
              <c:f>'cap_rate_wind_offshore_BT'!$B$3:$B$12</c:f>
              <c:numCache>
                <c:formatCode>General</c:formatCode>
                <c:ptCount val="10"/>
                <c:pt idx="0">
                  <c:v>0.7644758354545456</c:v>
                </c:pt>
                <c:pt idx="1">
                  <c:v>0.7016521700909091</c:v>
                </c:pt>
                <c:pt idx="2">
                  <c:v>0.6645854245454546</c:v>
                </c:pt>
                <c:pt idx="3">
                  <c:v>0.6276768346363636</c:v>
                </c:pt>
                <c:pt idx="4">
                  <c:v>0.5945833582380953</c:v>
                </c:pt>
                <c:pt idx="5">
                  <c:v>0.5597563377142857</c:v>
                </c:pt>
                <c:pt idx="6">
                  <c:v>0.5295182817142858</c:v>
                </c:pt>
                <c:pt idx="7">
                  <c:v>0.5004959716190476</c:v>
                </c:pt>
                <c:pt idx="8">
                  <c:v>0.4794570588571429</c:v>
                </c:pt>
                <c:pt idx="9">
                  <c:v>0.4604069009523809</c:v>
                </c:pt>
              </c:numCache>
            </c:numRef>
          </c:yVal>
        </c:ser>
        <c:ser>
          <c:idx val="1"/>
          <c:order val="1"/>
          <c:tx>
            <c:strRef>
              <c:f>'cap_rate_wind_offshore_BT'!$C$2:$C$2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'cap_rate_wind_offshore_BT'!$A$3:$A$12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xVal>
          <c:yVal>
            <c:numRef>
              <c:f>'cap_rate_wind_offshore_BT'!$C$3:$C$12</c:f>
              <c:numCache>
                <c:formatCode>General</c:formatCode>
                <c:ptCount val="10"/>
                <c:pt idx="0">
                  <c:v>0.71404562</c:v>
                </c:pt>
                <c:pt idx="1">
                  <c:v>0.6447776199999999</c:v>
                </c:pt>
                <c:pt idx="2">
                  <c:v>0.6020727800000001</c:v>
                </c:pt>
                <c:pt idx="3">
                  <c:v>0.562858752</c:v>
                </c:pt>
                <c:pt idx="4">
                  <c:v>0.5307380500000001</c:v>
                </c:pt>
                <c:pt idx="5">
                  <c:v>0.493389452</c:v>
                </c:pt>
                <c:pt idx="6">
                  <c:v>0.455171741</c:v>
                </c:pt>
                <c:pt idx="7">
                  <c:v>0.422781186</c:v>
                </c:pt>
                <c:pt idx="8">
                  <c:v>0.414374781</c:v>
                </c:pt>
                <c:pt idx="9">
                  <c:v>0.403890764</c:v>
                </c:pt>
              </c:numCache>
            </c:numRef>
          </c:yVal>
        </c:ser>
        <c:ser>
          <c:idx val="2"/>
          <c:order val="2"/>
          <c:tx>
            <c:strRef>
              <c:f>'cap_rate_wind_offshore_BT'!$D$2:$D$2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'cap_rate_wind_offshore_BT'!$A$3:$A$12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xVal>
          <c:yVal>
            <c:numRef>
              <c:f>'cap_rate_wind_offshore_BT'!$D$3:$D$12</c:f>
              <c:numCache>
                <c:formatCode>General</c:formatCode>
                <c:ptCount val="10"/>
                <c:pt idx="0">
                  <c:v>0.76451486</c:v>
                </c:pt>
                <c:pt idx="1">
                  <c:v>0.7013049</c:v>
                </c:pt>
                <c:pt idx="2">
                  <c:v>0.657212</c:v>
                </c:pt>
                <c:pt idx="3">
                  <c:v>0.6251659000000001</c:v>
                </c:pt>
                <c:pt idx="4">
                  <c:v>0.59655982</c:v>
                </c:pt>
                <c:pt idx="5">
                  <c:v>0.561259965</c:v>
                </c:pt>
                <c:pt idx="6">
                  <c:v>0.527605865</c:v>
                </c:pt>
                <c:pt idx="7">
                  <c:v>0.49992907</c:v>
                </c:pt>
                <c:pt idx="8">
                  <c:v>0.484039165</c:v>
                </c:pt>
                <c:pt idx="9">
                  <c:v>0.470424965</c:v>
                </c:pt>
              </c:numCache>
            </c:numRef>
          </c:yVal>
        </c:ser>
        <c:ser>
          <c:idx val="3"/>
          <c:order val="3"/>
          <c:tx>
            <c:strRef>
              <c:f>'cap_rate_wind_offshore_BT'!$E$2:$E$2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'cap_rate_wind_offshore_BT'!$A$3:$A$12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xVal>
          <c:yVal>
            <c:numRef>
              <c:f>'cap_rate_wind_offshore_BT'!$E$3:$E$12</c:f>
              <c:numCache>
                <c:formatCode>General</c:formatCode>
                <c:ptCount val="10"/>
                <c:pt idx="0">
                  <c:v>0.82756618</c:v>
                </c:pt>
                <c:pt idx="1">
                  <c:v>0.7885382519999999</c:v>
                </c:pt>
                <c:pt idx="2">
                  <c:v>0.75779538</c:v>
                </c:pt>
                <c:pt idx="3">
                  <c:v>0.71174696</c:v>
                </c:pt>
                <c:pt idx="4">
                  <c:v>0.660754643</c:v>
                </c:pt>
                <c:pt idx="5">
                  <c:v>0.631730105</c:v>
                </c:pt>
                <c:pt idx="6">
                  <c:v>0.60094066</c:v>
                </c:pt>
                <c:pt idx="7">
                  <c:v>0.566893118</c:v>
                </c:pt>
                <c:pt idx="8">
                  <c:v>0.5360878600000001</c:v>
                </c:pt>
                <c:pt idx="9">
                  <c:v>0.505989731</c:v>
                </c:pt>
              </c:numCache>
            </c:numRef>
          </c:yVal>
        </c:ser>
        <c:axId val="52290001"/>
        <c:axId val="52290002"/>
      </c:scatterChart>
      <c:valAx>
        <c:axId val="52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90002"/>
        <c:crosses val="autoZero"/>
        <c:crossBetween val="midCat"/>
      </c:valAx>
      <c:valAx>
        <c:axId val="52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'cap_rate_wind_onshore_FI'!$A$3:$A$14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'cap_rate_wind_onshore_FI'!$B$3:$B$14</c:f>
              <c:numCache>
                <c:formatCode>General</c:formatCode>
                <c:ptCount val="12"/>
                <c:pt idx="0">
                  <c:v>0.7982726239999999</c:v>
                </c:pt>
                <c:pt idx="1">
                  <c:v>0.7857240094545453</c:v>
                </c:pt>
                <c:pt idx="2">
                  <c:v>0.7913332311818181</c:v>
                </c:pt>
                <c:pt idx="3">
                  <c:v>0.7871359345454544</c:v>
                </c:pt>
                <c:pt idx="4">
                  <c:v>0.7906280368181818</c:v>
                </c:pt>
                <c:pt idx="5">
                  <c:v>0.7666405672727271</c:v>
                </c:pt>
                <c:pt idx="6">
                  <c:v>0.7662980045238095</c:v>
                </c:pt>
                <c:pt idx="7">
                  <c:v>0.7626689985714286</c:v>
                </c:pt>
                <c:pt idx="8">
                  <c:v>0.7490500847619048</c:v>
                </c:pt>
                <c:pt idx="9">
                  <c:v>0.7298875873809523</c:v>
                </c:pt>
                <c:pt idx="10">
                  <c:v>0.7191255069523808</c:v>
                </c:pt>
                <c:pt idx="11">
                  <c:v>0.706830934190476</c:v>
                </c:pt>
              </c:numCache>
            </c:numRef>
          </c:yVal>
        </c:ser>
        <c:ser>
          <c:idx val="1"/>
          <c:order val="1"/>
          <c:tx>
            <c:strRef>
              <c:f>'cap_rate_wind_onshore_FI'!$C$2:$C$2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'cap_rate_wind_onshore_FI'!$A$3:$A$14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'cap_rate_wind_onshore_FI'!$C$3:$C$14</c:f>
              <c:numCache>
                <c:formatCode>General</c:formatCode>
                <c:ptCount val="12"/>
                <c:pt idx="0">
                  <c:v>0.749712524</c:v>
                </c:pt>
                <c:pt idx="1">
                  <c:v>0.73954698</c:v>
                </c:pt>
                <c:pt idx="2">
                  <c:v>0.740365144</c:v>
                </c:pt>
                <c:pt idx="3">
                  <c:v>0.7311372900000001</c:v>
                </c:pt>
                <c:pt idx="4">
                  <c:v>0.7404542900000001</c:v>
                </c:pt>
                <c:pt idx="5">
                  <c:v>0.71070424</c:v>
                </c:pt>
                <c:pt idx="6">
                  <c:v>0.71885644</c:v>
                </c:pt>
                <c:pt idx="7">
                  <c:v>0.70867823</c:v>
                </c:pt>
                <c:pt idx="8">
                  <c:v>0.677109272</c:v>
                </c:pt>
                <c:pt idx="9">
                  <c:v>0.6515503300000001</c:v>
                </c:pt>
                <c:pt idx="10">
                  <c:v>0.637863068</c:v>
                </c:pt>
                <c:pt idx="11">
                  <c:v>0.62331465</c:v>
                </c:pt>
              </c:numCache>
            </c:numRef>
          </c:yVal>
        </c:ser>
        <c:ser>
          <c:idx val="2"/>
          <c:order val="2"/>
          <c:tx>
            <c:strRef>
              <c:f>'cap_rate_wind_onshore_FI'!$D$2:$D$2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'cap_rate_wind_onshore_FI'!$A$3:$A$14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'cap_rate_wind_onshore_FI'!$D$3:$D$14</c:f>
              <c:numCache>
                <c:formatCode>General</c:formatCode>
                <c:ptCount val="12"/>
                <c:pt idx="0">
                  <c:v>0.79411644</c:v>
                </c:pt>
                <c:pt idx="1">
                  <c:v>0.784331</c:v>
                </c:pt>
                <c:pt idx="2">
                  <c:v>0.7823106</c:v>
                </c:pt>
                <c:pt idx="3">
                  <c:v>0.7812478</c:v>
                </c:pt>
                <c:pt idx="4">
                  <c:v>0.7968018</c:v>
                </c:pt>
                <c:pt idx="5">
                  <c:v>0.77209854</c:v>
                </c:pt>
                <c:pt idx="6">
                  <c:v>0.7665674849999999</c:v>
                </c:pt>
                <c:pt idx="7">
                  <c:v>0.763358725</c:v>
                </c:pt>
                <c:pt idx="8">
                  <c:v>0.7520088199999999</c:v>
                </c:pt>
                <c:pt idx="9">
                  <c:v>0.7276356749999999</c:v>
                </c:pt>
                <c:pt idx="10">
                  <c:v>0.7139314999999999</c:v>
                </c:pt>
                <c:pt idx="11">
                  <c:v>0.70079696</c:v>
                </c:pt>
              </c:numCache>
            </c:numRef>
          </c:yVal>
        </c:ser>
        <c:ser>
          <c:idx val="3"/>
          <c:order val="3"/>
          <c:tx>
            <c:strRef>
              <c:f>'cap_rate_wind_onshore_FI'!$E$2:$E$2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'cap_rate_wind_onshore_FI'!$A$3:$A$14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'cap_rate_wind_onshore_FI'!$E$3:$E$14</c:f>
              <c:numCache>
                <c:formatCode>General</c:formatCode>
                <c:ptCount val="12"/>
                <c:pt idx="0">
                  <c:v>0.8537912040000001</c:v>
                </c:pt>
                <c:pt idx="1">
                  <c:v>0.8397547480000001</c:v>
                </c:pt>
                <c:pt idx="2">
                  <c:v>0.841317852</c:v>
                </c:pt>
                <c:pt idx="3">
                  <c:v>0.83997081</c:v>
                </c:pt>
                <c:pt idx="4">
                  <c:v>0.83424054</c:v>
                </c:pt>
                <c:pt idx="5">
                  <c:v>0.81496974</c:v>
                </c:pt>
                <c:pt idx="6">
                  <c:v>0.81945077</c:v>
                </c:pt>
                <c:pt idx="7">
                  <c:v>0.822190935</c:v>
                </c:pt>
                <c:pt idx="8">
                  <c:v>0.819537068</c:v>
                </c:pt>
                <c:pt idx="9">
                  <c:v>0.80656909</c:v>
                </c:pt>
                <c:pt idx="10">
                  <c:v>0.796121388</c:v>
                </c:pt>
                <c:pt idx="11">
                  <c:v>0.785636288</c:v>
                </c:pt>
              </c:numCache>
            </c:numRef>
          </c:yVal>
        </c:ser>
        <c:axId val="50230001"/>
        <c:axId val="50230002"/>
      </c:scatterChart>
      <c:val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30002"/>
        <c:crosses val="autoZero"/>
        <c:crossBetween val="midCat"/>
      </c:val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'cap_rate_wind_offshore_BT'!$A$3:$A$12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xVal>
          <c:yVal>
            <c:numRef>
              <c:f>'cap_rate_wind_offshore_BT'!$B$3:$B$12</c:f>
              <c:numCache>
                <c:formatCode>General</c:formatCode>
                <c:ptCount val="10"/>
                <c:pt idx="0">
                  <c:v>0.7644758354545456</c:v>
                </c:pt>
                <c:pt idx="1">
                  <c:v>0.7016521700909091</c:v>
                </c:pt>
                <c:pt idx="2">
                  <c:v>0.6645854245454546</c:v>
                </c:pt>
                <c:pt idx="3">
                  <c:v>0.6276768346363636</c:v>
                </c:pt>
                <c:pt idx="4">
                  <c:v>0.5945833582380953</c:v>
                </c:pt>
                <c:pt idx="5">
                  <c:v>0.5597563377142857</c:v>
                </c:pt>
                <c:pt idx="6">
                  <c:v>0.5295182817142858</c:v>
                </c:pt>
                <c:pt idx="7">
                  <c:v>0.5004959716190476</c:v>
                </c:pt>
                <c:pt idx="8">
                  <c:v>0.4794570588571429</c:v>
                </c:pt>
                <c:pt idx="9">
                  <c:v>0.4604069009523809</c:v>
                </c:pt>
              </c:numCache>
            </c:numRef>
          </c:yVal>
        </c:ser>
        <c:ser>
          <c:idx val="1"/>
          <c:order val="1"/>
          <c:tx>
            <c:strRef>
              <c:f>'cap_rate_wind_offshore_BT'!$C$2:$C$2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'cap_rate_wind_offshore_BT'!$A$3:$A$12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xVal>
          <c:yVal>
            <c:numRef>
              <c:f>'cap_rate_wind_offshore_BT'!$C$3:$C$12</c:f>
              <c:numCache>
                <c:formatCode>General</c:formatCode>
                <c:ptCount val="10"/>
                <c:pt idx="0">
                  <c:v>0.71404562</c:v>
                </c:pt>
                <c:pt idx="1">
                  <c:v>0.6447776199999999</c:v>
                </c:pt>
                <c:pt idx="2">
                  <c:v>0.6020727800000001</c:v>
                </c:pt>
                <c:pt idx="3">
                  <c:v>0.562858752</c:v>
                </c:pt>
                <c:pt idx="4">
                  <c:v>0.5307380500000001</c:v>
                </c:pt>
                <c:pt idx="5">
                  <c:v>0.493389452</c:v>
                </c:pt>
                <c:pt idx="6">
                  <c:v>0.455171741</c:v>
                </c:pt>
                <c:pt idx="7">
                  <c:v>0.422781186</c:v>
                </c:pt>
                <c:pt idx="8">
                  <c:v>0.414374781</c:v>
                </c:pt>
                <c:pt idx="9">
                  <c:v>0.403890764</c:v>
                </c:pt>
              </c:numCache>
            </c:numRef>
          </c:yVal>
        </c:ser>
        <c:ser>
          <c:idx val="2"/>
          <c:order val="2"/>
          <c:tx>
            <c:strRef>
              <c:f>'cap_rate_wind_offshore_BT'!$D$2:$D$2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'cap_rate_wind_offshore_BT'!$A$3:$A$12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xVal>
          <c:yVal>
            <c:numRef>
              <c:f>'cap_rate_wind_offshore_BT'!$D$3:$D$12</c:f>
              <c:numCache>
                <c:formatCode>General</c:formatCode>
                <c:ptCount val="10"/>
                <c:pt idx="0">
                  <c:v>0.76451486</c:v>
                </c:pt>
                <c:pt idx="1">
                  <c:v>0.7013049</c:v>
                </c:pt>
                <c:pt idx="2">
                  <c:v>0.657212</c:v>
                </c:pt>
                <c:pt idx="3">
                  <c:v>0.6251659000000001</c:v>
                </c:pt>
                <c:pt idx="4">
                  <c:v>0.59655982</c:v>
                </c:pt>
                <c:pt idx="5">
                  <c:v>0.561259965</c:v>
                </c:pt>
                <c:pt idx="6">
                  <c:v>0.527605865</c:v>
                </c:pt>
                <c:pt idx="7">
                  <c:v>0.49992907</c:v>
                </c:pt>
                <c:pt idx="8">
                  <c:v>0.484039165</c:v>
                </c:pt>
                <c:pt idx="9">
                  <c:v>0.470424965</c:v>
                </c:pt>
              </c:numCache>
            </c:numRef>
          </c:yVal>
        </c:ser>
        <c:ser>
          <c:idx val="3"/>
          <c:order val="3"/>
          <c:tx>
            <c:strRef>
              <c:f>'cap_rate_wind_offshore_BT'!$E$2:$E$2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'cap_rate_wind_offshore_BT'!$A$3:$A$12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xVal>
          <c:yVal>
            <c:numRef>
              <c:f>'cap_rate_wind_offshore_BT'!$E$3:$E$12</c:f>
              <c:numCache>
                <c:formatCode>General</c:formatCode>
                <c:ptCount val="10"/>
                <c:pt idx="0">
                  <c:v>0.82756618</c:v>
                </c:pt>
                <c:pt idx="1">
                  <c:v>0.7885382519999999</c:v>
                </c:pt>
                <c:pt idx="2">
                  <c:v>0.75779538</c:v>
                </c:pt>
                <c:pt idx="3">
                  <c:v>0.71174696</c:v>
                </c:pt>
                <c:pt idx="4">
                  <c:v>0.660754643</c:v>
                </c:pt>
                <c:pt idx="5">
                  <c:v>0.631730105</c:v>
                </c:pt>
                <c:pt idx="6">
                  <c:v>0.60094066</c:v>
                </c:pt>
                <c:pt idx="7">
                  <c:v>0.566893118</c:v>
                </c:pt>
                <c:pt idx="8">
                  <c:v>0.5360878600000001</c:v>
                </c:pt>
                <c:pt idx="9">
                  <c:v>0.505989731</c:v>
                </c:pt>
              </c:numCache>
            </c:numRef>
          </c:yVal>
        </c:ser>
        <c:axId val="52300001"/>
        <c:axId val="52300002"/>
      </c:scatterChart>
      <c:valAx>
        <c:axId val="52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00002"/>
        <c:crosses val="autoZero"/>
        <c:crossBetween val="midCat"/>
      </c:valAx>
      <c:valAx>
        <c:axId val="52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'cap_rate_wind_offshore_DE'!$A$3:$A$14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'cap_rate_wind_offshore_DE'!$B$3:$B$14</c:f>
              <c:numCache>
                <c:formatCode>General</c:formatCode>
                <c:ptCount val="12"/>
                <c:pt idx="0">
                  <c:v>0.8619329577272729</c:v>
                </c:pt>
                <c:pt idx="1">
                  <c:v>0.8591642579090909</c:v>
                </c:pt>
                <c:pt idx="2">
                  <c:v>0.8496774433636364</c:v>
                </c:pt>
                <c:pt idx="3">
                  <c:v>0.8234414238181818</c:v>
                </c:pt>
                <c:pt idx="4">
                  <c:v>0.7922041634545454</c:v>
                </c:pt>
                <c:pt idx="5">
                  <c:v>0.754259939</c:v>
                </c:pt>
                <c:pt idx="6">
                  <c:v>0.7143227870952381</c:v>
                </c:pt>
                <c:pt idx="7">
                  <c:v>0.6680235793333333</c:v>
                </c:pt>
                <c:pt idx="8">
                  <c:v>0.6302574532380953</c:v>
                </c:pt>
                <c:pt idx="9">
                  <c:v>0.6115634711428571</c:v>
                </c:pt>
                <c:pt idx="10">
                  <c:v>0.6002814029047617</c:v>
                </c:pt>
                <c:pt idx="11">
                  <c:v>0.5839589339999999</c:v>
                </c:pt>
              </c:numCache>
            </c:numRef>
          </c:yVal>
        </c:ser>
        <c:ser>
          <c:idx val="1"/>
          <c:order val="1"/>
          <c:tx>
            <c:strRef>
              <c:f>'cap_rate_wind_offshore_DE'!$C$2:$C$2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'cap_rate_wind_offshore_DE'!$A$3:$A$14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'cap_rate_wind_offshore_DE'!$C$3:$C$14</c:f>
              <c:numCache>
                <c:formatCode>General</c:formatCode>
                <c:ptCount val="12"/>
                <c:pt idx="0">
                  <c:v>0.84055272</c:v>
                </c:pt>
                <c:pt idx="1">
                  <c:v>0.838167364</c:v>
                </c:pt>
                <c:pt idx="2">
                  <c:v>0.8319195739999999</c:v>
                </c:pt>
                <c:pt idx="3">
                  <c:v>0.8029316400000001</c:v>
                </c:pt>
                <c:pt idx="4">
                  <c:v>0.757479264</c:v>
                </c:pt>
                <c:pt idx="5">
                  <c:v>0.701781828</c:v>
                </c:pt>
                <c:pt idx="6">
                  <c:v>0.6301008539999999</c:v>
                </c:pt>
                <c:pt idx="7">
                  <c:v>0.573142701</c:v>
                </c:pt>
                <c:pt idx="8">
                  <c:v>0.533074428</c:v>
                </c:pt>
                <c:pt idx="9">
                  <c:v>0.512239084</c:v>
                </c:pt>
                <c:pt idx="10">
                  <c:v>0.497635071</c:v>
                </c:pt>
                <c:pt idx="11">
                  <c:v>0.482856724</c:v>
                </c:pt>
              </c:numCache>
            </c:numRef>
          </c:yVal>
        </c:ser>
        <c:ser>
          <c:idx val="2"/>
          <c:order val="2"/>
          <c:tx>
            <c:strRef>
              <c:f>'cap_rate_wind_offshore_DE'!$D$2:$D$2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'cap_rate_wind_offshore_DE'!$A$3:$A$14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'cap_rate_wind_offshore_DE'!$D$3:$D$14</c:f>
              <c:numCache>
                <c:formatCode>General</c:formatCode>
                <c:ptCount val="12"/>
                <c:pt idx="0">
                  <c:v>0.8603421</c:v>
                </c:pt>
                <c:pt idx="1">
                  <c:v>0.85690016</c:v>
                </c:pt>
                <c:pt idx="2">
                  <c:v>0.8515797000000001</c:v>
                </c:pt>
                <c:pt idx="3">
                  <c:v>0.82631075</c:v>
                </c:pt>
                <c:pt idx="4">
                  <c:v>0.7975605</c:v>
                </c:pt>
                <c:pt idx="5">
                  <c:v>0.76316255</c:v>
                </c:pt>
                <c:pt idx="6">
                  <c:v>0.7280969500000001</c:v>
                </c:pt>
                <c:pt idx="7">
                  <c:v>0.682556025</c:v>
                </c:pt>
                <c:pt idx="8">
                  <c:v>0.64187396</c:v>
                </c:pt>
                <c:pt idx="9">
                  <c:v>0.62154212</c:v>
                </c:pt>
                <c:pt idx="10">
                  <c:v>0.6095813999999999</c:v>
                </c:pt>
                <c:pt idx="11">
                  <c:v>0.5932323500000001</c:v>
                </c:pt>
              </c:numCache>
            </c:numRef>
          </c:yVal>
        </c:ser>
        <c:ser>
          <c:idx val="3"/>
          <c:order val="3"/>
          <c:tx>
            <c:strRef>
              <c:f>'cap_rate_wind_offshore_DE'!$E$2:$E$2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'cap_rate_wind_offshore_DE'!$A$3:$A$14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'cap_rate_wind_offshore_DE'!$E$3:$E$14</c:f>
              <c:numCache>
                <c:formatCode>General</c:formatCode>
                <c:ptCount val="12"/>
                <c:pt idx="0">
                  <c:v>0.88520268</c:v>
                </c:pt>
                <c:pt idx="1">
                  <c:v>0.88420448</c:v>
                </c:pt>
                <c:pt idx="2">
                  <c:v>0.87714976</c:v>
                </c:pt>
                <c:pt idx="3">
                  <c:v>0.849019124</c:v>
                </c:pt>
                <c:pt idx="4">
                  <c:v>0.817159712</c:v>
                </c:pt>
                <c:pt idx="5">
                  <c:v>0.7791962600000001</c:v>
                </c:pt>
                <c:pt idx="6">
                  <c:v>0.7496721850000001</c:v>
                </c:pt>
                <c:pt idx="7">
                  <c:v>0.71132377</c:v>
                </c:pt>
                <c:pt idx="8">
                  <c:v>0.6785385100000001</c:v>
                </c:pt>
                <c:pt idx="9">
                  <c:v>0.6668145000000001</c:v>
                </c:pt>
                <c:pt idx="10">
                  <c:v>0.65968407</c:v>
                </c:pt>
                <c:pt idx="11">
                  <c:v>0.64618191</c:v>
                </c:pt>
              </c:numCache>
            </c:numRef>
          </c:yVal>
        </c:ser>
        <c:axId val="52310001"/>
        <c:axId val="52310002"/>
      </c:scatterChart>
      <c:valAx>
        <c:axId val="52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10002"/>
        <c:crosses val="autoZero"/>
        <c:crossBetween val="midCat"/>
      </c:valAx>
      <c:valAx>
        <c:axId val="52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Offshore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'cap_rate_wind_offshore_DE'!$A$3:$A$14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'cap_rate_wind_offshore_DE'!$B$3:$B$14</c:f>
              <c:numCache>
                <c:formatCode>General</c:formatCode>
                <c:ptCount val="12"/>
                <c:pt idx="0">
                  <c:v>0.8619329577272729</c:v>
                </c:pt>
                <c:pt idx="1">
                  <c:v>0.8591642579090909</c:v>
                </c:pt>
                <c:pt idx="2">
                  <c:v>0.8496774433636364</c:v>
                </c:pt>
                <c:pt idx="3">
                  <c:v>0.8234414238181818</c:v>
                </c:pt>
                <c:pt idx="4">
                  <c:v>0.7922041634545454</c:v>
                </c:pt>
                <c:pt idx="5">
                  <c:v>0.754259939</c:v>
                </c:pt>
                <c:pt idx="6">
                  <c:v>0.7143227870952381</c:v>
                </c:pt>
                <c:pt idx="7">
                  <c:v>0.6680235793333333</c:v>
                </c:pt>
                <c:pt idx="8">
                  <c:v>0.6302574532380953</c:v>
                </c:pt>
                <c:pt idx="9">
                  <c:v>0.6115634711428571</c:v>
                </c:pt>
                <c:pt idx="10">
                  <c:v>0.6002814029047617</c:v>
                </c:pt>
                <c:pt idx="11">
                  <c:v>0.5839589339999999</c:v>
                </c:pt>
              </c:numCache>
            </c:numRef>
          </c:yVal>
        </c:ser>
        <c:ser>
          <c:idx val="1"/>
          <c:order val="1"/>
          <c:tx>
            <c:strRef>
              <c:f>'cap_rate_wind_offshore_DE'!$C$2:$C$2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'cap_rate_wind_offshore_DE'!$A$3:$A$14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'cap_rate_wind_offshore_DE'!$C$3:$C$14</c:f>
              <c:numCache>
                <c:formatCode>General</c:formatCode>
                <c:ptCount val="12"/>
                <c:pt idx="0">
                  <c:v>0.84055272</c:v>
                </c:pt>
                <c:pt idx="1">
                  <c:v>0.838167364</c:v>
                </c:pt>
                <c:pt idx="2">
                  <c:v>0.8319195739999999</c:v>
                </c:pt>
                <c:pt idx="3">
                  <c:v>0.8029316400000001</c:v>
                </c:pt>
                <c:pt idx="4">
                  <c:v>0.757479264</c:v>
                </c:pt>
                <c:pt idx="5">
                  <c:v>0.701781828</c:v>
                </c:pt>
                <c:pt idx="6">
                  <c:v>0.6301008539999999</c:v>
                </c:pt>
                <c:pt idx="7">
                  <c:v>0.573142701</c:v>
                </c:pt>
                <c:pt idx="8">
                  <c:v>0.533074428</c:v>
                </c:pt>
                <c:pt idx="9">
                  <c:v>0.512239084</c:v>
                </c:pt>
                <c:pt idx="10">
                  <c:v>0.497635071</c:v>
                </c:pt>
                <c:pt idx="11">
                  <c:v>0.482856724</c:v>
                </c:pt>
              </c:numCache>
            </c:numRef>
          </c:yVal>
        </c:ser>
        <c:ser>
          <c:idx val="2"/>
          <c:order val="2"/>
          <c:tx>
            <c:strRef>
              <c:f>'cap_rate_wind_offshore_DE'!$D$2:$D$2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'cap_rate_wind_offshore_DE'!$A$3:$A$14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'cap_rate_wind_offshore_DE'!$D$3:$D$14</c:f>
              <c:numCache>
                <c:formatCode>General</c:formatCode>
                <c:ptCount val="12"/>
                <c:pt idx="0">
                  <c:v>0.8603421</c:v>
                </c:pt>
                <c:pt idx="1">
                  <c:v>0.85690016</c:v>
                </c:pt>
                <c:pt idx="2">
                  <c:v>0.8515797000000001</c:v>
                </c:pt>
                <c:pt idx="3">
                  <c:v>0.82631075</c:v>
                </c:pt>
                <c:pt idx="4">
                  <c:v>0.7975605</c:v>
                </c:pt>
                <c:pt idx="5">
                  <c:v>0.76316255</c:v>
                </c:pt>
                <c:pt idx="6">
                  <c:v>0.7280969500000001</c:v>
                </c:pt>
                <c:pt idx="7">
                  <c:v>0.682556025</c:v>
                </c:pt>
                <c:pt idx="8">
                  <c:v>0.64187396</c:v>
                </c:pt>
                <c:pt idx="9">
                  <c:v>0.62154212</c:v>
                </c:pt>
                <c:pt idx="10">
                  <c:v>0.6095813999999999</c:v>
                </c:pt>
                <c:pt idx="11">
                  <c:v>0.5932323500000001</c:v>
                </c:pt>
              </c:numCache>
            </c:numRef>
          </c:yVal>
        </c:ser>
        <c:ser>
          <c:idx val="3"/>
          <c:order val="3"/>
          <c:tx>
            <c:strRef>
              <c:f>'cap_rate_wind_offshore_DE'!$E$2:$E$2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'cap_rate_wind_offshore_DE'!$A$3:$A$14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'cap_rate_wind_offshore_DE'!$E$3:$E$14</c:f>
              <c:numCache>
                <c:formatCode>General</c:formatCode>
                <c:ptCount val="12"/>
                <c:pt idx="0">
                  <c:v>0.88520268</c:v>
                </c:pt>
                <c:pt idx="1">
                  <c:v>0.88420448</c:v>
                </c:pt>
                <c:pt idx="2">
                  <c:v>0.87714976</c:v>
                </c:pt>
                <c:pt idx="3">
                  <c:v>0.849019124</c:v>
                </c:pt>
                <c:pt idx="4">
                  <c:v>0.817159712</c:v>
                </c:pt>
                <c:pt idx="5">
                  <c:v>0.7791962600000001</c:v>
                </c:pt>
                <c:pt idx="6">
                  <c:v>0.7496721850000001</c:v>
                </c:pt>
                <c:pt idx="7">
                  <c:v>0.71132377</c:v>
                </c:pt>
                <c:pt idx="8">
                  <c:v>0.6785385100000001</c:v>
                </c:pt>
                <c:pt idx="9">
                  <c:v>0.6668145000000001</c:v>
                </c:pt>
                <c:pt idx="10">
                  <c:v>0.65968407</c:v>
                </c:pt>
                <c:pt idx="11">
                  <c:v>0.64618191</c:v>
                </c:pt>
              </c:numCache>
            </c:numRef>
          </c:yVal>
        </c:ser>
        <c:axId val="52320001"/>
        <c:axId val="52320002"/>
      </c:scatterChart>
      <c:valAx>
        <c:axId val="52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20002"/>
        <c:crosses val="autoZero"/>
        <c:crossBetween val="midCat"/>
      </c:valAx>
      <c:valAx>
        <c:axId val="52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'cap_rate_wind_offshore_DE'!$A$3:$A$14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'cap_rate_wind_offshore_DE'!$B$3:$B$14</c:f>
              <c:numCache>
                <c:formatCode>General</c:formatCode>
                <c:ptCount val="12"/>
                <c:pt idx="0">
                  <c:v>0.8619329577272729</c:v>
                </c:pt>
                <c:pt idx="1">
                  <c:v>0.8591642579090909</c:v>
                </c:pt>
                <c:pt idx="2">
                  <c:v>0.8496774433636364</c:v>
                </c:pt>
                <c:pt idx="3">
                  <c:v>0.8234414238181818</c:v>
                </c:pt>
                <c:pt idx="4">
                  <c:v>0.7922041634545454</c:v>
                </c:pt>
                <c:pt idx="5">
                  <c:v>0.754259939</c:v>
                </c:pt>
                <c:pt idx="6">
                  <c:v>0.7143227870952381</c:v>
                </c:pt>
                <c:pt idx="7">
                  <c:v>0.6680235793333333</c:v>
                </c:pt>
                <c:pt idx="8">
                  <c:v>0.6302574532380953</c:v>
                </c:pt>
                <c:pt idx="9">
                  <c:v>0.6115634711428571</c:v>
                </c:pt>
                <c:pt idx="10">
                  <c:v>0.6002814029047617</c:v>
                </c:pt>
                <c:pt idx="11">
                  <c:v>0.5839589339999999</c:v>
                </c:pt>
              </c:numCache>
            </c:numRef>
          </c:yVal>
        </c:ser>
        <c:ser>
          <c:idx val="1"/>
          <c:order val="1"/>
          <c:tx>
            <c:strRef>
              <c:f>'cap_rate_wind_offshore_DE'!$C$2:$C$2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'cap_rate_wind_offshore_DE'!$A$3:$A$14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'cap_rate_wind_offshore_DE'!$C$3:$C$14</c:f>
              <c:numCache>
                <c:formatCode>General</c:formatCode>
                <c:ptCount val="12"/>
                <c:pt idx="0">
                  <c:v>0.84055272</c:v>
                </c:pt>
                <c:pt idx="1">
                  <c:v>0.838167364</c:v>
                </c:pt>
                <c:pt idx="2">
                  <c:v>0.8319195739999999</c:v>
                </c:pt>
                <c:pt idx="3">
                  <c:v>0.8029316400000001</c:v>
                </c:pt>
                <c:pt idx="4">
                  <c:v>0.757479264</c:v>
                </c:pt>
                <c:pt idx="5">
                  <c:v>0.701781828</c:v>
                </c:pt>
                <c:pt idx="6">
                  <c:v>0.6301008539999999</c:v>
                </c:pt>
                <c:pt idx="7">
                  <c:v>0.573142701</c:v>
                </c:pt>
                <c:pt idx="8">
                  <c:v>0.533074428</c:v>
                </c:pt>
                <c:pt idx="9">
                  <c:v>0.512239084</c:v>
                </c:pt>
                <c:pt idx="10">
                  <c:v>0.497635071</c:v>
                </c:pt>
                <c:pt idx="11">
                  <c:v>0.482856724</c:v>
                </c:pt>
              </c:numCache>
            </c:numRef>
          </c:yVal>
        </c:ser>
        <c:ser>
          <c:idx val="2"/>
          <c:order val="2"/>
          <c:tx>
            <c:strRef>
              <c:f>'cap_rate_wind_offshore_DE'!$D$2:$D$2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'cap_rate_wind_offshore_DE'!$A$3:$A$14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'cap_rate_wind_offshore_DE'!$D$3:$D$14</c:f>
              <c:numCache>
                <c:formatCode>General</c:formatCode>
                <c:ptCount val="12"/>
                <c:pt idx="0">
                  <c:v>0.8603421</c:v>
                </c:pt>
                <c:pt idx="1">
                  <c:v>0.85690016</c:v>
                </c:pt>
                <c:pt idx="2">
                  <c:v>0.8515797000000001</c:v>
                </c:pt>
                <c:pt idx="3">
                  <c:v>0.82631075</c:v>
                </c:pt>
                <c:pt idx="4">
                  <c:v>0.7975605</c:v>
                </c:pt>
                <c:pt idx="5">
                  <c:v>0.76316255</c:v>
                </c:pt>
                <c:pt idx="6">
                  <c:v>0.7280969500000001</c:v>
                </c:pt>
                <c:pt idx="7">
                  <c:v>0.682556025</c:v>
                </c:pt>
                <c:pt idx="8">
                  <c:v>0.64187396</c:v>
                </c:pt>
                <c:pt idx="9">
                  <c:v>0.62154212</c:v>
                </c:pt>
                <c:pt idx="10">
                  <c:v>0.6095813999999999</c:v>
                </c:pt>
                <c:pt idx="11">
                  <c:v>0.5932323500000001</c:v>
                </c:pt>
              </c:numCache>
            </c:numRef>
          </c:yVal>
        </c:ser>
        <c:ser>
          <c:idx val="3"/>
          <c:order val="3"/>
          <c:tx>
            <c:strRef>
              <c:f>'cap_rate_wind_offshore_DE'!$E$2:$E$2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'cap_rate_wind_offshore_DE'!$A$3:$A$14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'cap_rate_wind_offshore_DE'!$E$3:$E$14</c:f>
              <c:numCache>
                <c:formatCode>General</c:formatCode>
                <c:ptCount val="12"/>
                <c:pt idx="0">
                  <c:v>0.88520268</c:v>
                </c:pt>
                <c:pt idx="1">
                  <c:v>0.88420448</c:v>
                </c:pt>
                <c:pt idx="2">
                  <c:v>0.87714976</c:v>
                </c:pt>
                <c:pt idx="3">
                  <c:v>0.849019124</c:v>
                </c:pt>
                <c:pt idx="4">
                  <c:v>0.817159712</c:v>
                </c:pt>
                <c:pt idx="5">
                  <c:v>0.7791962600000001</c:v>
                </c:pt>
                <c:pt idx="6">
                  <c:v>0.7496721850000001</c:v>
                </c:pt>
                <c:pt idx="7">
                  <c:v>0.71132377</c:v>
                </c:pt>
                <c:pt idx="8">
                  <c:v>0.6785385100000001</c:v>
                </c:pt>
                <c:pt idx="9">
                  <c:v>0.6668145000000001</c:v>
                </c:pt>
                <c:pt idx="10">
                  <c:v>0.65968407</c:v>
                </c:pt>
                <c:pt idx="11">
                  <c:v>0.64618191</c:v>
                </c:pt>
              </c:numCache>
            </c:numRef>
          </c:yVal>
        </c:ser>
        <c:axId val="52330001"/>
        <c:axId val="52330002"/>
      </c:scatterChart>
      <c:valAx>
        <c:axId val="52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30002"/>
        <c:crosses val="autoZero"/>
        <c:crossBetween val="midCat"/>
      </c:valAx>
      <c:valAx>
        <c:axId val="52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'cap_rate_wind_offshore_DE'!$A$3:$A$14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'cap_rate_wind_offshore_DE'!$B$3:$B$14</c:f>
              <c:numCache>
                <c:formatCode>General</c:formatCode>
                <c:ptCount val="12"/>
                <c:pt idx="0">
                  <c:v>0.8619329577272729</c:v>
                </c:pt>
                <c:pt idx="1">
                  <c:v>0.8591642579090909</c:v>
                </c:pt>
                <c:pt idx="2">
                  <c:v>0.8496774433636364</c:v>
                </c:pt>
                <c:pt idx="3">
                  <c:v>0.8234414238181818</c:v>
                </c:pt>
                <c:pt idx="4">
                  <c:v>0.7922041634545454</c:v>
                </c:pt>
                <c:pt idx="5">
                  <c:v>0.754259939</c:v>
                </c:pt>
                <c:pt idx="6">
                  <c:v>0.7143227870952381</c:v>
                </c:pt>
                <c:pt idx="7">
                  <c:v>0.6680235793333333</c:v>
                </c:pt>
                <c:pt idx="8">
                  <c:v>0.6302574532380953</c:v>
                </c:pt>
                <c:pt idx="9">
                  <c:v>0.6115634711428571</c:v>
                </c:pt>
                <c:pt idx="10">
                  <c:v>0.6002814029047617</c:v>
                </c:pt>
                <c:pt idx="11">
                  <c:v>0.5839589339999999</c:v>
                </c:pt>
              </c:numCache>
            </c:numRef>
          </c:yVal>
        </c:ser>
        <c:ser>
          <c:idx val="1"/>
          <c:order val="1"/>
          <c:tx>
            <c:strRef>
              <c:f>'cap_rate_wind_offshore_DE'!$C$2:$C$2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'cap_rate_wind_offshore_DE'!$A$3:$A$14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'cap_rate_wind_offshore_DE'!$C$3:$C$14</c:f>
              <c:numCache>
                <c:formatCode>General</c:formatCode>
                <c:ptCount val="12"/>
                <c:pt idx="0">
                  <c:v>0.84055272</c:v>
                </c:pt>
                <c:pt idx="1">
                  <c:v>0.838167364</c:v>
                </c:pt>
                <c:pt idx="2">
                  <c:v>0.8319195739999999</c:v>
                </c:pt>
                <c:pt idx="3">
                  <c:v>0.8029316400000001</c:v>
                </c:pt>
                <c:pt idx="4">
                  <c:v>0.757479264</c:v>
                </c:pt>
                <c:pt idx="5">
                  <c:v>0.701781828</c:v>
                </c:pt>
                <c:pt idx="6">
                  <c:v>0.6301008539999999</c:v>
                </c:pt>
                <c:pt idx="7">
                  <c:v>0.573142701</c:v>
                </c:pt>
                <c:pt idx="8">
                  <c:v>0.533074428</c:v>
                </c:pt>
                <c:pt idx="9">
                  <c:v>0.512239084</c:v>
                </c:pt>
                <c:pt idx="10">
                  <c:v>0.497635071</c:v>
                </c:pt>
                <c:pt idx="11">
                  <c:v>0.482856724</c:v>
                </c:pt>
              </c:numCache>
            </c:numRef>
          </c:yVal>
        </c:ser>
        <c:ser>
          <c:idx val="2"/>
          <c:order val="2"/>
          <c:tx>
            <c:strRef>
              <c:f>'cap_rate_wind_offshore_DE'!$D$2:$D$2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'cap_rate_wind_offshore_DE'!$A$3:$A$14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'cap_rate_wind_offshore_DE'!$D$3:$D$14</c:f>
              <c:numCache>
                <c:formatCode>General</c:formatCode>
                <c:ptCount val="12"/>
                <c:pt idx="0">
                  <c:v>0.8603421</c:v>
                </c:pt>
                <c:pt idx="1">
                  <c:v>0.85690016</c:v>
                </c:pt>
                <c:pt idx="2">
                  <c:v>0.8515797000000001</c:v>
                </c:pt>
                <c:pt idx="3">
                  <c:v>0.82631075</c:v>
                </c:pt>
                <c:pt idx="4">
                  <c:v>0.7975605</c:v>
                </c:pt>
                <c:pt idx="5">
                  <c:v>0.76316255</c:v>
                </c:pt>
                <c:pt idx="6">
                  <c:v>0.7280969500000001</c:v>
                </c:pt>
                <c:pt idx="7">
                  <c:v>0.682556025</c:v>
                </c:pt>
                <c:pt idx="8">
                  <c:v>0.64187396</c:v>
                </c:pt>
                <c:pt idx="9">
                  <c:v>0.62154212</c:v>
                </c:pt>
                <c:pt idx="10">
                  <c:v>0.6095813999999999</c:v>
                </c:pt>
                <c:pt idx="11">
                  <c:v>0.5932323500000001</c:v>
                </c:pt>
              </c:numCache>
            </c:numRef>
          </c:yVal>
        </c:ser>
        <c:ser>
          <c:idx val="3"/>
          <c:order val="3"/>
          <c:tx>
            <c:strRef>
              <c:f>'cap_rate_wind_offshore_DE'!$E$2:$E$2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'cap_rate_wind_offshore_DE'!$A$3:$A$14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'cap_rate_wind_offshore_DE'!$E$3:$E$14</c:f>
              <c:numCache>
                <c:formatCode>General</c:formatCode>
                <c:ptCount val="12"/>
                <c:pt idx="0">
                  <c:v>0.88520268</c:v>
                </c:pt>
                <c:pt idx="1">
                  <c:v>0.88420448</c:v>
                </c:pt>
                <c:pt idx="2">
                  <c:v>0.87714976</c:v>
                </c:pt>
                <c:pt idx="3">
                  <c:v>0.849019124</c:v>
                </c:pt>
                <c:pt idx="4">
                  <c:v>0.817159712</c:v>
                </c:pt>
                <c:pt idx="5">
                  <c:v>0.7791962600000001</c:v>
                </c:pt>
                <c:pt idx="6">
                  <c:v>0.7496721850000001</c:v>
                </c:pt>
                <c:pt idx="7">
                  <c:v>0.71132377</c:v>
                </c:pt>
                <c:pt idx="8">
                  <c:v>0.6785385100000001</c:v>
                </c:pt>
                <c:pt idx="9">
                  <c:v>0.6668145000000001</c:v>
                </c:pt>
                <c:pt idx="10">
                  <c:v>0.65968407</c:v>
                </c:pt>
                <c:pt idx="11">
                  <c:v>0.64618191</c:v>
                </c:pt>
              </c:numCache>
            </c:numRef>
          </c:yVal>
        </c:ser>
        <c:axId val="52340001"/>
        <c:axId val="52340002"/>
      </c:scatterChart>
      <c:valAx>
        <c:axId val="52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40002"/>
        <c:crosses val="autoZero"/>
        <c:crossBetween val="midCat"/>
      </c:valAx>
      <c:valAx>
        <c:axId val="52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'cap_rate_wind_offshore_DE'!$A$3:$A$14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'cap_rate_wind_offshore_DE'!$B$3:$B$14</c:f>
              <c:numCache>
                <c:formatCode>General</c:formatCode>
                <c:ptCount val="12"/>
                <c:pt idx="0">
                  <c:v>0.8619329577272729</c:v>
                </c:pt>
                <c:pt idx="1">
                  <c:v>0.8591642579090909</c:v>
                </c:pt>
                <c:pt idx="2">
                  <c:v>0.8496774433636364</c:v>
                </c:pt>
                <c:pt idx="3">
                  <c:v>0.8234414238181818</c:v>
                </c:pt>
                <c:pt idx="4">
                  <c:v>0.7922041634545454</c:v>
                </c:pt>
                <c:pt idx="5">
                  <c:v>0.754259939</c:v>
                </c:pt>
                <c:pt idx="6">
                  <c:v>0.7143227870952381</c:v>
                </c:pt>
                <c:pt idx="7">
                  <c:v>0.6680235793333333</c:v>
                </c:pt>
                <c:pt idx="8">
                  <c:v>0.6302574532380953</c:v>
                </c:pt>
                <c:pt idx="9">
                  <c:v>0.6115634711428571</c:v>
                </c:pt>
                <c:pt idx="10">
                  <c:v>0.6002814029047617</c:v>
                </c:pt>
                <c:pt idx="11">
                  <c:v>0.5839589339999999</c:v>
                </c:pt>
              </c:numCache>
            </c:numRef>
          </c:yVal>
        </c:ser>
        <c:ser>
          <c:idx val="1"/>
          <c:order val="1"/>
          <c:tx>
            <c:strRef>
              <c:f>'cap_rate_wind_offshore_DE'!$C$2:$C$2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'cap_rate_wind_offshore_DE'!$A$3:$A$14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'cap_rate_wind_offshore_DE'!$C$3:$C$14</c:f>
              <c:numCache>
                <c:formatCode>General</c:formatCode>
                <c:ptCount val="12"/>
                <c:pt idx="0">
                  <c:v>0.84055272</c:v>
                </c:pt>
                <c:pt idx="1">
                  <c:v>0.838167364</c:v>
                </c:pt>
                <c:pt idx="2">
                  <c:v>0.8319195739999999</c:v>
                </c:pt>
                <c:pt idx="3">
                  <c:v>0.8029316400000001</c:v>
                </c:pt>
                <c:pt idx="4">
                  <c:v>0.757479264</c:v>
                </c:pt>
                <c:pt idx="5">
                  <c:v>0.701781828</c:v>
                </c:pt>
                <c:pt idx="6">
                  <c:v>0.6301008539999999</c:v>
                </c:pt>
                <c:pt idx="7">
                  <c:v>0.573142701</c:v>
                </c:pt>
                <c:pt idx="8">
                  <c:v>0.533074428</c:v>
                </c:pt>
                <c:pt idx="9">
                  <c:v>0.512239084</c:v>
                </c:pt>
                <c:pt idx="10">
                  <c:v>0.497635071</c:v>
                </c:pt>
                <c:pt idx="11">
                  <c:v>0.482856724</c:v>
                </c:pt>
              </c:numCache>
            </c:numRef>
          </c:yVal>
        </c:ser>
        <c:ser>
          <c:idx val="2"/>
          <c:order val="2"/>
          <c:tx>
            <c:strRef>
              <c:f>'cap_rate_wind_offshore_DE'!$D$2:$D$2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'cap_rate_wind_offshore_DE'!$A$3:$A$14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'cap_rate_wind_offshore_DE'!$D$3:$D$14</c:f>
              <c:numCache>
                <c:formatCode>General</c:formatCode>
                <c:ptCount val="12"/>
                <c:pt idx="0">
                  <c:v>0.8603421</c:v>
                </c:pt>
                <c:pt idx="1">
                  <c:v>0.85690016</c:v>
                </c:pt>
                <c:pt idx="2">
                  <c:v>0.8515797000000001</c:v>
                </c:pt>
                <c:pt idx="3">
                  <c:v>0.82631075</c:v>
                </c:pt>
                <c:pt idx="4">
                  <c:v>0.7975605</c:v>
                </c:pt>
                <c:pt idx="5">
                  <c:v>0.76316255</c:v>
                </c:pt>
                <c:pt idx="6">
                  <c:v>0.7280969500000001</c:v>
                </c:pt>
                <c:pt idx="7">
                  <c:v>0.682556025</c:v>
                </c:pt>
                <c:pt idx="8">
                  <c:v>0.64187396</c:v>
                </c:pt>
                <c:pt idx="9">
                  <c:v>0.62154212</c:v>
                </c:pt>
                <c:pt idx="10">
                  <c:v>0.6095813999999999</c:v>
                </c:pt>
                <c:pt idx="11">
                  <c:v>0.5932323500000001</c:v>
                </c:pt>
              </c:numCache>
            </c:numRef>
          </c:yVal>
        </c:ser>
        <c:ser>
          <c:idx val="3"/>
          <c:order val="3"/>
          <c:tx>
            <c:strRef>
              <c:f>'cap_rate_wind_offshore_DE'!$E$2:$E$2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'cap_rate_wind_offshore_DE'!$A$3:$A$14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'cap_rate_wind_offshore_DE'!$E$3:$E$14</c:f>
              <c:numCache>
                <c:formatCode>General</c:formatCode>
                <c:ptCount val="12"/>
                <c:pt idx="0">
                  <c:v>0.88520268</c:v>
                </c:pt>
                <c:pt idx="1">
                  <c:v>0.88420448</c:v>
                </c:pt>
                <c:pt idx="2">
                  <c:v>0.87714976</c:v>
                </c:pt>
                <c:pt idx="3">
                  <c:v>0.849019124</c:v>
                </c:pt>
                <c:pt idx="4">
                  <c:v>0.817159712</c:v>
                </c:pt>
                <c:pt idx="5">
                  <c:v>0.7791962600000001</c:v>
                </c:pt>
                <c:pt idx="6">
                  <c:v>0.7496721850000001</c:v>
                </c:pt>
                <c:pt idx="7">
                  <c:v>0.71132377</c:v>
                </c:pt>
                <c:pt idx="8">
                  <c:v>0.6785385100000001</c:v>
                </c:pt>
                <c:pt idx="9">
                  <c:v>0.6668145000000001</c:v>
                </c:pt>
                <c:pt idx="10">
                  <c:v>0.65968407</c:v>
                </c:pt>
                <c:pt idx="11">
                  <c:v>0.64618191</c:v>
                </c:pt>
              </c:numCache>
            </c:numRef>
          </c:yVal>
        </c:ser>
        <c:axId val="52350001"/>
        <c:axId val="52350002"/>
      </c:scatterChart>
      <c:valAx>
        <c:axId val="52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50002"/>
        <c:crosses val="autoZero"/>
        <c:crossBetween val="midCat"/>
      </c:valAx>
      <c:valAx>
        <c:axId val="52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'cap_rate_wind_offshore_DK1'!$B$3:$B$15</c:f>
              <c:numCache>
                <c:formatCode>General</c:formatCode>
                <c:ptCount val="13"/>
                <c:pt idx="0">
                  <c:v>0.8848974474545453</c:v>
                </c:pt>
                <c:pt idx="1">
                  <c:v>0.8736549131818182</c:v>
                </c:pt>
                <c:pt idx="2">
                  <c:v>0.8628376236363635</c:v>
                </c:pt>
                <c:pt idx="3">
                  <c:v>0.847831865</c:v>
                </c:pt>
                <c:pt idx="4">
                  <c:v>0.8250554632727275</c:v>
                </c:pt>
                <c:pt idx="5">
                  <c:v>0.8063334826363636</c:v>
                </c:pt>
                <c:pt idx="6">
                  <c:v>0.7802553548181819</c:v>
                </c:pt>
                <c:pt idx="7">
                  <c:v>0.7553424548571429</c:v>
                </c:pt>
                <c:pt idx="8">
                  <c:v>0.725329646857143</c:v>
                </c:pt>
                <c:pt idx="9">
                  <c:v>0.6934736354761906</c:v>
                </c:pt>
                <c:pt idx="10">
                  <c:v>0.672410357142857</c:v>
                </c:pt>
                <c:pt idx="11">
                  <c:v>0.6611226334285715</c:v>
                </c:pt>
                <c:pt idx="12">
                  <c:v>0.6450498907619047</c:v>
                </c:pt>
              </c:numCache>
            </c:numRef>
          </c:yVal>
        </c:ser>
        <c:ser>
          <c:idx val="1"/>
          <c:order val="1"/>
          <c:tx>
            <c:strRef>
              <c:f>'cap_rate_wind_offshore_DK1'!$C$2:$C$2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'cap_rate_wind_offshore_DK1'!$C$3:$C$15</c:f>
              <c:numCache>
                <c:formatCode>General</c:formatCode>
                <c:ptCount val="13"/>
                <c:pt idx="0">
                  <c:v>0.8529574000000001</c:v>
                </c:pt>
                <c:pt idx="1">
                  <c:v>0.83740806</c:v>
                </c:pt>
                <c:pt idx="2">
                  <c:v>0.8266632900000001</c:v>
                </c:pt>
                <c:pt idx="3">
                  <c:v>0.8116104</c:v>
                </c:pt>
                <c:pt idx="4">
                  <c:v>0.791978532</c:v>
                </c:pt>
                <c:pt idx="5">
                  <c:v>0.769958468</c:v>
                </c:pt>
                <c:pt idx="6">
                  <c:v>0.7393637280000001</c:v>
                </c:pt>
                <c:pt idx="7">
                  <c:v>0.7050278919999999</c:v>
                </c:pt>
                <c:pt idx="8">
                  <c:v>0.669865522</c:v>
                </c:pt>
                <c:pt idx="9">
                  <c:v>0.6298160700000001</c:v>
                </c:pt>
                <c:pt idx="10">
                  <c:v>0.60032564</c:v>
                </c:pt>
                <c:pt idx="11">
                  <c:v>0.5837371</c:v>
                </c:pt>
                <c:pt idx="12">
                  <c:v>0.5619042910000001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'cap_rate_wind_offshore_DK1'!$D$3:$D$15</c:f>
              <c:numCache>
                <c:formatCode>General</c:formatCode>
                <c:ptCount val="13"/>
                <c:pt idx="0">
                  <c:v>0.8906944999999999</c:v>
                </c:pt>
                <c:pt idx="1">
                  <c:v>0.88046944</c:v>
                </c:pt>
                <c:pt idx="2">
                  <c:v>0.8669634000000001</c:v>
                </c:pt>
                <c:pt idx="3">
                  <c:v>0.8502516</c:v>
                </c:pt>
                <c:pt idx="4">
                  <c:v>0.8245532</c:v>
                </c:pt>
                <c:pt idx="5">
                  <c:v>0.8083931</c:v>
                </c:pt>
                <c:pt idx="6">
                  <c:v>0.7855871</c:v>
                </c:pt>
                <c:pt idx="7">
                  <c:v>0.76179975</c:v>
                </c:pt>
                <c:pt idx="8">
                  <c:v>0.73466248</c:v>
                </c:pt>
                <c:pt idx="9">
                  <c:v>0.707468285</c:v>
                </c:pt>
                <c:pt idx="10">
                  <c:v>0.6851408999999999</c:v>
                </c:pt>
                <c:pt idx="11">
                  <c:v>0.67447937</c:v>
                </c:pt>
                <c:pt idx="12">
                  <c:v>0.652672175</c:v>
                </c:pt>
              </c:numCache>
            </c:numRef>
          </c:yVal>
        </c:ser>
        <c:ser>
          <c:idx val="3"/>
          <c:order val="3"/>
          <c:tx>
            <c:strRef>
              <c:f>'cap_rate_wind_offshore_DK1'!$E$2:$E$2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'cap_rate_wind_offshore_DK1'!$E$3:$E$15</c:f>
              <c:numCache>
                <c:formatCode>General</c:formatCode>
                <c:ptCount val="13"/>
                <c:pt idx="0">
                  <c:v>0.909857734</c:v>
                </c:pt>
                <c:pt idx="1">
                  <c:v>0.89897664</c:v>
                </c:pt>
                <c:pt idx="2">
                  <c:v>0.89180536</c:v>
                </c:pt>
                <c:pt idx="3">
                  <c:v>0.88010928</c:v>
                </c:pt>
                <c:pt idx="4">
                  <c:v>0.8610037</c:v>
                </c:pt>
                <c:pt idx="5">
                  <c:v>0.84296646</c:v>
                </c:pt>
                <c:pt idx="6">
                  <c:v>0.821134928</c:v>
                </c:pt>
                <c:pt idx="7">
                  <c:v>0.80040297</c:v>
                </c:pt>
                <c:pt idx="8">
                  <c:v>0.777091752</c:v>
                </c:pt>
                <c:pt idx="9">
                  <c:v>0.7557776899999999</c:v>
                </c:pt>
                <c:pt idx="10">
                  <c:v>0.74319433</c:v>
                </c:pt>
                <c:pt idx="11">
                  <c:v>0.734236902</c:v>
                </c:pt>
                <c:pt idx="12">
                  <c:v>0.71837345</c:v>
                </c:pt>
              </c:numCache>
            </c:numRef>
          </c:yVal>
        </c:ser>
        <c:axId val="52360001"/>
        <c:axId val="52360002"/>
      </c:scatterChart>
      <c:valAx>
        <c:axId val="52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60002"/>
        <c:crosses val="autoZero"/>
        <c:crossBetween val="midCat"/>
      </c:valAx>
      <c:valAx>
        <c:axId val="52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Offshore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'cap_rate_wind_offshore_DK1'!$B$3:$B$15</c:f>
              <c:numCache>
                <c:formatCode>General</c:formatCode>
                <c:ptCount val="13"/>
                <c:pt idx="0">
                  <c:v>0.8848974474545453</c:v>
                </c:pt>
                <c:pt idx="1">
                  <c:v>0.8736549131818182</c:v>
                </c:pt>
                <c:pt idx="2">
                  <c:v>0.8628376236363635</c:v>
                </c:pt>
                <c:pt idx="3">
                  <c:v>0.847831865</c:v>
                </c:pt>
                <c:pt idx="4">
                  <c:v>0.8250554632727275</c:v>
                </c:pt>
                <c:pt idx="5">
                  <c:v>0.8063334826363636</c:v>
                </c:pt>
                <c:pt idx="6">
                  <c:v>0.7802553548181819</c:v>
                </c:pt>
                <c:pt idx="7">
                  <c:v>0.7553424548571429</c:v>
                </c:pt>
                <c:pt idx="8">
                  <c:v>0.725329646857143</c:v>
                </c:pt>
                <c:pt idx="9">
                  <c:v>0.6934736354761906</c:v>
                </c:pt>
                <c:pt idx="10">
                  <c:v>0.672410357142857</c:v>
                </c:pt>
                <c:pt idx="11">
                  <c:v>0.6611226334285715</c:v>
                </c:pt>
                <c:pt idx="12">
                  <c:v>0.6450498907619047</c:v>
                </c:pt>
              </c:numCache>
            </c:numRef>
          </c:yVal>
        </c:ser>
        <c:ser>
          <c:idx val="1"/>
          <c:order val="1"/>
          <c:tx>
            <c:strRef>
              <c:f>'cap_rate_wind_offshore_DK1'!$C$2:$C$2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'cap_rate_wind_offshore_DK1'!$C$3:$C$15</c:f>
              <c:numCache>
                <c:formatCode>General</c:formatCode>
                <c:ptCount val="13"/>
                <c:pt idx="0">
                  <c:v>0.8529574000000001</c:v>
                </c:pt>
                <c:pt idx="1">
                  <c:v>0.83740806</c:v>
                </c:pt>
                <c:pt idx="2">
                  <c:v>0.8266632900000001</c:v>
                </c:pt>
                <c:pt idx="3">
                  <c:v>0.8116104</c:v>
                </c:pt>
                <c:pt idx="4">
                  <c:v>0.791978532</c:v>
                </c:pt>
                <c:pt idx="5">
                  <c:v>0.769958468</c:v>
                </c:pt>
                <c:pt idx="6">
                  <c:v>0.7393637280000001</c:v>
                </c:pt>
                <c:pt idx="7">
                  <c:v>0.7050278919999999</c:v>
                </c:pt>
                <c:pt idx="8">
                  <c:v>0.669865522</c:v>
                </c:pt>
                <c:pt idx="9">
                  <c:v>0.6298160700000001</c:v>
                </c:pt>
                <c:pt idx="10">
                  <c:v>0.60032564</c:v>
                </c:pt>
                <c:pt idx="11">
                  <c:v>0.5837371</c:v>
                </c:pt>
                <c:pt idx="12">
                  <c:v>0.5619042910000001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'cap_rate_wind_offshore_DK1'!$D$3:$D$15</c:f>
              <c:numCache>
                <c:formatCode>General</c:formatCode>
                <c:ptCount val="13"/>
                <c:pt idx="0">
                  <c:v>0.8906944999999999</c:v>
                </c:pt>
                <c:pt idx="1">
                  <c:v>0.88046944</c:v>
                </c:pt>
                <c:pt idx="2">
                  <c:v>0.8669634000000001</c:v>
                </c:pt>
                <c:pt idx="3">
                  <c:v>0.8502516</c:v>
                </c:pt>
                <c:pt idx="4">
                  <c:v>0.8245532</c:v>
                </c:pt>
                <c:pt idx="5">
                  <c:v>0.8083931</c:v>
                </c:pt>
                <c:pt idx="6">
                  <c:v>0.7855871</c:v>
                </c:pt>
                <c:pt idx="7">
                  <c:v>0.76179975</c:v>
                </c:pt>
                <c:pt idx="8">
                  <c:v>0.73466248</c:v>
                </c:pt>
                <c:pt idx="9">
                  <c:v>0.707468285</c:v>
                </c:pt>
                <c:pt idx="10">
                  <c:v>0.6851408999999999</c:v>
                </c:pt>
                <c:pt idx="11">
                  <c:v>0.67447937</c:v>
                </c:pt>
                <c:pt idx="12">
                  <c:v>0.652672175</c:v>
                </c:pt>
              </c:numCache>
            </c:numRef>
          </c:yVal>
        </c:ser>
        <c:ser>
          <c:idx val="3"/>
          <c:order val="3"/>
          <c:tx>
            <c:strRef>
              <c:f>'cap_rate_wind_offshore_DK1'!$E$2:$E$2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'cap_rate_wind_offshore_DK1'!$E$3:$E$15</c:f>
              <c:numCache>
                <c:formatCode>General</c:formatCode>
                <c:ptCount val="13"/>
                <c:pt idx="0">
                  <c:v>0.909857734</c:v>
                </c:pt>
                <c:pt idx="1">
                  <c:v>0.89897664</c:v>
                </c:pt>
                <c:pt idx="2">
                  <c:v>0.89180536</c:v>
                </c:pt>
                <c:pt idx="3">
                  <c:v>0.88010928</c:v>
                </c:pt>
                <c:pt idx="4">
                  <c:v>0.8610037</c:v>
                </c:pt>
                <c:pt idx="5">
                  <c:v>0.84296646</c:v>
                </c:pt>
                <c:pt idx="6">
                  <c:v>0.821134928</c:v>
                </c:pt>
                <c:pt idx="7">
                  <c:v>0.80040297</c:v>
                </c:pt>
                <c:pt idx="8">
                  <c:v>0.777091752</c:v>
                </c:pt>
                <c:pt idx="9">
                  <c:v>0.7557776899999999</c:v>
                </c:pt>
                <c:pt idx="10">
                  <c:v>0.74319433</c:v>
                </c:pt>
                <c:pt idx="11">
                  <c:v>0.734236902</c:v>
                </c:pt>
                <c:pt idx="12">
                  <c:v>0.71837345</c:v>
                </c:pt>
              </c:numCache>
            </c:numRef>
          </c:yVal>
        </c:ser>
        <c:axId val="52370001"/>
        <c:axId val="52370002"/>
      </c:scatterChart>
      <c:valAx>
        <c:axId val="52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70002"/>
        <c:crosses val="autoZero"/>
        <c:crossBetween val="midCat"/>
      </c:valAx>
      <c:valAx>
        <c:axId val="52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'cap_rate_wind_offshore_DK1'!$B$3:$B$15</c:f>
              <c:numCache>
                <c:formatCode>General</c:formatCode>
                <c:ptCount val="13"/>
                <c:pt idx="0">
                  <c:v>0.8848974474545453</c:v>
                </c:pt>
                <c:pt idx="1">
                  <c:v>0.8736549131818182</c:v>
                </c:pt>
                <c:pt idx="2">
                  <c:v>0.8628376236363635</c:v>
                </c:pt>
                <c:pt idx="3">
                  <c:v>0.847831865</c:v>
                </c:pt>
                <c:pt idx="4">
                  <c:v>0.8250554632727275</c:v>
                </c:pt>
                <c:pt idx="5">
                  <c:v>0.8063334826363636</c:v>
                </c:pt>
                <c:pt idx="6">
                  <c:v>0.7802553548181819</c:v>
                </c:pt>
                <c:pt idx="7">
                  <c:v>0.7553424548571429</c:v>
                </c:pt>
                <c:pt idx="8">
                  <c:v>0.725329646857143</c:v>
                </c:pt>
                <c:pt idx="9">
                  <c:v>0.6934736354761906</c:v>
                </c:pt>
                <c:pt idx="10">
                  <c:v>0.672410357142857</c:v>
                </c:pt>
                <c:pt idx="11">
                  <c:v>0.6611226334285715</c:v>
                </c:pt>
                <c:pt idx="12">
                  <c:v>0.6450498907619047</c:v>
                </c:pt>
              </c:numCache>
            </c:numRef>
          </c:yVal>
        </c:ser>
        <c:ser>
          <c:idx val="1"/>
          <c:order val="1"/>
          <c:tx>
            <c:strRef>
              <c:f>'cap_rate_wind_offshore_DK1'!$C$2:$C$2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'cap_rate_wind_offshore_DK1'!$C$3:$C$15</c:f>
              <c:numCache>
                <c:formatCode>General</c:formatCode>
                <c:ptCount val="13"/>
                <c:pt idx="0">
                  <c:v>0.8529574000000001</c:v>
                </c:pt>
                <c:pt idx="1">
                  <c:v>0.83740806</c:v>
                </c:pt>
                <c:pt idx="2">
                  <c:v>0.8266632900000001</c:v>
                </c:pt>
                <c:pt idx="3">
                  <c:v>0.8116104</c:v>
                </c:pt>
                <c:pt idx="4">
                  <c:v>0.791978532</c:v>
                </c:pt>
                <c:pt idx="5">
                  <c:v>0.769958468</c:v>
                </c:pt>
                <c:pt idx="6">
                  <c:v>0.7393637280000001</c:v>
                </c:pt>
                <c:pt idx="7">
                  <c:v>0.7050278919999999</c:v>
                </c:pt>
                <c:pt idx="8">
                  <c:v>0.669865522</c:v>
                </c:pt>
                <c:pt idx="9">
                  <c:v>0.6298160700000001</c:v>
                </c:pt>
                <c:pt idx="10">
                  <c:v>0.60032564</c:v>
                </c:pt>
                <c:pt idx="11">
                  <c:v>0.5837371</c:v>
                </c:pt>
                <c:pt idx="12">
                  <c:v>0.5619042910000001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'cap_rate_wind_offshore_DK1'!$D$3:$D$15</c:f>
              <c:numCache>
                <c:formatCode>General</c:formatCode>
                <c:ptCount val="13"/>
                <c:pt idx="0">
                  <c:v>0.8906944999999999</c:v>
                </c:pt>
                <c:pt idx="1">
                  <c:v>0.88046944</c:v>
                </c:pt>
                <c:pt idx="2">
                  <c:v>0.8669634000000001</c:v>
                </c:pt>
                <c:pt idx="3">
                  <c:v>0.8502516</c:v>
                </c:pt>
                <c:pt idx="4">
                  <c:v>0.8245532</c:v>
                </c:pt>
                <c:pt idx="5">
                  <c:v>0.8083931</c:v>
                </c:pt>
                <c:pt idx="6">
                  <c:v>0.7855871</c:v>
                </c:pt>
                <c:pt idx="7">
                  <c:v>0.76179975</c:v>
                </c:pt>
                <c:pt idx="8">
                  <c:v>0.73466248</c:v>
                </c:pt>
                <c:pt idx="9">
                  <c:v>0.707468285</c:v>
                </c:pt>
                <c:pt idx="10">
                  <c:v>0.6851408999999999</c:v>
                </c:pt>
                <c:pt idx="11">
                  <c:v>0.67447937</c:v>
                </c:pt>
                <c:pt idx="12">
                  <c:v>0.652672175</c:v>
                </c:pt>
              </c:numCache>
            </c:numRef>
          </c:yVal>
        </c:ser>
        <c:ser>
          <c:idx val="3"/>
          <c:order val="3"/>
          <c:tx>
            <c:strRef>
              <c:f>'cap_rate_wind_offshore_DK1'!$E$2:$E$2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'cap_rate_wind_offshore_DK1'!$E$3:$E$15</c:f>
              <c:numCache>
                <c:formatCode>General</c:formatCode>
                <c:ptCount val="13"/>
                <c:pt idx="0">
                  <c:v>0.909857734</c:v>
                </c:pt>
                <c:pt idx="1">
                  <c:v>0.89897664</c:v>
                </c:pt>
                <c:pt idx="2">
                  <c:v>0.89180536</c:v>
                </c:pt>
                <c:pt idx="3">
                  <c:v>0.88010928</c:v>
                </c:pt>
                <c:pt idx="4">
                  <c:v>0.8610037</c:v>
                </c:pt>
                <c:pt idx="5">
                  <c:v>0.84296646</c:v>
                </c:pt>
                <c:pt idx="6">
                  <c:v>0.821134928</c:v>
                </c:pt>
                <c:pt idx="7">
                  <c:v>0.80040297</c:v>
                </c:pt>
                <c:pt idx="8">
                  <c:v>0.777091752</c:v>
                </c:pt>
                <c:pt idx="9">
                  <c:v>0.7557776899999999</c:v>
                </c:pt>
                <c:pt idx="10">
                  <c:v>0.74319433</c:v>
                </c:pt>
                <c:pt idx="11">
                  <c:v>0.734236902</c:v>
                </c:pt>
                <c:pt idx="12">
                  <c:v>0.71837345</c:v>
                </c:pt>
              </c:numCache>
            </c:numRef>
          </c:yVal>
        </c:ser>
        <c:axId val="52380001"/>
        <c:axId val="52380002"/>
      </c:scatterChart>
      <c:valAx>
        <c:axId val="52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80002"/>
        <c:crosses val="autoZero"/>
        <c:crossBetween val="midCat"/>
      </c:valAx>
      <c:valAx>
        <c:axId val="52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'cap_rate_wind_offshore_DK1'!$B$3:$B$15</c:f>
              <c:numCache>
                <c:formatCode>General</c:formatCode>
                <c:ptCount val="13"/>
                <c:pt idx="0">
                  <c:v>0.8848974474545453</c:v>
                </c:pt>
                <c:pt idx="1">
                  <c:v>0.8736549131818182</c:v>
                </c:pt>
                <c:pt idx="2">
                  <c:v>0.8628376236363635</c:v>
                </c:pt>
                <c:pt idx="3">
                  <c:v>0.847831865</c:v>
                </c:pt>
                <c:pt idx="4">
                  <c:v>0.8250554632727275</c:v>
                </c:pt>
                <c:pt idx="5">
                  <c:v>0.8063334826363636</c:v>
                </c:pt>
                <c:pt idx="6">
                  <c:v>0.7802553548181819</c:v>
                </c:pt>
                <c:pt idx="7">
                  <c:v>0.7553424548571429</c:v>
                </c:pt>
                <c:pt idx="8">
                  <c:v>0.725329646857143</c:v>
                </c:pt>
                <c:pt idx="9">
                  <c:v>0.6934736354761906</c:v>
                </c:pt>
                <c:pt idx="10">
                  <c:v>0.672410357142857</c:v>
                </c:pt>
                <c:pt idx="11">
                  <c:v>0.6611226334285715</c:v>
                </c:pt>
                <c:pt idx="12">
                  <c:v>0.6450498907619047</c:v>
                </c:pt>
              </c:numCache>
            </c:numRef>
          </c:yVal>
        </c:ser>
        <c:ser>
          <c:idx val="1"/>
          <c:order val="1"/>
          <c:tx>
            <c:strRef>
              <c:f>'cap_rate_wind_offshore_DK1'!$C$2:$C$2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'cap_rate_wind_offshore_DK1'!$C$3:$C$15</c:f>
              <c:numCache>
                <c:formatCode>General</c:formatCode>
                <c:ptCount val="13"/>
                <c:pt idx="0">
                  <c:v>0.8529574000000001</c:v>
                </c:pt>
                <c:pt idx="1">
                  <c:v>0.83740806</c:v>
                </c:pt>
                <c:pt idx="2">
                  <c:v>0.8266632900000001</c:v>
                </c:pt>
                <c:pt idx="3">
                  <c:v>0.8116104</c:v>
                </c:pt>
                <c:pt idx="4">
                  <c:v>0.791978532</c:v>
                </c:pt>
                <c:pt idx="5">
                  <c:v>0.769958468</c:v>
                </c:pt>
                <c:pt idx="6">
                  <c:v>0.7393637280000001</c:v>
                </c:pt>
                <c:pt idx="7">
                  <c:v>0.7050278919999999</c:v>
                </c:pt>
                <c:pt idx="8">
                  <c:v>0.669865522</c:v>
                </c:pt>
                <c:pt idx="9">
                  <c:v>0.6298160700000001</c:v>
                </c:pt>
                <c:pt idx="10">
                  <c:v>0.60032564</c:v>
                </c:pt>
                <c:pt idx="11">
                  <c:v>0.5837371</c:v>
                </c:pt>
                <c:pt idx="12">
                  <c:v>0.5619042910000001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'cap_rate_wind_offshore_DK1'!$D$3:$D$15</c:f>
              <c:numCache>
                <c:formatCode>General</c:formatCode>
                <c:ptCount val="13"/>
                <c:pt idx="0">
                  <c:v>0.8906944999999999</c:v>
                </c:pt>
                <c:pt idx="1">
                  <c:v>0.88046944</c:v>
                </c:pt>
                <c:pt idx="2">
                  <c:v>0.8669634000000001</c:v>
                </c:pt>
                <c:pt idx="3">
                  <c:v>0.8502516</c:v>
                </c:pt>
                <c:pt idx="4">
                  <c:v>0.8245532</c:v>
                </c:pt>
                <c:pt idx="5">
                  <c:v>0.8083931</c:v>
                </c:pt>
                <c:pt idx="6">
                  <c:v>0.7855871</c:v>
                </c:pt>
                <c:pt idx="7">
                  <c:v>0.76179975</c:v>
                </c:pt>
                <c:pt idx="8">
                  <c:v>0.73466248</c:v>
                </c:pt>
                <c:pt idx="9">
                  <c:v>0.707468285</c:v>
                </c:pt>
                <c:pt idx="10">
                  <c:v>0.6851408999999999</c:v>
                </c:pt>
                <c:pt idx="11">
                  <c:v>0.67447937</c:v>
                </c:pt>
                <c:pt idx="12">
                  <c:v>0.652672175</c:v>
                </c:pt>
              </c:numCache>
            </c:numRef>
          </c:yVal>
        </c:ser>
        <c:ser>
          <c:idx val="3"/>
          <c:order val="3"/>
          <c:tx>
            <c:strRef>
              <c:f>'cap_rate_wind_offshore_DK1'!$E$2:$E$2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'cap_rate_wind_offshore_DK1'!$E$3:$E$15</c:f>
              <c:numCache>
                <c:formatCode>General</c:formatCode>
                <c:ptCount val="13"/>
                <c:pt idx="0">
                  <c:v>0.909857734</c:v>
                </c:pt>
                <c:pt idx="1">
                  <c:v>0.89897664</c:v>
                </c:pt>
                <c:pt idx="2">
                  <c:v>0.89180536</c:v>
                </c:pt>
                <c:pt idx="3">
                  <c:v>0.88010928</c:v>
                </c:pt>
                <c:pt idx="4">
                  <c:v>0.8610037</c:v>
                </c:pt>
                <c:pt idx="5">
                  <c:v>0.84296646</c:v>
                </c:pt>
                <c:pt idx="6">
                  <c:v>0.821134928</c:v>
                </c:pt>
                <c:pt idx="7">
                  <c:v>0.80040297</c:v>
                </c:pt>
                <c:pt idx="8">
                  <c:v>0.777091752</c:v>
                </c:pt>
                <c:pt idx="9">
                  <c:v>0.7557776899999999</c:v>
                </c:pt>
                <c:pt idx="10">
                  <c:v>0.74319433</c:v>
                </c:pt>
                <c:pt idx="11">
                  <c:v>0.734236902</c:v>
                </c:pt>
                <c:pt idx="12">
                  <c:v>0.71837345</c:v>
                </c:pt>
              </c:numCache>
            </c:numRef>
          </c:yVal>
        </c:ser>
        <c:axId val="52390001"/>
        <c:axId val="52390002"/>
      </c:scatterChart>
      <c:valAx>
        <c:axId val="52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90002"/>
        <c:crosses val="autoZero"/>
        <c:crossBetween val="midCat"/>
      </c:valAx>
      <c:valAx>
        <c:axId val="52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'cap_rate_wind_onshore_FR'!$B$3:$B$15</c:f>
              <c:numCache>
                <c:formatCode>General</c:formatCode>
                <c:ptCount val="13"/>
                <c:pt idx="0">
                  <c:v>0.8802932396363634</c:v>
                </c:pt>
                <c:pt idx="1">
                  <c:v>0.8820638407272727</c:v>
                </c:pt>
                <c:pt idx="2">
                  <c:v>0.875346425090909</c:v>
                </c:pt>
                <c:pt idx="3">
                  <c:v>0.8750954960909091</c:v>
                </c:pt>
                <c:pt idx="4">
                  <c:v>0.863073365090909</c:v>
                </c:pt>
                <c:pt idx="5">
                  <c:v>0.8466264104545455</c:v>
                </c:pt>
                <c:pt idx="6">
                  <c:v>0.8327258654545454</c:v>
                </c:pt>
                <c:pt idx="7">
                  <c:v>0.8201439173809523</c:v>
                </c:pt>
                <c:pt idx="8">
                  <c:v>0.8038485009999999</c:v>
                </c:pt>
                <c:pt idx="9">
                  <c:v>0.7864531639047618</c:v>
                </c:pt>
                <c:pt idx="10">
                  <c:v>0.7773521678571427</c:v>
                </c:pt>
                <c:pt idx="11">
                  <c:v>0.7627822887142857</c:v>
                </c:pt>
                <c:pt idx="12">
                  <c:v>0.7487674910476192</c:v>
                </c:pt>
              </c:numCache>
            </c:numRef>
          </c:yVal>
        </c:ser>
        <c:ser>
          <c:idx val="1"/>
          <c:order val="1"/>
          <c:tx>
            <c:strRef>
              <c:f>'cap_rate_wind_onshore_FR'!$C$2:$C$2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'cap_rate_wind_onshore_FR'!$C$3:$C$15</c:f>
              <c:numCache>
                <c:formatCode>General</c:formatCode>
                <c:ptCount val="13"/>
                <c:pt idx="0">
                  <c:v>0.85357396</c:v>
                </c:pt>
                <c:pt idx="1">
                  <c:v>0.85272202</c:v>
                </c:pt>
                <c:pt idx="2">
                  <c:v>0.842078254</c:v>
                </c:pt>
                <c:pt idx="3">
                  <c:v>0.838887088</c:v>
                </c:pt>
                <c:pt idx="4">
                  <c:v>0.8221971920000001</c:v>
                </c:pt>
                <c:pt idx="5">
                  <c:v>0.80715302</c:v>
                </c:pt>
                <c:pt idx="6">
                  <c:v>0.7883354</c:v>
                </c:pt>
                <c:pt idx="7">
                  <c:v>0.770872475</c:v>
                </c:pt>
                <c:pt idx="8">
                  <c:v>0.751410118</c:v>
                </c:pt>
                <c:pt idx="9">
                  <c:v>0.73542067</c:v>
                </c:pt>
                <c:pt idx="10">
                  <c:v>0.730519715</c:v>
                </c:pt>
                <c:pt idx="11">
                  <c:v>0.713560128</c:v>
                </c:pt>
                <c:pt idx="12">
                  <c:v>0.696216802</c:v>
                </c:pt>
              </c:numCache>
            </c:numRef>
          </c:yVal>
        </c:ser>
        <c:ser>
          <c:idx val="2"/>
          <c:order val="2"/>
          <c:tx>
            <c:strRef>
              <c:f>'cap_rate_wind_onshore_FR'!$D$2:$D$2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'cap_rate_wind_onshore_FR'!$D$3:$D$15</c:f>
              <c:numCache>
                <c:formatCode>General</c:formatCode>
                <c:ptCount val="13"/>
                <c:pt idx="0">
                  <c:v>0.8733108000000001</c:v>
                </c:pt>
                <c:pt idx="1">
                  <c:v>0.87462807</c:v>
                </c:pt>
                <c:pt idx="2">
                  <c:v>0.87098753</c:v>
                </c:pt>
                <c:pt idx="3">
                  <c:v>0.87254393</c:v>
                </c:pt>
                <c:pt idx="4">
                  <c:v>0.8592687</c:v>
                </c:pt>
                <c:pt idx="5">
                  <c:v>0.842299</c:v>
                </c:pt>
                <c:pt idx="6">
                  <c:v>0.83347154</c:v>
                </c:pt>
                <c:pt idx="7">
                  <c:v>0.8225750199999999</c:v>
                </c:pt>
                <c:pt idx="8">
                  <c:v>0.805238635</c:v>
                </c:pt>
                <c:pt idx="9">
                  <c:v>0.7856471</c:v>
                </c:pt>
                <c:pt idx="10">
                  <c:v>0.7779236</c:v>
                </c:pt>
                <c:pt idx="11">
                  <c:v>0.760222575</c:v>
                </c:pt>
                <c:pt idx="12">
                  <c:v>0.74396065</c:v>
                </c:pt>
              </c:numCache>
            </c:numRef>
          </c:yVal>
        </c:ser>
        <c:ser>
          <c:idx val="3"/>
          <c:order val="3"/>
          <c:tx>
            <c:strRef>
              <c:f>'cap_rate_wind_onshore_FR'!$E$2:$E$2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'cap_rate_wind_onshore_FR'!$E$3:$E$15</c:f>
              <c:numCache>
                <c:formatCode>General</c:formatCode>
                <c:ptCount val="13"/>
                <c:pt idx="0">
                  <c:v>0.917444852</c:v>
                </c:pt>
                <c:pt idx="1">
                  <c:v>0.921388706</c:v>
                </c:pt>
                <c:pt idx="2">
                  <c:v>0.9163932180000001</c:v>
                </c:pt>
                <c:pt idx="3">
                  <c:v>0.914539116</c:v>
                </c:pt>
                <c:pt idx="4">
                  <c:v>0.90602268</c:v>
                </c:pt>
                <c:pt idx="5">
                  <c:v>0.8899570800000001</c:v>
                </c:pt>
                <c:pt idx="6">
                  <c:v>0.87777612</c:v>
                </c:pt>
                <c:pt idx="7">
                  <c:v>0.87196269</c:v>
                </c:pt>
                <c:pt idx="8">
                  <c:v>0.856597088</c:v>
                </c:pt>
                <c:pt idx="9">
                  <c:v>0.838924492</c:v>
                </c:pt>
                <c:pt idx="10">
                  <c:v>0.82844867</c:v>
                </c:pt>
                <c:pt idx="11">
                  <c:v>0.8150749899999999</c:v>
                </c:pt>
                <c:pt idx="12">
                  <c:v>0.8023838700000001</c:v>
                </c:pt>
              </c:numCache>
            </c:numRef>
          </c:yVal>
        </c:ser>
        <c:axId val="50240001"/>
        <c:axId val="50240002"/>
      </c:scatterChart>
      <c:val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40002"/>
        <c:crosses val="autoZero"/>
        <c:crossBetween val="midCat"/>
      </c:val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'cap_rate_wind_offshore_DK1'!$B$3:$B$15</c:f>
              <c:numCache>
                <c:formatCode>General</c:formatCode>
                <c:ptCount val="13"/>
                <c:pt idx="0">
                  <c:v>0.8848974474545453</c:v>
                </c:pt>
                <c:pt idx="1">
                  <c:v>0.8736549131818182</c:v>
                </c:pt>
                <c:pt idx="2">
                  <c:v>0.8628376236363635</c:v>
                </c:pt>
                <c:pt idx="3">
                  <c:v>0.847831865</c:v>
                </c:pt>
                <c:pt idx="4">
                  <c:v>0.8250554632727275</c:v>
                </c:pt>
                <c:pt idx="5">
                  <c:v>0.8063334826363636</c:v>
                </c:pt>
                <c:pt idx="6">
                  <c:v>0.7802553548181819</c:v>
                </c:pt>
                <c:pt idx="7">
                  <c:v>0.7553424548571429</c:v>
                </c:pt>
                <c:pt idx="8">
                  <c:v>0.725329646857143</c:v>
                </c:pt>
                <c:pt idx="9">
                  <c:v>0.6934736354761906</c:v>
                </c:pt>
                <c:pt idx="10">
                  <c:v>0.672410357142857</c:v>
                </c:pt>
                <c:pt idx="11">
                  <c:v>0.6611226334285715</c:v>
                </c:pt>
                <c:pt idx="12">
                  <c:v>0.6450498907619047</c:v>
                </c:pt>
              </c:numCache>
            </c:numRef>
          </c:yVal>
        </c:ser>
        <c:ser>
          <c:idx val="1"/>
          <c:order val="1"/>
          <c:tx>
            <c:strRef>
              <c:f>'cap_rate_wind_offshore_DK1'!$C$2:$C$2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'cap_rate_wind_offshore_DK1'!$C$3:$C$15</c:f>
              <c:numCache>
                <c:formatCode>General</c:formatCode>
                <c:ptCount val="13"/>
                <c:pt idx="0">
                  <c:v>0.8529574000000001</c:v>
                </c:pt>
                <c:pt idx="1">
                  <c:v>0.83740806</c:v>
                </c:pt>
                <c:pt idx="2">
                  <c:v>0.8266632900000001</c:v>
                </c:pt>
                <c:pt idx="3">
                  <c:v>0.8116104</c:v>
                </c:pt>
                <c:pt idx="4">
                  <c:v>0.791978532</c:v>
                </c:pt>
                <c:pt idx="5">
                  <c:v>0.769958468</c:v>
                </c:pt>
                <c:pt idx="6">
                  <c:v>0.7393637280000001</c:v>
                </c:pt>
                <c:pt idx="7">
                  <c:v>0.7050278919999999</c:v>
                </c:pt>
                <c:pt idx="8">
                  <c:v>0.669865522</c:v>
                </c:pt>
                <c:pt idx="9">
                  <c:v>0.6298160700000001</c:v>
                </c:pt>
                <c:pt idx="10">
                  <c:v>0.60032564</c:v>
                </c:pt>
                <c:pt idx="11">
                  <c:v>0.5837371</c:v>
                </c:pt>
                <c:pt idx="12">
                  <c:v>0.5619042910000001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'cap_rate_wind_offshore_DK1'!$D$3:$D$15</c:f>
              <c:numCache>
                <c:formatCode>General</c:formatCode>
                <c:ptCount val="13"/>
                <c:pt idx="0">
                  <c:v>0.8906944999999999</c:v>
                </c:pt>
                <c:pt idx="1">
                  <c:v>0.88046944</c:v>
                </c:pt>
                <c:pt idx="2">
                  <c:v>0.8669634000000001</c:v>
                </c:pt>
                <c:pt idx="3">
                  <c:v>0.8502516</c:v>
                </c:pt>
                <c:pt idx="4">
                  <c:v>0.8245532</c:v>
                </c:pt>
                <c:pt idx="5">
                  <c:v>0.8083931</c:v>
                </c:pt>
                <c:pt idx="6">
                  <c:v>0.7855871</c:v>
                </c:pt>
                <c:pt idx="7">
                  <c:v>0.76179975</c:v>
                </c:pt>
                <c:pt idx="8">
                  <c:v>0.73466248</c:v>
                </c:pt>
                <c:pt idx="9">
                  <c:v>0.707468285</c:v>
                </c:pt>
                <c:pt idx="10">
                  <c:v>0.6851408999999999</c:v>
                </c:pt>
                <c:pt idx="11">
                  <c:v>0.67447937</c:v>
                </c:pt>
                <c:pt idx="12">
                  <c:v>0.652672175</c:v>
                </c:pt>
              </c:numCache>
            </c:numRef>
          </c:yVal>
        </c:ser>
        <c:ser>
          <c:idx val="3"/>
          <c:order val="3"/>
          <c:tx>
            <c:strRef>
              <c:f>'cap_rate_wind_offshore_DK1'!$E$2:$E$2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'cap_rate_wind_offshore_DK1'!$E$3:$E$15</c:f>
              <c:numCache>
                <c:formatCode>General</c:formatCode>
                <c:ptCount val="13"/>
                <c:pt idx="0">
                  <c:v>0.909857734</c:v>
                </c:pt>
                <c:pt idx="1">
                  <c:v>0.89897664</c:v>
                </c:pt>
                <c:pt idx="2">
                  <c:v>0.89180536</c:v>
                </c:pt>
                <c:pt idx="3">
                  <c:v>0.88010928</c:v>
                </c:pt>
                <c:pt idx="4">
                  <c:v>0.8610037</c:v>
                </c:pt>
                <c:pt idx="5">
                  <c:v>0.84296646</c:v>
                </c:pt>
                <c:pt idx="6">
                  <c:v>0.821134928</c:v>
                </c:pt>
                <c:pt idx="7">
                  <c:v>0.80040297</c:v>
                </c:pt>
                <c:pt idx="8">
                  <c:v>0.777091752</c:v>
                </c:pt>
                <c:pt idx="9">
                  <c:v>0.7557776899999999</c:v>
                </c:pt>
                <c:pt idx="10">
                  <c:v>0.74319433</c:v>
                </c:pt>
                <c:pt idx="11">
                  <c:v>0.734236902</c:v>
                </c:pt>
                <c:pt idx="12">
                  <c:v>0.71837345</c:v>
                </c:pt>
              </c:numCache>
            </c:numRef>
          </c:yVal>
        </c:ser>
        <c:axId val="52400001"/>
        <c:axId val="52400002"/>
      </c:scatterChart>
      <c:valAx>
        <c:axId val="52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00002"/>
        <c:crosses val="autoZero"/>
        <c:crossBetween val="midCat"/>
      </c:valAx>
      <c:valAx>
        <c:axId val="52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'cap_rate_wind_offshore_DK2'!$A$3:$A$14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'cap_rate_wind_offshore_DK2'!$B$3:$B$14</c:f>
              <c:numCache>
                <c:formatCode>General</c:formatCode>
                <c:ptCount val="12"/>
                <c:pt idx="0">
                  <c:v>0.8350811550909092</c:v>
                </c:pt>
                <c:pt idx="1">
                  <c:v>0.8237775165454547</c:v>
                </c:pt>
                <c:pt idx="2">
                  <c:v>0.793402226909091</c:v>
                </c:pt>
                <c:pt idx="3">
                  <c:v>0.7713570124545455</c:v>
                </c:pt>
                <c:pt idx="4">
                  <c:v>0.7452059942727272</c:v>
                </c:pt>
                <c:pt idx="5">
                  <c:v>0.7036321720909091</c:v>
                </c:pt>
                <c:pt idx="6">
                  <c:v>0.6607326195714285</c:v>
                </c:pt>
                <c:pt idx="7">
                  <c:v>0.6383009457142858</c:v>
                </c:pt>
                <c:pt idx="8">
                  <c:v>0.6160977229523811</c:v>
                </c:pt>
                <c:pt idx="9">
                  <c:v>0.6004764473333333</c:v>
                </c:pt>
                <c:pt idx="10">
                  <c:v>0.5949701958095238</c:v>
                </c:pt>
                <c:pt idx="11">
                  <c:v>0.5866140038571427</c:v>
                </c:pt>
              </c:numCache>
            </c:numRef>
          </c:yVal>
        </c:ser>
        <c:ser>
          <c:idx val="1"/>
          <c:order val="1"/>
          <c:tx>
            <c:strRef>
              <c:f>'cap_rate_wind_offshore_DK2'!$C$2:$C$2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'cap_rate_wind_offshore_DK2'!$A$3:$A$14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'cap_rate_wind_offshore_DK2'!$C$3:$C$14</c:f>
              <c:numCache>
                <c:formatCode>General</c:formatCode>
                <c:ptCount val="12"/>
                <c:pt idx="0">
                  <c:v>0.777468108</c:v>
                </c:pt>
                <c:pt idx="1">
                  <c:v>0.761458</c:v>
                </c:pt>
                <c:pt idx="2">
                  <c:v>0.723006752</c:v>
                </c:pt>
                <c:pt idx="3">
                  <c:v>0.7004249</c:v>
                </c:pt>
                <c:pt idx="4">
                  <c:v>0.67891236</c:v>
                </c:pt>
                <c:pt idx="5">
                  <c:v>0.625237232</c:v>
                </c:pt>
                <c:pt idx="6">
                  <c:v>0.570687512</c:v>
                </c:pt>
                <c:pt idx="7">
                  <c:v>0.543865935</c:v>
                </c:pt>
                <c:pt idx="8">
                  <c:v>0.520915747</c:v>
                </c:pt>
                <c:pt idx="9">
                  <c:v>0.502405859</c:v>
                </c:pt>
                <c:pt idx="10">
                  <c:v>0.4931850779999999</c:v>
                </c:pt>
                <c:pt idx="11">
                  <c:v>0.479871419</c:v>
                </c:pt>
              </c:numCache>
            </c:numRef>
          </c:yVal>
        </c:ser>
        <c:ser>
          <c:idx val="2"/>
          <c:order val="2"/>
          <c:tx>
            <c:strRef>
              <c:f>'cap_rate_wind_offshore_DK2'!$D$2:$D$2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'cap_rate_wind_offshore_DK2'!$A$3:$A$14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'cap_rate_wind_offshore_DK2'!$D$3:$D$14</c:f>
              <c:numCache>
                <c:formatCode>General</c:formatCode>
                <c:ptCount val="12"/>
                <c:pt idx="0">
                  <c:v>0.8440183</c:v>
                </c:pt>
                <c:pt idx="1">
                  <c:v>0.8318748</c:v>
                </c:pt>
                <c:pt idx="2">
                  <c:v>0.7986631</c:v>
                </c:pt>
                <c:pt idx="3">
                  <c:v>0.77525586</c:v>
                </c:pt>
                <c:pt idx="4">
                  <c:v>0.75044286</c:v>
                </c:pt>
                <c:pt idx="5">
                  <c:v>0.7063106300000001</c:v>
                </c:pt>
                <c:pt idx="6">
                  <c:v>0.6597871</c:v>
                </c:pt>
                <c:pt idx="7">
                  <c:v>0.639593165</c:v>
                </c:pt>
                <c:pt idx="8">
                  <c:v>0.6142898999999999</c:v>
                </c:pt>
                <c:pt idx="9">
                  <c:v>0.600619915</c:v>
                </c:pt>
                <c:pt idx="10">
                  <c:v>0.59610385</c:v>
                </c:pt>
                <c:pt idx="11">
                  <c:v>0.5910192999999999</c:v>
                </c:pt>
              </c:numCache>
            </c:numRef>
          </c:yVal>
        </c:ser>
        <c:ser>
          <c:idx val="3"/>
          <c:order val="3"/>
          <c:tx>
            <c:strRef>
              <c:f>'cap_rate_wind_offshore_DK2'!$E$2:$E$2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'cap_rate_wind_offshore_DK2'!$A$3:$A$14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'cap_rate_wind_offshore_DK2'!$E$3:$E$14</c:f>
              <c:numCache>
                <c:formatCode>General</c:formatCode>
                <c:ptCount val="12"/>
                <c:pt idx="0">
                  <c:v>0.867781184</c:v>
                </c:pt>
                <c:pt idx="1">
                  <c:v>0.861365454</c:v>
                </c:pt>
                <c:pt idx="2">
                  <c:v>0.84145832</c:v>
                </c:pt>
                <c:pt idx="3">
                  <c:v>0.824588884</c:v>
                </c:pt>
                <c:pt idx="4">
                  <c:v>0.800397834</c:v>
                </c:pt>
                <c:pt idx="5">
                  <c:v>0.767810704</c:v>
                </c:pt>
                <c:pt idx="6">
                  <c:v>0.732261209</c:v>
                </c:pt>
                <c:pt idx="7">
                  <c:v>0.71287762</c:v>
                </c:pt>
                <c:pt idx="8">
                  <c:v>0.699110095</c:v>
                </c:pt>
                <c:pt idx="9">
                  <c:v>0.68857944</c:v>
                </c:pt>
                <c:pt idx="10">
                  <c:v>0.6826969039999999</c:v>
                </c:pt>
                <c:pt idx="11">
                  <c:v>0.6753533420000001</c:v>
                </c:pt>
              </c:numCache>
            </c:numRef>
          </c:yVal>
        </c:ser>
        <c:axId val="52410001"/>
        <c:axId val="52410002"/>
      </c:scatterChart>
      <c:valAx>
        <c:axId val="52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10002"/>
        <c:crosses val="autoZero"/>
        <c:crossBetween val="midCat"/>
      </c:valAx>
      <c:valAx>
        <c:axId val="52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Offshore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'cap_rate_wind_offshore_DK2'!$A$3:$A$14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'cap_rate_wind_offshore_DK2'!$B$3:$B$14</c:f>
              <c:numCache>
                <c:formatCode>General</c:formatCode>
                <c:ptCount val="12"/>
                <c:pt idx="0">
                  <c:v>0.8350811550909092</c:v>
                </c:pt>
                <c:pt idx="1">
                  <c:v>0.8237775165454547</c:v>
                </c:pt>
                <c:pt idx="2">
                  <c:v>0.793402226909091</c:v>
                </c:pt>
                <c:pt idx="3">
                  <c:v>0.7713570124545455</c:v>
                </c:pt>
                <c:pt idx="4">
                  <c:v>0.7452059942727272</c:v>
                </c:pt>
                <c:pt idx="5">
                  <c:v>0.7036321720909091</c:v>
                </c:pt>
                <c:pt idx="6">
                  <c:v>0.6607326195714285</c:v>
                </c:pt>
                <c:pt idx="7">
                  <c:v>0.6383009457142858</c:v>
                </c:pt>
                <c:pt idx="8">
                  <c:v>0.6160977229523811</c:v>
                </c:pt>
                <c:pt idx="9">
                  <c:v>0.6004764473333333</c:v>
                </c:pt>
                <c:pt idx="10">
                  <c:v>0.5949701958095238</c:v>
                </c:pt>
                <c:pt idx="11">
                  <c:v>0.5866140038571427</c:v>
                </c:pt>
              </c:numCache>
            </c:numRef>
          </c:yVal>
        </c:ser>
        <c:ser>
          <c:idx val="1"/>
          <c:order val="1"/>
          <c:tx>
            <c:strRef>
              <c:f>'cap_rate_wind_offshore_DK2'!$C$2:$C$2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'cap_rate_wind_offshore_DK2'!$A$3:$A$14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'cap_rate_wind_offshore_DK2'!$C$3:$C$14</c:f>
              <c:numCache>
                <c:formatCode>General</c:formatCode>
                <c:ptCount val="12"/>
                <c:pt idx="0">
                  <c:v>0.777468108</c:v>
                </c:pt>
                <c:pt idx="1">
                  <c:v>0.761458</c:v>
                </c:pt>
                <c:pt idx="2">
                  <c:v>0.723006752</c:v>
                </c:pt>
                <c:pt idx="3">
                  <c:v>0.7004249</c:v>
                </c:pt>
                <c:pt idx="4">
                  <c:v>0.67891236</c:v>
                </c:pt>
                <c:pt idx="5">
                  <c:v>0.625237232</c:v>
                </c:pt>
                <c:pt idx="6">
                  <c:v>0.570687512</c:v>
                </c:pt>
                <c:pt idx="7">
                  <c:v>0.543865935</c:v>
                </c:pt>
                <c:pt idx="8">
                  <c:v>0.520915747</c:v>
                </c:pt>
                <c:pt idx="9">
                  <c:v>0.502405859</c:v>
                </c:pt>
                <c:pt idx="10">
                  <c:v>0.4931850779999999</c:v>
                </c:pt>
                <c:pt idx="11">
                  <c:v>0.479871419</c:v>
                </c:pt>
              </c:numCache>
            </c:numRef>
          </c:yVal>
        </c:ser>
        <c:ser>
          <c:idx val="2"/>
          <c:order val="2"/>
          <c:tx>
            <c:strRef>
              <c:f>'cap_rate_wind_offshore_DK2'!$D$2:$D$2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'cap_rate_wind_offshore_DK2'!$A$3:$A$14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'cap_rate_wind_offshore_DK2'!$D$3:$D$14</c:f>
              <c:numCache>
                <c:formatCode>General</c:formatCode>
                <c:ptCount val="12"/>
                <c:pt idx="0">
                  <c:v>0.8440183</c:v>
                </c:pt>
                <c:pt idx="1">
                  <c:v>0.8318748</c:v>
                </c:pt>
                <c:pt idx="2">
                  <c:v>0.7986631</c:v>
                </c:pt>
                <c:pt idx="3">
                  <c:v>0.77525586</c:v>
                </c:pt>
                <c:pt idx="4">
                  <c:v>0.75044286</c:v>
                </c:pt>
                <c:pt idx="5">
                  <c:v>0.7063106300000001</c:v>
                </c:pt>
                <c:pt idx="6">
                  <c:v>0.6597871</c:v>
                </c:pt>
                <c:pt idx="7">
                  <c:v>0.639593165</c:v>
                </c:pt>
                <c:pt idx="8">
                  <c:v>0.6142898999999999</c:v>
                </c:pt>
                <c:pt idx="9">
                  <c:v>0.600619915</c:v>
                </c:pt>
                <c:pt idx="10">
                  <c:v>0.59610385</c:v>
                </c:pt>
                <c:pt idx="11">
                  <c:v>0.5910192999999999</c:v>
                </c:pt>
              </c:numCache>
            </c:numRef>
          </c:yVal>
        </c:ser>
        <c:ser>
          <c:idx val="3"/>
          <c:order val="3"/>
          <c:tx>
            <c:strRef>
              <c:f>'cap_rate_wind_offshore_DK2'!$E$2:$E$2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'cap_rate_wind_offshore_DK2'!$A$3:$A$14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'cap_rate_wind_offshore_DK2'!$E$3:$E$14</c:f>
              <c:numCache>
                <c:formatCode>General</c:formatCode>
                <c:ptCount val="12"/>
                <c:pt idx="0">
                  <c:v>0.867781184</c:v>
                </c:pt>
                <c:pt idx="1">
                  <c:v>0.861365454</c:v>
                </c:pt>
                <c:pt idx="2">
                  <c:v>0.84145832</c:v>
                </c:pt>
                <c:pt idx="3">
                  <c:v>0.824588884</c:v>
                </c:pt>
                <c:pt idx="4">
                  <c:v>0.800397834</c:v>
                </c:pt>
                <c:pt idx="5">
                  <c:v>0.767810704</c:v>
                </c:pt>
                <c:pt idx="6">
                  <c:v>0.732261209</c:v>
                </c:pt>
                <c:pt idx="7">
                  <c:v>0.71287762</c:v>
                </c:pt>
                <c:pt idx="8">
                  <c:v>0.699110095</c:v>
                </c:pt>
                <c:pt idx="9">
                  <c:v>0.68857944</c:v>
                </c:pt>
                <c:pt idx="10">
                  <c:v>0.6826969039999999</c:v>
                </c:pt>
                <c:pt idx="11">
                  <c:v>0.6753533420000001</c:v>
                </c:pt>
              </c:numCache>
            </c:numRef>
          </c:yVal>
        </c:ser>
        <c:axId val="52420001"/>
        <c:axId val="52420002"/>
      </c:scatterChart>
      <c:valAx>
        <c:axId val="52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20002"/>
        <c:crosses val="autoZero"/>
        <c:crossBetween val="midCat"/>
      </c:valAx>
      <c:valAx>
        <c:axId val="52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'cap_rate_wind_offshore_DK2'!$A$3:$A$14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'cap_rate_wind_offshore_DK2'!$B$3:$B$14</c:f>
              <c:numCache>
                <c:formatCode>General</c:formatCode>
                <c:ptCount val="12"/>
                <c:pt idx="0">
                  <c:v>0.8350811550909092</c:v>
                </c:pt>
                <c:pt idx="1">
                  <c:v>0.8237775165454547</c:v>
                </c:pt>
                <c:pt idx="2">
                  <c:v>0.793402226909091</c:v>
                </c:pt>
                <c:pt idx="3">
                  <c:v>0.7713570124545455</c:v>
                </c:pt>
                <c:pt idx="4">
                  <c:v>0.7452059942727272</c:v>
                </c:pt>
                <c:pt idx="5">
                  <c:v>0.7036321720909091</c:v>
                </c:pt>
                <c:pt idx="6">
                  <c:v>0.6607326195714285</c:v>
                </c:pt>
                <c:pt idx="7">
                  <c:v>0.6383009457142858</c:v>
                </c:pt>
                <c:pt idx="8">
                  <c:v>0.6160977229523811</c:v>
                </c:pt>
                <c:pt idx="9">
                  <c:v>0.6004764473333333</c:v>
                </c:pt>
                <c:pt idx="10">
                  <c:v>0.5949701958095238</c:v>
                </c:pt>
                <c:pt idx="11">
                  <c:v>0.5866140038571427</c:v>
                </c:pt>
              </c:numCache>
            </c:numRef>
          </c:yVal>
        </c:ser>
        <c:ser>
          <c:idx val="1"/>
          <c:order val="1"/>
          <c:tx>
            <c:strRef>
              <c:f>'cap_rate_wind_offshore_DK2'!$C$2:$C$2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'cap_rate_wind_offshore_DK2'!$A$3:$A$14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'cap_rate_wind_offshore_DK2'!$C$3:$C$14</c:f>
              <c:numCache>
                <c:formatCode>General</c:formatCode>
                <c:ptCount val="12"/>
                <c:pt idx="0">
                  <c:v>0.777468108</c:v>
                </c:pt>
                <c:pt idx="1">
                  <c:v>0.761458</c:v>
                </c:pt>
                <c:pt idx="2">
                  <c:v>0.723006752</c:v>
                </c:pt>
                <c:pt idx="3">
                  <c:v>0.7004249</c:v>
                </c:pt>
                <c:pt idx="4">
                  <c:v>0.67891236</c:v>
                </c:pt>
                <c:pt idx="5">
                  <c:v>0.625237232</c:v>
                </c:pt>
                <c:pt idx="6">
                  <c:v>0.570687512</c:v>
                </c:pt>
                <c:pt idx="7">
                  <c:v>0.543865935</c:v>
                </c:pt>
                <c:pt idx="8">
                  <c:v>0.520915747</c:v>
                </c:pt>
                <c:pt idx="9">
                  <c:v>0.502405859</c:v>
                </c:pt>
                <c:pt idx="10">
                  <c:v>0.4931850779999999</c:v>
                </c:pt>
                <c:pt idx="11">
                  <c:v>0.479871419</c:v>
                </c:pt>
              </c:numCache>
            </c:numRef>
          </c:yVal>
        </c:ser>
        <c:ser>
          <c:idx val="2"/>
          <c:order val="2"/>
          <c:tx>
            <c:strRef>
              <c:f>'cap_rate_wind_offshore_DK2'!$D$2:$D$2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'cap_rate_wind_offshore_DK2'!$A$3:$A$14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'cap_rate_wind_offshore_DK2'!$D$3:$D$14</c:f>
              <c:numCache>
                <c:formatCode>General</c:formatCode>
                <c:ptCount val="12"/>
                <c:pt idx="0">
                  <c:v>0.8440183</c:v>
                </c:pt>
                <c:pt idx="1">
                  <c:v>0.8318748</c:v>
                </c:pt>
                <c:pt idx="2">
                  <c:v>0.7986631</c:v>
                </c:pt>
                <c:pt idx="3">
                  <c:v>0.77525586</c:v>
                </c:pt>
                <c:pt idx="4">
                  <c:v>0.75044286</c:v>
                </c:pt>
                <c:pt idx="5">
                  <c:v>0.7063106300000001</c:v>
                </c:pt>
                <c:pt idx="6">
                  <c:v>0.6597871</c:v>
                </c:pt>
                <c:pt idx="7">
                  <c:v>0.639593165</c:v>
                </c:pt>
                <c:pt idx="8">
                  <c:v>0.6142898999999999</c:v>
                </c:pt>
                <c:pt idx="9">
                  <c:v>0.600619915</c:v>
                </c:pt>
                <c:pt idx="10">
                  <c:v>0.59610385</c:v>
                </c:pt>
                <c:pt idx="11">
                  <c:v>0.5910192999999999</c:v>
                </c:pt>
              </c:numCache>
            </c:numRef>
          </c:yVal>
        </c:ser>
        <c:ser>
          <c:idx val="3"/>
          <c:order val="3"/>
          <c:tx>
            <c:strRef>
              <c:f>'cap_rate_wind_offshore_DK2'!$E$2:$E$2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'cap_rate_wind_offshore_DK2'!$A$3:$A$14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'cap_rate_wind_offshore_DK2'!$E$3:$E$14</c:f>
              <c:numCache>
                <c:formatCode>General</c:formatCode>
                <c:ptCount val="12"/>
                <c:pt idx="0">
                  <c:v>0.867781184</c:v>
                </c:pt>
                <c:pt idx="1">
                  <c:v>0.861365454</c:v>
                </c:pt>
                <c:pt idx="2">
                  <c:v>0.84145832</c:v>
                </c:pt>
                <c:pt idx="3">
                  <c:v>0.824588884</c:v>
                </c:pt>
                <c:pt idx="4">
                  <c:v>0.800397834</c:v>
                </c:pt>
                <c:pt idx="5">
                  <c:v>0.767810704</c:v>
                </c:pt>
                <c:pt idx="6">
                  <c:v>0.732261209</c:v>
                </c:pt>
                <c:pt idx="7">
                  <c:v>0.71287762</c:v>
                </c:pt>
                <c:pt idx="8">
                  <c:v>0.699110095</c:v>
                </c:pt>
                <c:pt idx="9">
                  <c:v>0.68857944</c:v>
                </c:pt>
                <c:pt idx="10">
                  <c:v>0.6826969039999999</c:v>
                </c:pt>
                <c:pt idx="11">
                  <c:v>0.6753533420000001</c:v>
                </c:pt>
              </c:numCache>
            </c:numRef>
          </c:yVal>
        </c:ser>
        <c:axId val="52430001"/>
        <c:axId val="52430002"/>
      </c:scatterChart>
      <c:valAx>
        <c:axId val="52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30002"/>
        <c:crosses val="autoZero"/>
        <c:crossBetween val="midCat"/>
      </c:valAx>
      <c:valAx>
        <c:axId val="52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'cap_rate_wind_offshore_DK2'!$A$3:$A$14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'cap_rate_wind_offshore_DK2'!$B$3:$B$14</c:f>
              <c:numCache>
                <c:formatCode>General</c:formatCode>
                <c:ptCount val="12"/>
                <c:pt idx="0">
                  <c:v>0.8350811550909092</c:v>
                </c:pt>
                <c:pt idx="1">
                  <c:v>0.8237775165454547</c:v>
                </c:pt>
                <c:pt idx="2">
                  <c:v>0.793402226909091</c:v>
                </c:pt>
                <c:pt idx="3">
                  <c:v>0.7713570124545455</c:v>
                </c:pt>
                <c:pt idx="4">
                  <c:v>0.7452059942727272</c:v>
                </c:pt>
                <c:pt idx="5">
                  <c:v>0.7036321720909091</c:v>
                </c:pt>
                <c:pt idx="6">
                  <c:v>0.6607326195714285</c:v>
                </c:pt>
                <c:pt idx="7">
                  <c:v>0.6383009457142858</c:v>
                </c:pt>
                <c:pt idx="8">
                  <c:v>0.6160977229523811</c:v>
                </c:pt>
                <c:pt idx="9">
                  <c:v>0.6004764473333333</c:v>
                </c:pt>
                <c:pt idx="10">
                  <c:v>0.5949701958095238</c:v>
                </c:pt>
                <c:pt idx="11">
                  <c:v>0.5866140038571427</c:v>
                </c:pt>
              </c:numCache>
            </c:numRef>
          </c:yVal>
        </c:ser>
        <c:ser>
          <c:idx val="1"/>
          <c:order val="1"/>
          <c:tx>
            <c:strRef>
              <c:f>'cap_rate_wind_offshore_DK2'!$C$2:$C$2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'cap_rate_wind_offshore_DK2'!$A$3:$A$14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'cap_rate_wind_offshore_DK2'!$C$3:$C$14</c:f>
              <c:numCache>
                <c:formatCode>General</c:formatCode>
                <c:ptCount val="12"/>
                <c:pt idx="0">
                  <c:v>0.777468108</c:v>
                </c:pt>
                <c:pt idx="1">
                  <c:v>0.761458</c:v>
                </c:pt>
                <c:pt idx="2">
                  <c:v>0.723006752</c:v>
                </c:pt>
                <c:pt idx="3">
                  <c:v>0.7004249</c:v>
                </c:pt>
                <c:pt idx="4">
                  <c:v>0.67891236</c:v>
                </c:pt>
                <c:pt idx="5">
                  <c:v>0.625237232</c:v>
                </c:pt>
                <c:pt idx="6">
                  <c:v>0.570687512</c:v>
                </c:pt>
                <c:pt idx="7">
                  <c:v>0.543865935</c:v>
                </c:pt>
                <c:pt idx="8">
                  <c:v>0.520915747</c:v>
                </c:pt>
                <c:pt idx="9">
                  <c:v>0.502405859</c:v>
                </c:pt>
                <c:pt idx="10">
                  <c:v>0.4931850779999999</c:v>
                </c:pt>
                <c:pt idx="11">
                  <c:v>0.479871419</c:v>
                </c:pt>
              </c:numCache>
            </c:numRef>
          </c:yVal>
        </c:ser>
        <c:ser>
          <c:idx val="2"/>
          <c:order val="2"/>
          <c:tx>
            <c:strRef>
              <c:f>'cap_rate_wind_offshore_DK2'!$D$2:$D$2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'cap_rate_wind_offshore_DK2'!$A$3:$A$14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'cap_rate_wind_offshore_DK2'!$D$3:$D$14</c:f>
              <c:numCache>
                <c:formatCode>General</c:formatCode>
                <c:ptCount val="12"/>
                <c:pt idx="0">
                  <c:v>0.8440183</c:v>
                </c:pt>
                <c:pt idx="1">
                  <c:v>0.8318748</c:v>
                </c:pt>
                <c:pt idx="2">
                  <c:v>0.7986631</c:v>
                </c:pt>
                <c:pt idx="3">
                  <c:v>0.77525586</c:v>
                </c:pt>
                <c:pt idx="4">
                  <c:v>0.75044286</c:v>
                </c:pt>
                <c:pt idx="5">
                  <c:v>0.7063106300000001</c:v>
                </c:pt>
                <c:pt idx="6">
                  <c:v>0.6597871</c:v>
                </c:pt>
                <c:pt idx="7">
                  <c:v>0.639593165</c:v>
                </c:pt>
                <c:pt idx="8">
                  <c:v>0.6142898999999999</c:v>
                </c:pt>
                <c:pt idx="9">
                  <c:v>0.600619915</c:v>
                </c:pt>
                <c:pt idx="10">
                  <c:v>0.59610385</c:v>
                </c:pt>
                <c:pt idx="11">
                  <c:v>0.5910192999999999</c:v>
                </c:pt>
              </c:numCache>
            </c:numRef>
          </c:yVal>
        </c:ser>
        <c:ser>
          <c:idx val="3"/>
          <c:order val="3"/>
          <c:tx>
            <c:strRef>
              <c:f>'cap_rate_wind_offshore_DK2'!$E$2:$E$2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'cap_rate_wind_offshore_DK2'!$A$3:$A$14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'cap_rate_wind_offshore_DK2'!$E$3:$E$14</c:f>
              <c:numCache>
                <c:formatCode>General</c:formatCode>
                <c:ptCount val="12"/>
                <c:pt idx="0">
                  <c:v>0.867781184</c:v>
                </c:pt>
                <c:pt idx="1">
                  <c:v>0.861365454</c:v>
                </c:pt>
                <c:pt idx="2">
                  <c:v>0.84145832</c:v>
                </c:pt>
                <c:pt idx="3">
                  <c:v>0.824588884</c:v>
                </c:pt>
                <c:pt idx="4">
                  <c:v>0.800397834</c:v>
                </c:pt>
                <c:pt idx="5">
                  <c:v>0.767810704</c:v>
                </c:pt>
                <c:pt idx="6">
                  <c:v>0.732261209</c:v>
                </c:pt>
                <c:pt idx="7">
                  <c:v>0.71287762</c:v>
                </c:pt>
                <c:pt idx="8">
                  <c:v>0.699110095</c:v>
                </c:pt>
                <c:pt idx="9">
                  <c:v>0.68857944</c:v>
                </c:pt>
                <c:pt idx="10">
                  <c:v>0.6826969039999999</c:v>
                </c:pt>
                <c:pt idx="11">
                  <c:v>0.6753533420000001</c:v>
                </c:pt>
              </c:numCache>
            </c:numRef>
          </c:yVal>
        </c:ser>
        <c:axId val="52440001"/>
        <c:axId val="52440002"/>
      </c:scatterChart>
      <c:valAx>
        <c:axId val="52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40002"/>
        <c:crosses val="autoZero"/>
        <c:crossBetween val="midCat"/>
      </c:valAx>
      <c:valAx>
        <c:axId val="52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'cap_rate_wind_offshore_DK2'!$A$3:$A$14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'cap_rate_wind_offshore_DK2'!$B$3:$B$14</c:f>
              <c:numCache>
                <c:formatCode>General</c:formatCode>
                <c:ptCount val="12"/>
                <c:pt idx="0">
                  <c:v>0.8350811550909092</c:v>
                </c:pt>
                <c:pt idx="1">
                  <c:v>0.8237775165454547</c:v>
                </c:pt>
                <c:pt idx="2">
                  <c:v>0.793402226909091</c:v>
                </c:pt>
                <c:pt idx="3">
                  <c:v>0.7713570124545455</c:v>
                </c:pt>
                <c:pt idx="4">
                  <c:v>0.7452059942727272</c:v>
                </c:pt>
                <c:pt idx="5">
                  <c:v>0.7036321720909091</c:v>
                </c:pt>
                <c:pt idx="6">
                  <c:v>0.6607326195714285</c:v>
                </c:pt>
                <c:pt idx="7">
                  <c:v>0.6383009457142858</c:v>
                </c:pt>
                <c:pt idx="8">
                  <c:v>0.6160977229523811</c:v>
                </c:pt>
                <c:pt idx="9">
                  <c:v>0.6004764473333333</c:v>
                </c:pt>
                <c:pt idx="10">
                  <c:v>0.5949701958095238</c:v>
                </c:pt>
                <c:pt idx="11">
                  <c:v>0.5866140038571427</c:v>
                </c:pt>
              </c:numCache>
            </c:numRef>
          </c:yVal>
        </c:ser>
        <c:ser>
          <c:idx val="1"/>
          <c:order val="1"/>
          <c:tx>
            <c:strRef>
              <c:f>'cap_rate_wind_offshore_DK2'!$C$2:$C$2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'cap_rate_wind_offshore_DK2'!$A$3:$A$14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'cap_rate_wind_offshore_DK2'!$C$3:$C$14</c:f>
              <c:numCache>
                <c:formatCode>General</c:formatCode>
                <c:ptCount val="12"/>
                <c:pt idx="0">
                  <c:v>0.777468108</c:v>
                </c:pt>
                <c:pt idx="1">
                  <c:v>0.761458</c:v>
                </c:pt>
                <c:pt idx="2">
                  <c:v>0.723006752</c:v>
                </c:pt>
                <c:pt idx="3">
                  <c:v>0.7004249</c:v>
                </c:pt>
                <c:pt idx="4">
                  <c:v>0.67891236</c:v>
                </c:pt>
                <c:pt idx="5">
                  <c:v>0.625237232</c:v>
                </c:pt>
                <c:pt idx="6">
                  <c:v>0.570687512</c:v>
                </c:pt>
                <c:pt idx="7">
                  <c:v>0.543865935</c:v>
                </c:pt>
                <c:pt idx="8">
                  <c:v>0.520915747</c:v>
                </c:pt>
                <c:pt idx="9">
                  <c:v>0.502405859</c:v>
                </c:pt>
                <c:pt idx="10">
                  <c:v>0.4931850779999999</c:v>
                </c:pt>
                <c:pt idx="11">
                  <c:v>0.479871419</c:v>
                </c:pt>
              </c:numCache>
            </c:numRef>
          </c:yVal>
        </c:ser>
        <c:ser>
          <c:idx val="2"/>
          <c:order val="2"/>
          <c:tx>
            <c:strRef>
              <c:f>'cap_rate_wind_offshore_DK2'!$D$2:$D$2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'cap_rate_wind_offshore_DK2'!$A$3:$A$14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'cap_rate_wind_offshore_DK2'!$D$3:$D$14</c:f>
              <c:numCache>
                <c:formatCode>General</c:formatCode>
                <c:ptCount val="12"/>
                <c:pt idx="0">
                  <c:v>0.8440183</c:v>
                </c:pt>
                <c:pt idx="1">
                  <c:v>0.8318748</c:v>
                </c:pt>
                <c:pt idx="2">
                  <c:v>0.7986631</c:v>
                </c:pt>
                <c:pt idx="3">
                  <c:v>0.77525586</c:v>
                </c:pt>
                <c:pt idx="4">
                  <c:v>0.75044286</c:v>
                </c:pt>
                <c:pt idx="5">
                  <c:v>0.7063106300000001</c:v>
                </c:pt>
                <c:pt idx="6">
                  <c:v>0.6597871</c:v>
                </c:pt>
                <c:pt idx="7">
                  <c:v>0.639593165</c:v>
                </c:pt>
                <c:pt idx="8">
                  <c:v>0.6142898999999999</c:v>
                </c:pt>
                <c:pt idx="9">
                  <c:v>0.600619915</c:v>
                </c:pt>
                <c:pt idx="10">
                  <c:v>0.59610385</c:v>
                </c:pt>
                <c:pt idx="11">
                  <c:v>0.5910192999999999</c:v>
                </c:pt>
              </c:numCache>
            </c:numRef>
          </c:yVal>
        </c:ser>
        <c:ser>
          <c:idx val="3"/>
          <c:order val="3"/>
          <c:tx>
            <c:strRef>
              <c:f>'cap_rate_wind_offshore_DK2'!$E$2:$E$2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'cap_rate_wind_offshore_DK2'!$A$3:$A$14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'cap_rate_wind_offshore_DK2'!$E$3:$E$14</c:f>
              <c:numCache>
                <c:formatCode>General</c:formatCode>
                <c:ptCount val="12"/>
                <c:pt idx="0">
                  <c:v>0.867781184</c:v>
                </c:pt>
                <c:pt idx="1">
                  <c:v>0.861365454</c:v>
                </c:pt>
                <c:pt idx="2">
                  <c:v>0.84145832</c:v>
                </c:pt>
                <c:pt idx="3">
                  <c:v>0.824588884</c:v>
                </c:pt>
                <c:pt idx="4">
                  <c:v>0.800397834</c:v>
                </c:pt>
                <c:pt idx="5">
                  <c:v>0.767810704</c:v>
                </c:pt>
                <c:pt idx="6">
                  <c:v>0.732261209</c:v>
                </c:pt>
                <c:pt idx="7">
                  <c:v>0.71287762</c:v>
                </c:pt>
                <c:pt idx="8">
                  <c:v>0.699110095</c:v>
                </c:pt>
                <c:pt idx="9">
                  <c:v>0.68857944</c:v>
                </c:pt>
                <c:pt idx="10">
                  <c:v>0.6826969039999999</c:v>
                </c:pt>
                <c:pt idx="11">
                  <c:v>0.6753533420000001</c:v>
                </c:pt>
              </c:numCache>
            </c:numRef>
          </c:yVal>
        </c:ser>
        <c:axId val="52450001"/>
        <c:axId val="52450002"/>
      </c:scatterChart>
      <c:valAx>
        <c:axId val="52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50002"/>
        <c:crosses val="autoZero"/>
        <c:crossBetween val="midCat"/>
      </c:valAx>
      <c:valAx>
        <c:axId val="52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'cap_rate_wind_offshore_ES'!$A$3:$A$4</c:f>
              <c:numCache>
                <c:formatCode>General</c:formatCode>
                <c:ptCount val="2"/>
                <c:pt idx="0">
                  <c:v>2034</c:v>
                </c:pt>
                <c:pt idx="1">
                  <c:v>2035</c:v>
                </c:pt>
              </c:numCache>
            </c:numRef>
          </c:xVal>
          <c:yVal>
            <c:numRef>
              <c:f>'cap_rate_wind_offshore_ES'!$B$3:$B$4</c:f>
              <c:numCache>
                <c:formatCode>General</c:formatCode>
                <c:ptCount val="2"/>
                <c:pt idx="0">
                  <c:v>0.870853927904762</c:v>
                </c:pt>
                <c:pt idx="1">
                  <c:v>0.8620525740476194</c:v>
                </c:pt>
              </c:numCache>
            </c:numRef>
          </c:yVal>
        </c:ser>
        <c:ser>
          <c:idx val="1"/>
          <c:order val="1"/>
          <c:tx>
            <c:strRef>
              <c:f>'cap_rate_wind_offshore_ES'!$C$2:$C$2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'cap_rate_wind_offshore_ES'!$A$3:$A$4</c:f>
              <c:numCache>
                <c:formatCode>General</c:formatCode>
                <c:ptCount val="2"/>
                <c:pt idx="0">
                  <c:v>2034</c:v>
                </c:pt>
                <c:pt idx="1">
                  <c:v>2035</c:v>
                </c:pt>
              </c:numCache>
            </c:numRef>
          </c:xVal>
          <c:yVal>
            <c:numRef>
              <c:f>'cap_rate_wind_offshore_ES'!$C$3:$C$4</c:f>
              <c:numCache>
                <c:formatCode>General</c:formatCode>
                <c:ptCount val="2"/>
                <c:pt idx="0">
                  <c:v>0.834331911</c:v>
                </c:pt>
                <c:pt idx="1">
                  <c:v>0.8264387249999999</c:v>
                </c:pt>
              </c:numCache>
            </c:numRef>
          </c:yVal>
        </c:ser>
        <c:ser>
          <c:idx val="2"/>
          <c:order val="2"/>
          <c:tx>
            <c:strRef>
              <c:f>'cap_rate_wind_offshore_ES'!$D$2:$D$2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'cap_rate_wind_offshore_ES'!$A$3:$A$4</c:f>
              <c:numCache>
                <c:formatCode>General</c:formatCode>
                <c:ptCount val="2"/>
                <c:pt idx="0">
                  <c:v>2034</c:v>
                </c:pt>
                <c:pt idx="1">
                  <c:v>2035</c:v>
                </c:pt>
              </c:numCache>
            </c:numRef>
          </c:xVal>
          <c:yVal>
            <c:numRef>
              <c:f>'cap_rate_wind_offshore_ES'!$D$3:$D$4</c:f>
              <c:numCache>
                <c:formatCode>General</c:formatCode>
                <c:ptCount val="2"/>
                <c:pt idx="0">
                  <c:v>0.879859835</c:v>
                </c:pt>
                <c:pt idx="1">
                  <c:v>0.8723557200000001</c:v>
                </c:pt>
              </c:numCache>
            </c:numRef>
          </c:yVal>
        </c:ser>
        <c:ser>
          <c:idx val="3"/>
          <c:order val="3"/>
          <c:tx>
            <c:strRef>
              <c:f>'cap_rate_wind_offshore_ES'!$E$2:$E$2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'cap_rate_wind_offshore_ES'!$A$3:$A$4</c:f>
              <c:numCache>
                <c:formatCode>General</c:formatCode>
                <c:ptCount val="2"/>
                <c:pt idx="0">
                  <c:v>2034</c:v>
                </c:pt>
                <c:pt idx="1">
                  <c:v>2035</c:v>
                </c:pt>
              </c:numCache>
            </c:numRef>
          </c:xVal>
          <c:yVal>
            <c:numRef>
              <c:f>'cap_rate_wind_offshore_ES'!$E$3:$E$4</c:f>
              <c:numCache>
                <c:formatCode>General</c:formatCode>
                <c:ptCount val="2"/>
                <c:pt idx="0">
                  <c:v>0.9051972300000001</c:v>
                </c:pt>
                <c:pt idx="1">
                  <c:v>0.89586767</c:v>
                </c:pt>
              </c:numCache>
            </c:numRef>
          </c:yVal>
        </c:ser>
        <c:axId val="52460001"/>
        <c:axId val="52460002"/>
      </c:scatterChart>
      <c:valAx>
        <c:axId val="52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60002"/>
        <c:crosses val="autoZero"/>
        <c:crossBetween val="midCat"/>
      </c:valAx>
      <c:valAx>
        <c:axId val="52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Offshore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'cap_rate_wind_offshore_ES'!$A$3:$A$4</c:f>
              <c:numCache>
                <c:formatCode>General</c:formatCode>
                <c:ptCount val="2"/>
                <c:pt idx="0">
                  <c:v>2034</c:v>
                </c:pt>
                <c:pt idx="1">
                  <c:v>2035</c:v>
                </c:pt>
              </c:numCache>
            </c:numRef>
          </c:xVal>
          <c:yVal>
            <c:numRef>
              <c:f>'cap_rate_wind_offshore_ES'!$B$3:$B$4</c:f>
              <c:numCache>
                <c:formatCode>General</c:formatCode>
                <c:ptCount val="2"/>
                <c:pt idx="0">
                  <c:v>0.870853927904762</c:v>
                </c:pt>
                <c:pt idx="1">
                  <c:v>0.8620525740476194</c:v>
                </c:pt>
              </c:numCache>
            </c:numRef>
          </c:yVal>
        </c:ser>
        <c:ser>
          <c:idx val="1"/>
          <c:order val="1"/>
          <c:tx>
            <c:strRef>
              <c:f>'cap_rate_wind_offshore_ES'!$C$2:$C$2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'cap_rate_wind_offshore_ES'!$A$3:$A$4</c:f>
              <c:numCache>
                <c:formatCode>General</c:formatCode>
                <c:ptCount val="2"/>
                <c:pt idx="0">
                  <c:v>2034</c:v>
                </c:pt>
                <c:pt idx="1">
                  <c:v>2035</c:v>
                </c:pt>
              </c:numCache>
            </c:numRef>
          </c:xVal>
          <c:yVal>
            <c:numRef>
              <c:f>'cap_rate_wind_offshore_ES'!$C$3:$C$4</c:f>
              <c:numCache>
                <c:formatCode>General</c:formatCode>
                <c:ptCount val="2"/>
                <c:pt idx="0">
                  <c:v>0.834331911</c:v>
                </c:pt>
                <c:pt idx="1">
                  <c:v>0.8264387249999999</c:v>
                </c:pt>
              </c:numCache>
            </c:numRef>
          </c:yVal>
        </c:ser>
        <c:ser>
          <c:idx val="2"/>
          <c:order val="2"/>
          <c:tx>
            <c:strRef>
              <c:f>'cap_rate_wind_offshore_ES'!$D$2:$D$2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'cap_rate_wind_offshore_ES'!$A$3:$A$4</c:f>
              <c:numCache>
                <c:formatCode>General</c:formatCode>
                <c:ptCount val="2"/>
                <c:pt idx="0">
                  <c:v>2034</c:v>
                </c:pt>
                <c:pt idx="1">
                  <c:v>2035</c:v>
                </c:pt>
              </c:numCache>
            </c:numRef>
          </c:xVal>
          <c:yVal>
            <c:numRef>
              <c:f>'cap_rate_wind_offshore_ES'!$D$3:$D$4</c:f>
              <c:numCache>
                <c:formatCode>General</c:formatCode>
                <c:ptCount val="2"/>
                <c:pt idx="0">
                  <c:v>0.879859835</c:v>
                </c:pt>
                <c:pt idx="1">
                  <c:v>0.8723557200000001</c:v>
                </c:pt>
              </c:numCache>
            </c:numRef>
          </c:yVal>
        </c:ser>
        <c:ser>
          <c:idx val="3"/>
          <c:order val="3"/>
          <c:tx>
            <c:strRef>
              <c:f>'cap_rate_wind_offshore_ES'!$E$2:$E$2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'cap_rate_wind_offshore_ES'!$A$3:$A$4</c:f>
              <c:numCache>
                <c:formatCode>General</c:formatCode>
                <c:ptCount val="2"/>
                <c:pt idx="0">
                  <c:v>2034</c:v>
                </c:pt>
                <c:pt idx="1">
                  <c:v>2035</c:v>
                </c:pt>
              </c:numCache>
            </c:numRef>
          </c:xVal>
          <c:yVal>
            <c:numRef>
              <c:f>'cap_rate_wind_offshore_ES'!$E$3:$E$4</c:f>
              <c:numCache>
                <c:formatCode>General</c:formatCode>
                <c:ptCount val="2"/>
                <c:pt idx="0">
                  <c:v>0.9051972300000001</c:v>
                </c:pt>
                <c:pt idx="1">
                  <c:v>0.89586767</c:v>
                </c:pt>
              </c:numCache>
            </c:numRef>
          </c:yVal>
        </c:ser>
        <c:axId val="52470001"/>
        <c:axId val="52470002"/>
      </c:scatterChart>
      <c:valAx>
        <c:axId val="52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70002"/>
        <c:crosses val="autoZero"/>
        <c:crossBetween val="midCat"/>
      </c:valAx>
      <c:valAx>
        <c:axId val="52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'cap_rate_wind_offshore_ES'!$A$3:$A$4</c:f>
              <c:numCache>
                <c:formatCode>General</c:formatCode>
                <c:ptCount val="2"/>
                <c:pt idx="0">
                  <c:v>2034</c:v>
                </c:pt>
                <c:pt idx="1">
                  <c:v>2035</c:v>
                </c:pt>
              </c:numCache>
            </c:numRef>
          </c:xVal>
          <c:yVal>
            <c:numRef>
              <c:f>'cap_rate_wind_offshore_ES'!$B$3:$B$4</c:f>
              <c:numCache>
                <c:formatCode>General</c:formatCode>
                <c:ptCount val="2"/>
                <c:pt idx="0">
                  <c:v>0.870853927904762</c:v>
                </c:pt>
                <c:pt idx="1">
                  <c:v>0.8620525740476194</c:v>
                </c:pt>
              </c:numCache>
            </c:numRef>
          </c:yVal>
        </c:ser>
        <c:ser>
          <c:idx val="1"/>
          <c:order val="1"/>
          <c:tx>
            <c:strRef>
              <c:f>'cap_rate_wind_offshore_ES'!$C$2:$C$2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'cap_rate_wind_offshore_ES'!$A$3:$A$4</c:f>
              <c:numCache>
                <c:formatCode>General</c:formatCode>
                <c:ptCount val="2"/>
                <c:pt idx="0">
                  <c:v>2034</c:v>
                </c:pt>
                <c:pt idx="1">
                  <c:v>2035</c:v>
                </c:pt>
              </c:numCache>
            </c:numRef>
          </c:xVal>
          <c:yVal>
            <c:numRef>
              <c:f>'cap_rate_wind_offshore_ES'!$C$3:$C$4</c:f>
              <c:numCache>
                <c:formatCode>General</c:formatCode>
                <c:ptCount val="2"/>
                <c:pt idx="0">
                  <c:v>0.834331911</c:v>
                </c:pt>
                <c:pt idx="1">
                  <c:v>0.8264387249999999</c:v>
                </c:pt>
              </c:numCache>
            </c:numRef>
          </c:yVal>
        </c:ser>
        <c:ser>
          <c:idx val="2"/>
          <c:order val="2"/>
          <c:tx>
            <c:strRef>
              <c:f>'cap_rate_wind_offshore_ES'!$D$2:$D$2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'cap_rate_wind_offshore_ES'!$A$3:$A$4</c:f>
              <c:numCache>
                <c:formatCode>General</c:formatCode>
                <c:ptCount val="2"/>
                <c:pt idx="0">
                  <c:v>2034</c:v>
                </c:pt>
                <c:pt idx="1">
                  <c:v>2035</c:v>
                </c:pt>
              </c:numCache>
            </c:numRef>
          </c:xVal>
          <c:yVal>
            <c:numRef>
              <c:f>'cap_rate_wind_offshore_ES'!$D$3:$D$4</c:f>
              <c:numCache>
                <c:formatCode>General</c:formatCode>
                <c:ptCount val="2"/>
                <c:pt idx="0">
                  <c:v>0.879859835</c:v>
                </c:pt>
                <c:pt idx="1">
                  <c:v>0.8723557200000001</c:v>
                </c:pt>
              </c:numCache>
            </c:numRef>
          </c:yVal>
        </c:ser>
        <c:ser>
          <c:idx val="3"/>
          <c:order val="3"/>
          <c:tx>
            <c:strRef>
              <c:f>'cap_rate_wind_offshore_ES'!$E$2:$E$2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'cap_rate_wind_offshore_ES'!$A$3:$A$4</c:f>
              <c:numCache>
                <c:formatCode>General</c:formatCode>
                <c:ptCount val="2"/>
                <c:pt idx="0">
                  <c:v>2034</c:v>
                </c:pt>
                <c:pt idx="1">
                  <c:v>2035</c:v>
                </c:pt>
              </c:numCache>
            </c:numRef>
          </c:xVal>
          <c:yVal>
            <c:numRef>
              <c:f>'cap_rate_wind_offshore_ES'!$E$3:$E$4</c:f>
              <c:numCache>
                <c:formatCode>General</c:formatCode>
                <c:ptCount val="2"/>
                <c:pt idx="0">
                  <c:v>0.9051972300000001</c:v>
                </c:pt>
                <c:pt idx="1">
                  <c:v>0.89586767</c:v>
                </c:pt>
              </c:numCache>
            </c:numRef>
          </c:yVal>
        </c:ser>
        <c:axId val="52480001"/>
        <c:axId val="52480002"/>
      </c:scatterChart>
      <c:valAx>
        <c:axId val="52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80002"/>
        <c:crosses val="autoZero"/>
        <c:crossBetween val="midCat"/>
      </c:valAx>
      <c:valAx>
        <c:axId val="52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'cap_rate_wind_offshore_ES'!$A$3:$A$4</c:f>
              <c:numCache>
                <c:formatCode>General</c:formatCode>
                <c:ptCount val="2"/>
                <c:pt idx="0">
                  <c:v>2034</c:v>
                </c:pt>
                <c:pt idx="1">
                  <c:v>2035</c:v>
                </c:pt>
              </c:numCache>
            </c:numRef>
          </c:xVal>
          <c:yVal>
            <c:numRef>
              <c:f>'cap_rate_wind_offshore_ES'!$B$3:$B$4</c:f>
              <c:numCache>
                <c:formatCode>General</c:formatCode>
                <c:ptCount val="2"/>
                <c:pt idx="0">
                  <c:v>0.870853927904762</c:v>
                </c:pt>
                <c:pt idx="1">
                  <c:v>0.8620525740476194</c:v>
                </c:pt>
              </c:numCache>
            </c:numRef>
          </c:yVal>
        </c:ser>
        <c:ser>
          <c:idx val="1"/>
          <c:order val="1"/>
          <c:tx>
            <c:strRef>
              <c:f>'cap_rate_wind_offshore_ES'!$C$2:$C$2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'cap_rate_wind_offshore_ES'!$A$3:$A$4</c:f>
              <c:numCache>
                <c:formatCode>General</c:formatCode>
                <c:ptCount val="2"/>
                <c:pt idx="0">
                  <c:v>2034</c:v>
                </c:pt>
                <c:pt idx="1">
                  <c:v>2035</c:v>
                </c:pt>
              </c:numCache>
            </c:numRef>
          </c:xVal>
          <c:yVal>
            <c:numRef>
              <c:f>'cap_rate_wind_offshore_ES'!$C$3:$C$4</c:f>
              <c:numCache>
                <c:formatCode>General</c:formatCode>
                <c:ptCount val="2"/>
                <c:pt idx="0">
                  <c:v>0.834331911</c:v>
                </c:pt>
                <c:pt idx="1">
                  <c:v>0.8264387249999999</c:v>
                </c:pt>
              </c:numCache>
            </c:numRef>
          </c:yVal>
        </c:ser>
        <c:ser>
          <c:idx val="2"/>
          <c:order val="2"/>
          <c:tx>
            <c:strRef>
              <c:f>'cap_rate_wind_offshore_ES'!$D$2:$D$2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'cap_rate_wind_offshore_ES'!$A$3:$A$4</c:f>
              <c:numCache>
                <c:formatCode>General</c:formatCode>
                <c:ptCount val="2"/>
                <c:pt idx="0">
                  <c:v>2034</c:v>
                </c:pt>
                <c:pt idx="1">
                  <c:v>2035</c:v>
                </c:pt>
              </c:numCache>
            </c:numRef>
          </c:xVal>
          <c:yVal>
            <c:numRef>
              <c:f>'cap_rate_wind_offshore_ES'!$D$3:$D$4</c:f>
              <c:numCache>
                <c:formatCode>General</c:formatCode>
                <c:ptCount val="2"/>
                <c:pt idx="0">
                  <c:v>0.879859835</c:v>
                </c:pt>
                <c:pt idx="1">
                  <c:v>0.8723557200000001</c:v>
                </c:pt>
              </c:numCache>
            </c:numRef>
          </c:yVal>
        </c:ser>
        <c:ser>
          <c:idx val="3"/>
          <c:order val="3"/>
          <c:tx>
            <c:strRef>
              <c:f>'cap_rate_wind_offshore_ES'!$E$2:$E$2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'cap_rate_wind_offshore_ES'!$A$3:$A$4</c:f>
              <c:numCache>
                <c:formatCode>General</c:formatCode>
                <c:ptCount val="2"/>
                <c:pt idx="0">
                  <c:v>2034</c:v>
                </c:pt>
                <c:pt idx="1">
                  <c:v>2035</c:v>
                </c:pt>
              </c:numCache>
            </c:numRef>
          </c:xVal>
          <c:yVal>
            <c:numRef>
              <c:f>'cap_rate_wind_offshore_ES'!$E$3:$E$4</c:f>
              <c:numCache>
                <c:formatCode>General</c:formatCode>
                <c:ptCount val="2"/>
                <c:pt idx="0">
                  <c:v>0.9051972300000001</c:v>
                </c:pt>
                <c:pt idx="1">
                  <c:v>0.89586767</c:v>
                </c:pt>
              </c:numCache>
            </c:numRef>
          </c:yVal>
        </c:ser>
        <c:axId val="52490001"/>
        <c:axId val="52490002"/>
      </c:scatterChart>
      <c:valAx>
        <c:axId val="52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90002"/>
        <c:crosses val="autoZero"/>
        <c:crossBetween val="midCat"/>
      </c:valAx>
      <c:valAx>
        <c:axId val="52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'cap_rate_wind_onshore_NL'!$B$3:$B$15</c:f>
              <c:numCache>
                <c:formatCode>General</c:formatCode>
                <c:ptCount val="13"/>
                <c:pt idx="0">
                  <c:v>0.8405595617272728</c:v>
                </c:pt>
                <c:pt idx="1">
                  <c:v>0.8324410984545455</c:v>
                </c:pt>
                <c:pt idx="2">
                  <c:v>0.8298433045454547</c:v>
                </c:pt>
                <c:pt idx="3">
                  <c:v>0.8231139436363637</c:v>
                </c:pt>
                <c:pt idx="4">
                  <c:v>0.7956784708181818</c:v>
                </c:pt>
                <c:pt idx="5">
                  <c:v>0.7637721964545455</c:v>
                </c:pt>
                <c:pt idx="6">
                  <c:v>0.7245385367272728</c:v>
                </c:pt>
                <c:pt idx="7">
                  <c:v>0.6834713230476189</c:v>
                </c:pt>
                <c:pt idx="8">
                  <c:v>0.6539288738095238</c:v>
                </c:pt>
                <c:pt idx="9">
                  <c:v>0.6459366337619047</c:v>
                </c:pt>
                <c:pt idx="10">
                  <c:v>0.6299687500476191</c:v>
                </c:pt>
                <c:pt idx="11">
                  <c:v>0.6178372568095237</c:v>
                </c:pt>
                <c:pt idx="12">
                  <c:v>0.5980174402857144</c:v>
                </c:pt>
              </c:numCache>
            </c:numRef>
          </c:yVal>
        </c:ser>
        <c:ser>
          <c:idx val="1"/>
          <c:order val="1"/>
          <c:tx>
            <c:strRef>
              <c:f>'cap_rate_wind_onshore_NL'!$C$2:$C$2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'cap_rate_wind_onshore_NL'!$C$3:$C$15</c:f>
              <c:numCache>
                <c:formatCode>General</c:formatCode>
                <c:ptCount val="13"/>
                <c:pt idx="0">
                  <c:v>0.8157582379999999</c:v>
                </c:pt>
                <c:pt idx="1">
                  <c:v>0.808697808</c:v>
                </c:pt>
                <c:pt idx="2">
                  <c:v>0.8048551</c:v>
                </c:pt>
                <c:pt idx="3">
                  <c:v>0.794237</c:v>
                </c:pt>
                <c:pt idx="4">
                  <c:v>0.762399692</c:v>
                </c:pt>
                <c:pt idx="5">
                  <c:v>0.730470388</c:v>
                </c:pt>
                <c:pt idx="6">
                  <c:v>0.686691148</c:v>
                </c:pt>
                <c:pt idx="7">
                  <c:v>0.635400721</c:v>
                </c:pt>
                <c:pt idx="8">
                  <c:v>0.602142212</c:v>
                </c:pt>
                <c:pt idx="9">
                  <c:v>0.595152151</c:v>
                </c:pt>
                <c:pt idx="10">
                  <c:v>0.57819595</c:v>
                </c:pt>
                <c:pt idx="11">
                  <c:v>0.563347963</c:v>
                </c:pt>
                <c:pt idx="12">
                  <c:v>0.537060475</c:v>
                </c:pt>
              </c:numCache>
            </c:numRef>
          </c:yVal>
        </c:ser>
        <c:ser>
          <c:idx val="2"/>
          <c:order val="2"/>
          <c:tx>
            <c:strRef>
              <c:f>'cap_rate_wind_onshore_NL'!$D$2:$D$2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'cap_rate_wind_onshore_NL'!$D$3:$D$15</c:f>
              <c:numCache>
                <c:formatCode>General</c:formatCode>
                <c:ptCount val="13"/>
                <c:pt idx="0">
                  <c:v>0.83919775</c:v>
                </c:pt>
                <c:pt idx="1">
                  <c:v>0.8278975</c:v>
                </c:pt>
                <c:pt idx="2">
                  <c:v>0.8259119</c:v>
                </c:pt>
                <c:pt idx="3">
                  <c:v>0.82198954</c:v>
                </c:pt>
                <c:pt idx="4">
                  <c:v>0.79270226</c:v>
                </c:pt>
                <c:pt idx="5">
                  <c:v>0.7644493999999999</c:v>
                </c:pt>
                <c:pt idx="6">
                  <c:v>0.7264688</c:v>
                </c:pt>
                <c:pt idx="7">
                  <c:v>0.6830457</c:v>
                </c:pt>
                <c:pt idx="8">
                  <c:v>0.6533234800000001</c:v>
                </c:pt>
                <c:pt idx="9">
                  <c:v>0.64455207</c:v>
                </c:pt>
                <c:pt idx="10">
                  <c:v>0.62838328</c:v>
                </c:pt>
                <c:pt idx="11">
                  <c:v>0.615787</c:v>
                </c:pt>
                <c:pt idx="12">
                  <c:v>0.59701105</c:v>
                </c:pt>
              </c:numCache>
            </c:numRef>
          </c:yVal>
        </c:ser>
        <c:ser>
          <c:idx val="3"/>
          <c:order val="3"/>
          <c:tx>
            <c:strRef>
              <c:f>'cap_rate_wind_onshore_NL'!$E$2:$E$2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'cap_rate_wind_onshore_NL'!$E$3:$E$15</c:f>
              <c:numCache>
                <c:formatCode>General</c:formatCode>
                <c:ptCount val="13"/>
                <c:pt idx="0">
                  <c:v>0.86938466</c:v>
                </c:pt>
                <c:pt idx="1">
                  <c:v>0.863661268</c:v>
                </c:pt>
                <c:pt idx="2">
                  <c:v>0.8625115</c:v>
                </c:pt>
                <c:pt idx="3">
                  <c:v>0.85557756</c:v>
                </c:pt>
                <c:pt idx="4">
                  <c:v>0.831209296</c:v>
                </c:pt>
                <c:pt idx="5">
                  <c:v>0.807866974</c:v>
                </c:pt>
                <c:pt idx="6">
                  <c:v>0.7678324</c:v>
                </c:pt>
                <c:pt idx="7">
                  <c:v>0.725024333</c:v>
                </c:pt>
                <c:pt idx="8">
                  <c:v>0.699802378</c:v>
                </c:pt>
                <c:pt idx="9">
                  <c:v>0.6997141880000001</c:v>
                </c:pt>
                <c:pt idx="10">
                  <c:v>0.686865351</c:v>
                </c:pt>
                <c:pt idx="11">
                  <c:v>0.67745838</c:v>
                </c:pt>
                <c:pt idx="12">
                  <c:v>0.661513471</c:v>
                </c:pt>
              </c:numCache>
            </c:numRef>
          </c:yVal>
        </c:ser>
        <c:axId val="50250001"/>
        <c:axId val="50250002"/>
      </c:scatterChart>
      <c:val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50002"/>
        <c:crosses val="autoZero"/>
        <c:crossBetween val="midCat"/>
      </c:val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'cap_rate_wind_offshore_ES'!$A$3:$A$4</c:f>
              <c:numCache>
                <c:formatCode>General</c:formatCode>
                <c:ptCount val="2"/>
                <c:pt idx="0">
                  <c:v>2034</c:v>
                </c:pt>
                <c:pt idx="1">
                  <c:v>2035</c:v>
                </c:pt>
              </c:numCache>
            </c:numRef>
          </c:xVal>
          <c:yVal>
            <c:numRef>
              <c:f>'cap_rate_wind_offshore_ES'!$B$3:$B$4</c:f>
              <c:numCache>
                <c:formatCode>General</c:formatCode>
                <c:ptCount val="2"/>
                <c:pt idx="0">
                  <c:v>0.870853927904762</c:v>
                </c:pt>
                <c:pt idx="1">
                  <c:v>0.8620525740476194</c:v>
                </c:pt>
              </c:numCache>
            </c:numRef>
          </c:yVal>
        </c:ser>
        <c:ser>
          <c:idx val="1"/>
          <c:order val="1"/>
          <c:tx>
            <c:strRef>
              <c:f>'cap_rate_wind_offshore_ES'!$C$2:$C$2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'cap_rate_wind_offshore_ES'!$A$3:$A$4</c:f>
              <c:numCache>
                <c:formatCode>General</c:formatCode>
                <c:ptCount val="2"/>
                <c:pt idx="0">
                  <c:v>2034</c:v>
                </c:pt>
                <c:pt idx="1">
                  <c:v>2035</c:v>
                </c:pt>
              </c:numCache>
            </c:numRef>
          </c:xVal>
          <c:yVal>
            <c:numRef>
              <c:f>'cap_rate_wind_offshore_ES'!$C$3:$C$4</c:f>
              <c:numCache>
                <c:formatCode>General</c:formatCode>
                <c:ptCount val="2"/>
                <c:pt idx="0">
                  <c:v>0.834331911</c:v>
                </c:pt>
                <c:pt idx="1">
                  <c:v>0.8264387249999999</c:v>
                </c:pt>
              </c:numCache>
            </c:numRef>
          </c:yVal>
        </c:ser>
        <c:ser>
          <c:idx val="2"/>
          <c:order val="2"/>
          <c:tx>
            <c:strRef>
              <c:f>'cap_rate_wind_offshore_ES'!$D$2:$D$2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'cap_rate_wind_offshore_ES'!$A$3:$A$4</c:f>
              <c:numCache>
                <c:formatCode>General</c:formatCode>
                <c:ptCount val="2"/>
                <c:pt idx="0">
                  <c:v>2034</c:v>
                </c:pt>
                <c:pt idx="1">
                  <c:v>2035</c:v>
                </c:pt>
              </c:numCache>
            </c:numRef>
          </c:xVal>
          <c:yVal>
            <c:numRef>
              <c:f>'cap_rate_wind_offshore_ES'!$D$3:$D$4</c:f>
              <c:numCache>
                <c:formatCode>General</c:formatCode>
                <c:ptCount val="2"/>
                <c:pt idx="0">
                  <c:v>0.879859835</c:v>
                </c:pt>
                <c:pt idx="1">
                  <c:v>0.8723557200000001</c:v>
                </c:pt>
              </c:numCache>
            </c:numRef>
          </c:yVal>
        </c:ser>
        <c:ser>
          <c:idx val="3"/>
          <c:order val="3"/>
          <c:tx>
            <c:strRef>
              <c:f>'cap_rate_wind_offshore_ES'!$E$2:$E$2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'cap_rate_wind_offshore_ES'!$A$3:$A$4</c:f>
              <c:numCache>
                <c:formatCode>General</c:formatCode>
                <c:ptCount val="2"/>
                <c:pt idx="0">
                  <c:v>2034</c:v>
                </c:pt>
                <c:pt idx="1">
                  <c:v>2035</c:v>
                </c:pt>
              </c:numCache>
            </c:numRef>
          </c:xVal>
          <c:yVal>
            <c:numRef>
              <c:f>'cap_rate_wind_offshore_ES'!$E$3:$E$4</c:f>
              <c:numCache>
                <c:formatCode>General</c:formatCode>
                <c:ptCount val="2"/>
                <c:pt idx="0">
                  <c:v>0.9051972300000001</c:v>
                </c:pt>
                <c:pt idx="1">
                  <c:v>0.89586767</c:v>
                </c:pt>
              </c:numCache>
            </c:numRef>
          </c:yVal>
        </c:ser>
        <c:axId val="52500001"/>
        <c:axId val="52500002"/>
      </c:scatterChart>
      <c:valAx>
        <c:axId val="52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00002"/>
        <c:crosses val="autoZero"/>
        <c:crossBetween val="midCat"/>
      </c:valAx>
      <c:valAx>
        <c:axId val="52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'cap_rate_wind_offshore_FR'!$B$3:$B$15</c:f>
              <c:numCache>
                <c:formatCode>General</c:formatCode>
                <c:ptCount val="13"/>
                <c:pt idx="0">
                  <c:v>0.9121333195454544</c:v>
                </c:pt>
                <c:pt idx="1">
                  <c:v>0.9144114339090911</c:v>
                </c:pt>
                <c:pt idx="2">
                  <c:v>0.9082946139090908</c:v>
                </c:pt>
                <c:pt idx="3">
                  <c:v>0.9098755794545457</c:v>
                </c:pt>
                <c:pt idx="4">
                  <c:v>0.9001893995454547</c:v>
                </c:pt>
                <c:pt idx="5">
                  <c:v>0.8849885428181818</c:v>
                </c:pt>
                <c:pt idx="6">
                  <c:v>0.8727038495454547</c:v>
                </c:pt>
                <c:pt idx="7">
                  <c:v>0.8585953597619047</c:v>
                </c:pt>
                <c:pt idx="8">
                  <c:v>0.8426731673809523</c:v>
                </c:pt>
                <c:pt idx="9">
                  <c:v>0.8242142726190474</c:v>
                </c:pt>
                <c:pt idx="10">
                  <c:v>0.8129233285714286</c:v>
                </c:pt>
                <c:pt idx="11">
                  <c:v>0.7976960828095239</c:v>
                </c:pt>
                <c:pt idx="12">
                  <c:v>0.7831971318571428</c:v>
                </c:pt>
              </c:numCache>
            </c:numRef>
          </c:yVal>
        </c:ser>
        <c:ser>
          <c:idx val="1"/>
          <c:order val="1"/>
          <c:tx>
            <c:strRef>
              <c:f>'cap_rate_wind_offshore_FR'!$C$2:$C$2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'cap_rate_wind_offshore_FR'!$C$3:$C$15</c:f>
              <c:numCache>
                <c:formatCode>General</c:formatCode>
                <c:ptCount val="13"/>
                <c:pt idx="0">
                  <c:v>0.8876258</c:v>
                </c:pt>
                <c:pt idx="1">
                  <c:v>0.890690434</c:v>
                </c:pt>
                <c:pt idx="2">
                  <c:v>0.882032684</c:v>
                </c:pt>
                <c:pt idx="3">
                  <c:v>0.881823468</c:v>
                </c:pt>
                <c:pt idx="4">
                  <c:v>0.87079906</c:v>
                </c:pt>
                <c:pt idx="5">
                  <c:v>0.853269052</c:v>
                </c:pt>
                <c:pt idx="6">
                  <c:v>0.83611656</c:v>
                </c:pt>
                <c:pt idx="7">
                  <c:v>0.816776207</c:v>
                </c:pt>
                <c:pt idx="8">
                  <c:v>0.797821128</c:v>
                </c:pt>
                <c:pt idx="9">
                  <c:v>0.7800580500000001</c:v>
                </c:pt>
                <c:pt idx="10">
                  <c:v>0.7689515020000001</c:v>
                </c:pt>
                <c:pt idx="11">
                  <c:v>0.7508192880000001</c:v>
                </c:pt>
                <c:pt idx="12">
                  <c:v>0.7311798900000001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'cap_rate_wind_offshore_FR'!$D$3:$D$15</c:f>
              <c:numCache>
                <c:formatCode>General</c:formatCode>
                <c:ptCount val="13"/>
                <c:pt idx="0">
                  <c:v>0.91092616</c:v>
                </c:pt>
                <c:pt idx="1">
                  <c:v>0.91008425</c:v>
                </c:pt>
                <c:pt idx="2">
                  <c:v>0.9048884</c:v>
                </c:pt>
                <c:pt idx="3">
                  <c:v>0.9061683</c:v>
                </c:pt>
                <c:pt idx="4">
                  <c:v>0.90093994</c:v>
                </c:pt>
                <c:pt idx="5">
                  <c:v>0.88058496</c:v>
                </c:pt>
                <c:pt idx="6">
                  <c:v>0.86976886</c:v>
                </c:pt>
                <c:pt idx="7">
                  <c:v>0.85294878</c:v>
                </c:pt>
                <c:pt idx="8">
                  <c:v>0.836659625</c:v>
                </c:pt>
                <c:pt idx="9">
                  <c:v>0.816537765</c:v>
                </c:pt>
                <c:pt idx="10">
                  <c:v>0.8080631</c:v>
                </c:pt>
                <c:pt idx="11">
                  <c:v>0.79028605</c:v>
                </c:pt>
                <c:pt idx="12">
                  <c:v>0.7744964999999999</c:v>
                </c:pt>
              </c:numCache>
            </c:numRef>
          </c:yVal>
        </c:ser>
        <c:ser>
          <c:idx val="3"/>
          <c:order val="3"/>
          <c:tx>
            <c:strRef>
              <c:f>'cap_rate_wind_offshore_FR'!$E$2:$E$2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'cap_rate_wind_offshore_FR'!$E$3:$E$15</c:f>
              <c:numCache>
                <c:formatCode>General</c:formatCode>
                <c:ptCount val="13"/>
                <c:pt idx="0">
                  <c:v>0.9387146599999999</c:v>
                </c:pt>
                <c:pt idx="1">
                  <c:v>0.941448252</c:v>
                </c:pt>
                <c:pt idx="2">
                  <c:v>0.9359072420000001</c:v>
                </c:pt>
                <c:pt idx="3">
                  <c:v>0.9407302</c:v>
                </c:pt>
                <c:pt idx="4">
                  <c:v>0.93198428</c:v>
                </c:pt>
                <c:pt idx="5">
                  <c:v>0.9203777799999999</c:v>
                </c:pt>
                <c:pt idx="6">
                  <c:v>0.91575924</c:v>
                </c:pt>
                <c:pt idx="7">
                  <c:v>0.906608058</c:v>
                </c:pt>
                <c:pt idx="8">
                  <c:v>0.895386412</c:v>
                </c:pt>
                <c:pt idx="9">
                  <c:v>0.87820896</c:v>
                </c:pt>
                <c:pt idx="10">
                  <c:v>0.8632182980000001</c:v>
                </c:pt>
                <c:pt idx="11">
                  <c:v>0.849222371</c:v>
                </c:pt>
                <c:pt idx="12">
                  <c:v>0.8364844189999999</c:v>
                </c:pt>
              </c:numCache>
            </c:numRef>
          </c:yVal>
        </c:ser>
        <c:axId val="52510001"/>
        <c:axId val="52510002"/>
      </c:scatterChart>
      <c:valAx>
        <c:axId val="52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10002"/>
        <c:crosses val="autoZero"/>
        <c:crossBetween val="midCat"/>
      </c:valAx>
      <c:valAx>
        <c:axId val="52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Offshore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'cap_rate_wind_offshore_FR'!$B$3:$B$15</c:f>
              <c:numCache>
                <c:formatCode>General</c:formatCode>
                <c:ptCount val="13"/>
                <c:pt idx="0">
                  <c:v>0.9121333195454544</c:v>
                </c:pt>
                <c:pt idx="1">
                  <c:v>0.9144114339090911</c:v>
                </c:pt>
                <c:pt idx="2">
                  <c:v>0.9082946139090908</c:v>
                </c:pt>
                <c:pt idx="3">
                  <c:v>0.9098755794545457</c:v>
                </c:pt>
                <c:pt idx="4">
                  <c:v>0.9001893995454547</c:v>
                </c:pt>
                <c:pt idx="5">
                  <c:v>0.8849885428181818</c:v>
                </c:pt>
                <c:pt idx="6">
                  <c:v>0.8727038495454547</c:v>
                </c:pt>
                <c:pt idx="7">
                  <c:v>0.8585953597619047</c:v>
                </c:pt>
                <c:pt idx="8">
                  <c:v>0.8426731673809523</c:v>
                </c:pt>
                <c:pt idx="9">
                  <c:v>0.8242142726190474</c:v>
                </c:pt>
                <c:pt idx="10">
                  <c:v>0.8129233285714286</c:v>
                </c:pt>
                <c:pt idx="11">
                  <c:v>0.7976960828095239</c:v>
                </c:pt>
                <c:pt idx="12">
                  <c:v>0.7831971318571428</c:v>
                </c:pt>
              </c:numCache>
            </c:numRef>
          </c:yVal>
        </c:ser>
        <c:ser>
          <c:idx val="1"/>
          <c:order val="1"/>
          <c:tx>
            <c:strRef>
              <c:f>'cap_rate_wind_offshore_FR'!$C$2:$C$2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'cap_rate_wind_offshore_FR'!$C$3:$C$15</c:f>
              <c:numCache>
                <c:formatCode>General</c:formatCode>
                <c:ptCount val="13"/>
                <c:pt idx="0">
                  <c:v>0.8876258</c:v>
                </c:pt>
                <c:pt idx="1">
                  <c:v>0.890690434</c:v>
                </c:pt>
                <c:pt idx="2">
                  <c:v>0.882032684</c:v>
                </c:pt>
                <c:pt idx="3">
                  <c:v>0.881823468</c:v>
                </c:pt>
                <c:pt idx="4">
                  <c:v>0.87079906</c:v>
                </c:pt>
                <c:pt idx="5">
                  <c:v>0.853269052</c:v>
                </c:pt>
                <c:pt idx="6">
                  <c:v>0.83611656</c:v>
                </c:pt>
                <c:pt idx="7">
                  <c:v>0.816776207</c:v>
                </c:pt>
                <c:pt idx="8">
                  <c:v>0.797821128</c:v>
                </c:pt>
                <c:pt idx="9">
                  <c:v>0.7800580500000001</c:v>
                </c:pt>
                <c:pt idx="10">
                  <c:v>0.7689515020000001</c:v>
                </c:pt>
                <c:pt idx="11">
                  <c:v>0.7508192880000001</c:v>
                </c:pt>
                <c:pt idx="12">
                  <c:v>0.7311798900000001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'cap_rate_wind_offshore_FR'!$D$3:$D$15</c:f>
              <c:numCache>
                <c:formatCode>General</c:formatCode>
                <c:ptCount val="13"/>
                <c:pt idx="0">
                  <c:v>0.91092616</c:v>
                </c:pt>
                <c:pt idx="1">
                  <c:v>0.91008425</c:v>
                </c:pt>
                <c:pt idx="2">
                  <c:v>0.9048884</c:v>
                </c:pt>
                <c:pt idx="3">
                  <c:v>0.9061683</c:v>
                </c:pt>
                <c:pt idx="4">
                  <c:v>0.90093994</c:v>
                </c:pt>
                <c:pt idx="5">
                  <c:v>0.88058496</c:v>
                </c:pt>
                <c:pt idx="6">
                  <c:v>0.86976886</c:v>
                </c:pt>
                <c:pt idx="7">
                  <c:v>0.85294878</c:v>
                </c:pt>
                <c:pt idx="8">
                  <c:v>0.836659625</c:v>
                </c:pt>
                <c:pt idx="9">
                  <c:v>0.816537765</c:v>
                </c:pt>
                <c:pt idx="10">
                  <c:v>0.8080631</c:v>
                </c:pt>
                <c:pt idx="11">
                  <c:v>0.79028605</c:v>
                </c:pt>
                <c:pt idx="12">
                  <c:v>0.7744964999999999</c:v>
                </c:pt>
              </c:numCache>
            </c:numRef>
          </c:yVal>
        </c:ser>
        <c:ser>
          <c:idx val="3"/>
          <c:order val="3"/>
          <c:tx>
            <c:strRef>
              <c:f>'cap_rate_wind_offshore_FR'!$E$2:$E$2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'cap_rate_wind_offshore_FR'!$E$3:$E$15</c:f>
              <c:numCache>
                <c:formatCode>General</c:formatCode>
                <c:ptCount val="13"/>
                <c:pt idx="0">
                  <c:v>0.9387146599999999</c:v>
                </c:pt>
                <c:pt idx="1">
                  <c:v>0.941448252</c:v>
                </c:pt>
                <c:pt idx="2">
                  <c:v>0.9359072420000001</c:v>
                </c:pt>
                <c:pt idx="3">
                  <c:v>0.9407302</c:v>
                </c:pt>
                <c:pt idx="4">
                  <c:v>0.93198428</c:v>
                </c:pt>
                <c:pt idx="5">
                  <c:v>0.9203777799999999</c:v>
                </c:pt>
                <c:pt idx="6">
                  <c:v>0.91575924</c:v>
                </c:pt>
                <c:pt idx="7">
                  <c:v>0.906608058</c:v>
                </c:pt>
                <c:pt idx="8">
                  <c:v>0.895386412</c:v>
                </c:pt>
                <c:pt idx="9">
                  <c:v>0.87820896</c:v>
                </c:pt>
                <c:pt idx="10">
                  <c:v>0.8632182980000001</c:v>
                </c:pt>
                <c:pt idx="11">
                  <c:v>0.849222371</c:v>
                </c:pt>
                <c:pt idx="12">
                  <c:v>0.8364844189999999</c:v>
                </c:pt>
              </c:numCache>
            </c:numRef>
          </c:yVal>
        </c:ser>
        <c:axId val="52520001"/>
        <c:axId val="52520002"/>
      </c:scatterChart>
      <c:valAx>
        <c:axId val="52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20002"/>
        <c:crosses val="autoZero"/>
        <c:crossBetween val="midCat"/>
      </c:valAx>
      <c:valAx>
        <c:axId val="52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'cap_rate_wind_offshore_FR'!$B$3:$B$15</c:f>
              <c:numCache>
                <c:formatCode>General</c:formatCode>
                <c:ptCount val="13"/>
                <c:pt idx="0">
                  <c:v>0.9121333195454544</c:v>
                </c:pt>
                <c:pt idx="1">
                  <c:v>0.9144114339090911</c:v>
                </c:pt>
                <c:pt idx="2">
                  <c:v>0.9082946139090908</c:v>
                </c:pt>
                <c:pt idx="3">
                  <c:v>0.9098755794545457</c:v>
                </c:pt>
                <c:pt idx="4">
                  <c:v>0.9001893995454547</c:v>
                </c:pt>
                <c:pt idx="5">
                  <c:v>0.8849885428181818</c:v>
                </c:pt>
                <c:pt idx="6">
                  <c:v>0.8727038495454547</c:v>
                </c:pt>
                <c:pt idx="7">
                  <c:v>0.8585953597619047</c:v>
                </c:pt>
                <c:pt idx="8">
                  <c:v>0.8426731673809523</c:v>
                </c:pt>
                <c:pt idx="9">
                  <c:v>0.8242142726190474</c:v>
                </c:pt>
                <c:pt idx="10">
                  <c:v>0.8129233285714286</c:v>
                </c:pt>
                <c:pt idx="11">
                  <c:v>0.7976960828095239</c:v>
                </c:pt>
                <c:pt idx="12">
                  <c:v>0.7831971318571428</c:v>
                </c:pt>
              </c:numCache>
            </c:numRef>
          </c:yVal>
        </c:ser>
        <c:ser>
          <c:idx val="1"/>
          <c:order val="1"/>
          <c:tx>
            <c:strRef>
              <c:f>'cap_rate_wind_offshore_FR'!$C$2:$C$2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'cap_rate_wind_offshore_FR'!$C$3:$C$15</c:f>
              <c:numCache>
                <c:formatCode>General</c:formatCode>
                <c:ptCount val="13"/>
                <c:pt idx="0">
                  <c:v>0.8876258</c:v>
                </c:pt>
                <c:pt idx="1">
                  <c:v>0.890690434</c:v>
                </c:pt>
                <c:pt idx="2">
                  <c:v>0.882032684</c:v>
                </c:pt>
                <c:pt idx="3">
                  <c:v>0.881823468</c:v>
                </c:pt>
                <c:pt idx="4">
                  <c:v>0.87079906</c:v>
                </c:pt>
                <c:pt idx="5">
                  <c:v>0.853269052</c:v>
                </c:pt>
                <c:pt idx="6">
                  <c:v>0.83611656</c:v>
                </c:pt>
                <c:pt idx="7">
                  <c:v>0.816776207</c:v>
                </c:pt>
                <c:pt idx="8">
                  <c:v>0.797821128</c:v>
                </c:pt>
                <c:pt idx="9">
                  <c:v>0.7800580500000001</c:v>
                </c:pt>
                <c:pt idx="10">
                  <c:v>0.7689515020000001</c:v>
                </c:pt>
                <c:pt idx="11">
                  <c:v>0.7508192880000001</c:v>
                </c:pt>
                <c:pt idx="12">
                  <c:v>0.7311798900000001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'cap_rate_wind_offshore_FR'!$D$3:$D$15</c:f>
              <c:numCache>
                <c:formatCode>General</c:formatCode>
                <c:ptCount val="13"/>
                <c:pt idx="0">
                  <c:v>0.91092616</c:v>
                </c:pt>
                <c:pt idx="1">
                  <c:v>0.91008425</c:v>
                </c:pt>
                <c:pt idx="2">
                  <c:v>0.9048884</c:v>
                </c:pt>
                <c:pt idx="3">
                  <c:v>0.9061683</c:v>
                </c:pt>
                <c:pt idx="4">
                  <c:v>0.90093994</c:v>
                </c:pt>
                <c:pt idx="5">
                  <c:v>0.88058496</c:v>
                </c:pt>
                <c:pt idx="6">
                  <c:v>0.86976886</c:v>
                </c:pt>
                <c:pt idx="7">
                  <c:v>0.85294878</c:v>
                </c:pt>
                <c:pt idx="8">
                  <c:v>0.836659625</c:v>
                </c:pt>
                <c:pt idx="9">
                  <c:v>0.816537765</c:v>
                </c:pt>
                <c:pt idx="10">
                  <c:v>0.8080631</c:v>
                </c:pt>
                <c:pt idx="11">
                  <c:v>0.79028605</c:v>
                </c:pt>
                <c:pt idx="12">
                  <c:v>0.7744964999999999</c:v>
                </c:pt>
              </c:numCache>
            </c:numRef>
          </c:yVal>
        </c:ser>
        <c:ser>
          <c:idx val="3"/>
          <c:order val="3"/>
          <c:tx>
            <c:strRef>
              <c:f>'cap_rate_wind_offshore_FR'!$E$2:$E$2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'cap_rate_wind_offshore_FR'!$E$3:$E$15</c:f>
              <c:numCache>
                <c:formatCode>General</c:formatCode>
                <c:ptCount val="13"/>
                <c:pt idx="0">
                  <c:v>0.9387146599999999</c:v>
                </c:pt>
                <c:pt idx="1">
                  <c:v>0.941448252</c:v>
                </c:pt>
                <c:pt idx="2">
                  <c:v>0.9359072420000001</c:v>
                </c:pt>
                <c:pt idx="3">
                  <c:v>0.9407302</c:v>
                </c:pt>
                <c:pt idx="4">
                  <c:v>0.93198428</c:v>
                </c:pt>
                <c:pt idx="5">
                  <c:v>0.9203777799999999</c:v>
                </c:pt>
                <c:pt idx="6">
                  <c:v>0.91575924</c:v>
                </c:pt>
                <c:pt idx="7">
                  <c:v>0.906608058</c:v>
                </c:pt>
                <c:pt idx="8">
                  <c:v>0.895386412</c:v>
                </c:pt>
                <c:pt idx="9">
                  <c:v>0.87820896</c:v>
                </c:pt>
                <c:pt idx="10">
                  <c:v>0.8632182980000001</c:v>
                </c:pt>
                <c:pt idx="11">
                  <c:v>0.849222371</c:v>
                </c:pt>
                <c:pt idx="12">
                  <c:v>0.8364844189999999</c:v>
                </c:pt>
              </c:numCache>
            </c:numRef>
          </c:yVal>
        </c:ser>
        <c:axId val="52530001"/>
        <c:axId val="52530002"/>
      </c:scatterChart>
      <c:valAx>
        <c:axId val="52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30002"/>
        <c:crosses val="autoZero"/>
        <c:crossBetween val="midCat"/>
      </c:valAx>
      <c:valAx>
        <c:axId val="52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'cap_rate_wind_offshore_FR'!$B$3:$B$15</c:f>
              <c:numCache>
                <c:formatCode>General</c:formatCode>
                <c:ptCount val="13"/>
                <c:pt idx="0">
                  <c:v>0.9121333195454544</c:v>
                </c:pt>
                <c:pt idx="1">
                  <c:v>0.9144114339090911</c:v>
                </c:pt>
                <c:pt idx="2">
                  <c:v>0.9082946139090908</c:v>
                </c:pt>
                <c:pt idx="3">
                  <c:v>0.9098755794545457</c:v>
                </c:pt>
                <c:pt idx="4">
                  <c:v>0.9001893995454547</c:v>
                </c:pt>
                <c:pt idx="5">
                  <c:v>0.8849885428181818</c:v>
                </c:pt>
                <c:pt idx="6">
                  <c:v>0.8727038495454547</c:v>
                </c:pt>
                <c:pt idx="7">
                  <c:v>0.8585953597619047</c:v>
                </c:pt>
                <c:pt idx="8">
                  <c:v>0.8426731673809523</c:v>
                </c:pt>
                <c:pt idx="9">
                  <c:v>0.8242142726190474</c:v>
                </c:pt>
                <c:pt idx="10">
                  <c:v>0.8129233285714286</c:v>
                </c:pt>
                <c:pt idx="11">
                  <c:v>0.7976960828095239</c:v>
                </c:pt>
                <c:pt idx="12">
                  <c:v>0.7831971318571428</c:v>
                </c:pt>
              </c:numCache>
            </c:numRef>
          </c:yVal>
        </c:ser>
        <c:ser>
          <c:idx val="1"/>
          <c:order val="1"/>
          <c:tx>
            <c:strRef>
              <c:f>'cap_rate_wind_offshore_FR'!$C$2:$C$2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'cap_rate_wind_offshore_FR'!$C$3:$C$15</c:f>
              <c:numCache>
                <c:formatCode>General</c:formatCode>
                <c:ptCount val="13"/>
                <c:pt idx="0">
                  <c:v>0.8876258</c:v>
                </c:pt>
                <c:pt idx="1">
                  <c:v>0.890690434</c:v>
                </c:pt>
                <c:pt idx="2">
                  <c:v>0.882032684</c:v>
                </c:pt>
                <c:pt idx="3">
                  <c:v>0.881823468</c:v>
                </c:pt>
                <c:pt idx="4">
                  <c:v>0.87079906</c:v>
                </c:pt>
                <c:pt idx="5">
                  <c:v>0.853269052</c:v>
                </c:pt>
                <c:pt idx="6">
                  <c:v>0.83611656</c:v>
                </c:pt>
                <c:pt idx="7">
                  <c:v>0.816776207</c:v>
                </c:pt>
                <c:pt idx="8">
                  <c:v>0.797821128</c:v>
                </c:pt>
                <c:pt idx="9">
                  <c:v>0.7800580500000001</c:v>
                </c:pt>
                <c:pt idx="10">
                  <c:v>0.7689515020000001</c:v>
                </c:pt>
                <c:pt idx="11">
                  <c:v>0.7508192880000001</c:v>
                </c:pt>
                <c:pt idx="12">
                  <c:v>0.7311798900000001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'cap_rate_wind_offshore_FR'!$D$3:$D$15</c:f>
              <c:numCache>
                <c:formatCode>General</c:formatCode>
                <c:ptCount val="13"/>
                <c:pt idx="0">
                  <c:v>0.91092616</c:v>
                </c:pt>
                <c:pt idx="1">
                  <c:v>0.91008425</c:v>
                </c:pt>
                <c:pt idx="2">
                  <c:v>0.9048884</c:v>
                </c:pt>
                <c:pt idx="3">
                  <c:v>0.9061683</c:v>
                </c:pt>
                <c:pt idx="4">
                  <c:v>0.90093994</c:v>
                </c:pt>
                <c:pt idx="5">
                  <c:v>0.88058496</c:v>
                </c:pt>
                <c:pt idx="6">
                  <c:v>0.86976886</c:v>
                </c:pt>
                <c:pt idx="7">
                  <c:v>0.85294878</c:v>
                </c:pt>
                <c:pt idx="8">
                  <c:v>0.836659625</c:v>
                </c:pt>
                <c:pt idx="9">
                  <c:v>0.816537765</c:v>
                </c:pt>
                <c:pt idx="10">
                  <c:v>0.8080631</c:v>
                </c:pt>
                <c:pt idx="11">
                  <c:v>0.79028605</c:v>
                </c:pt>
                <c:pt idx="12">
                  <c:v>0.7744964999999999</c:v>
                </c:pt>
              </c:numCache>
            </c:numRef>
          </c:yVal>
        </c:ser>
        <c:ser>
          <c:idx val="3"/>
          <c:order val="3"/>
          <c:tx>
            <c:strRef>
              <c:f>'cap_rate_wind_offshore_FR'!$E$2:$E$2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'cap_rate_wind_offshore_FR'!$E$3:$E$15</c:f>
              <c:numCache>
                <c:formatCode>General</c:formatCode>
                <c:ptCount val="13"/>
                <c:pt idx="0">
                  <c:v>0.9387146599999999</c:v>
                </c:pt>
                <c:pt idx="1">
                  <c:v>0.941448252</c:v>
                </c:pt>
                <c:pt idx="2">
                  <c:v>0.9359072420000001</c:v>
                </c:pt>
                <c:pt idx="3">
                  <c:v>0.9407302</c:v>
                </c:pt>
                <c:pt idx="4">
                  <c:v>0.93198428</c:v>
                </c:pt>
                <c:pt idx="5">
                  <c:v>0.9203777799999999</c:v>
                </c:pt>
                <c:pt idx="6">
                  <c:v>0.91575924</c:v>
                </c:pt>
                <c:pt idx="7">
                  <c:v>0.906608058</c:v>
                </c:pt>
                <c:pt idx="8">
                  <c:v>0.895386412</c:v>
                </c:pt>
                <c:pt idx="9">
                  <c:v>0.87820896</c:v>
                </c:pt>
                <c:pt idx="10">
                  <c:v>0.8632182980000001</c:v>
                </c:pt>
                <c:pt idx="11">
                  <c:v>0.849222371</c:v>
                </c:pt>
                <c:pt idx="12">
                  <c:v>0.8364844189999999</c:v>
                </c:pt>
              </c:numCache>
            </c:numRef>
          </c:yVal>
        </c:ser>
        <c:axId val="52540001"/>
        <c:axId val="52540002"/>
      </c:scatterChart>
      <c:valAx>
        <c:axId val="52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40002"/>
        <c:crosses val="autoZero"/>
        <c:crossBetween val="midCat"/>
      </c:valAx>
      <c:valAx>
        <c:axId val="52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'cap_rate_wind_offshore_FR'!$B$3:$B$15</c:f>
              <c:numCache>
                <c:formatCode>General</c:formatCode>
                <c:ptCount val="13"/>
                <c:pt idx="0">
                  <c:v>0.9121333195454544</c:v>
                </c:pt>
                <c:pt idx="1">
                  <c:v>0.9144114339090911</c:v>
                </c:pt>
                <c:pt idx="2">
                  <c:v>0.9082946139090908</c:v>
                </c:pt>
                <c:pt idx="3">
                  <c:v>0.9098755794545457</c:v>
                </c:pt>
                <c:pt idx="4">
                  <c:v>0.9001893995454547</c:v>
                </c:pt>
                <c:pt idx="5">
                  <c:v>0.8849885428181818</c:v>
                </c:pt>
                <c:pt idx="6">
                  <c:v>0.8727038495454547</c:v>
                </c:pt>
                <c:pt idx="7">
                  <c:v>0.8585953597619047</c:v>
                </c:pt>
                <c:pt idx="8">
                  <c:v>0.8426731673809523</c:v>
                </c:pt>
                <c:pt idx="9">
                  <c:v>0.8242142726190474</c:v>
                </c:pt>
                <c:pt idx="10">
                  <c:v>0.8129233285714286</c:v>
                </c:pt>
                <c:pt idx="11">
                  <c:v>0.7976960828095239</c:v>
                </c:pt>
                <c:pt idx="12">
                  <c:v>0.7831971318571428</c:v>
                </c:pt>
              </c:numCache>
            </c:numRef>
          </c:yVal>
        </c:ser>
        <c:ser>
          <c:idx val="1"/>
          <c:order val="1"/>
          <c:tx>
            <c:strRef>
              <c:f>'cap_rate_wind_offshore_FR'!$C$2:$C$2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'cap_rate_wind_offshore_FR'!$C$3:$C$15</c:f>
              <c:numCache>
                <c:formatCode>General</c:formatCode>
                <c:ptCount val="13"/>
                <c:pt idx="0">
                  <c:v>0.8876258</c:v>
                </c:pt>
                <c:pt idx="1">
                  <c:v>0.890690434</c:v>
                </c:pt>
                <c:pt idx="2">
                  <c:v>0.882032684</c:v>
                </c:pt>
                <c:pt idx="3">
                  <c:v>0.881823468</c:v>
                </c:pt>
                <c:pt idx="4">
                  <c:v>0.87079906</c:v>
                </c:pt>
                <c:pt idx="5">
                  <c:v>0.853269052</c:v>
                </c:pt>
                <c:pt idx="6">
                  <c:v>0.83611656</c:v>
                </c:pt>
                <c:pt idx="7">
                  <c:v>0.816776207</c:v>
                </c:pt>
                <c:pt idx="8">
                  <c:v>0.797821128</c:v>
                </c:pt>
                <c:pt idx="9">
                  <c:v>0.7800580500000001</c:v>
                </c:pt>
                <c:pt idx="10">
                  <c:v>0.7689515020000001</c:v>
                </c:pt>
                <c:pt idx="11">
                  <c:v>0.7508192880000001</c:v>
                </c:pt>
                <c:pt idx="12">
                  <c:v>0.7311798900000001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'cap_rate_wind_offshore_FR'!$D$3:$D$15</c:f>
              <c:numCache>
                <c:formatCode>General</c:formatCode>
                <c:ptCount val="13"/>
                <c:pt idx="0">
                  <c:v>0.91092616</c:v>
                </c:pt>
                <c:pt idx="1">
                  <c:v>0.91008425</c:v>
                </c:pt>
                <c:pt idx="2">
                  <c:v>0.9048884</c:v>
                </c:pt>
                <c:pt idx="3">
                  <c:v>0.9061683</c:v>
                </c:pt>
                <c:pt idx="4">
                  <c:v>0.90093994</c:v>
                </c:pt>
                <c:pt idx="5">
                  <c:v>0.88058496</c:v>
                </c:pt>
                <c:pt idx="6">
                  <c:v>0.86976886</c:v>
                </c:pt>
                <c:pt idx="7">
                  <c:v>0.85294878</c:v>
                </c:pt>
                <c:pt idx="8">
                  <c:v>0.836659625</c:v>
                </c:pt>
                <c:pt idx="9">
                  <c:v>0.816537765</c:v>
                </c:pt>
                <c:pt idx="10">
                  <c:v>0.8080631</c:v>
                </c:pt>
                <c:pt idx="11">
                  <c:v>0.79028605</c:v>
                </c:pt>
                <c:pt idx="12">
                  <c:v>0.7744964999999999</c:v>
                </c:pt>
              </c:numCache>
            </c:numRef>
          </c:yVal>
        </c:ser>
        <c:ser>
          <c:idx val="3"/>
          <c:order val="3"/>
          <c:tx>
            <c:strRef>
              <c:f>'cap_rate_wind_offshore_FR'!$E$2:$E$2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'cap_rate_wind_offshore_FR'!$E$3:$E$15</c:f>
              <c:numCache>
                <c:formatCode>General</c:formatCode>
                <c:ptCount val="13"/>
                <c:pt idx="0">
                  <c:v>0.9387146599999999</c:v>
                </c:pt>
                <c:pt idx="1">
                  <c:v>0.941448252</c:v>
                </c:pt>
                <c:pt idx="2">
                  <c:v>0.9359072420000001</c:v>
                </c:pt>
                <c:pt idx="3">
                  <c:v>0.9407302</c:v>
                </c:pt>
                <c:pt idx="4">
                  <c:v>0.93198428</c:v>
                </c:pt>
                <c:pt idx="5">
                  <c:v>0.9203777799999999</c:v>
                </c:pt>
                <c:pt idx="6">
                  <c:v>0.91575924</c:v>
                </c:pt>
                <c:pt idx="7">
                  <c:v>0.906608058</c:v>
                </c:pt>
                <c:pt idx="8">
                  <c:v>0.895386412</c:v>
                </c:pt>
                <c:pt idx="9">
                  <c:v>0.87820896</c:v>
                </c:pt>
                <c:pt idx="10">
                  <c:v>0.8632182980000001</c:v>
                </c:pt>
                <c:pt idx="11">
                  <c:v>0.849222371</c:v>
                </c:pt>
                <c:pt idx="12">
                  <c:v>0.8364844189999999</c:v>
                </c:pt>
              </c:numCache>
            </c:numRef>
          </c:yVal>
        </c:ser>
        <c:axId val="52550001"/>
        <c:axId val="52550002"/>
      </c:scatterChart>
      <c:valAx>
        <c:axId val="52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50002"/>
        <c:crosses val="autoZero"/>
        <c:crossBetween val="midCat"/>
      </c:valAx>
      <c:valAx>
        <c:axId val="52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'cap_rate_wind_offshore_NL'!$B$3:$B$15</c:f>
              <c:numCache>
                <c:formatCode>General</c:formatCode>
                <c:ptCount val="13"/>
                <c:pt idx="0">
                  <c:v>0.8773874475454545</c:v>
                </c:pt>
                <c:pt idx="1">
                  <c:v>0.8680284513636365</c:v>
                </c:pt>
                <c:pt idx="2">
                  <c:v>0.8665322926363637</c:v>
                </c:pt>
                <c:pt idx="3">
                  <c:v>0.8575756978181819</c:v>
                </c:pt>
                <c:pt idx="4">
                  <c:v>0.833247299090909</c:v>
                </c:pt>
                <c:pt idx="5">
                  <c:v>0.7976895463636364</c:v>
                </c:pt>
                <c:pt idx="6">
                  <c:v>0.7563063913636363</c:v>
                </c:pt>
                <c:pt idx="7">
                  <c:v>0.714478404047619</c:v>
                </c:pt>
                <c:pt idx="8">
                  <c:v>0.6510050243333334</c:v>
                </c:pt>
                <c:pt idx="9">
                  <c:v>0.583661100952381</c:v>
                </c:pt>
                <c:pt idx="10">
                  <c:v>0.5630756450000002</c:v>
                </c:pt>
                <c:pt idx="11">
                  <c:v>0.5637715905714286</c:v>
                </c:pt>
                <c:pt idx="12">
                  <c:v>0.5564297374761904</c:v>
                </c:pt>
              </c:numCache>
            </c:numRef>
          </c:yVal>
        </c:ser>
        <c:ser>
          <c:idx val="1"/>
          <c:order val="1"/>
          <c:tx>
            <c:strRef>
              <c:f>'cap_rate_wind_offshore_NL'!$C$2:$C$2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'cap_rate_wind_offshore_NL'!$C$3:$C$15</c:f>
              <c:numCache>
                <c:formatCode>General</c:formatCode>
                <c:ptCount val="13"/>
                <c:pt idx="0">
                  <c:v>0.857636788</c:v>
                </c:pt>
                <c:pt idx="1">
                  <c:v>0.845688988</c:v>
                </c:pt>
                <c:pt idx="2">
                  <c:v>0.841561648</c:v>
                </c:pt>
                <c:pt idx="3">
                  <c:v>0.82738558</c:v>
                </c:pt>
                <c:pt idx="4">
                  <c:v>0.7958113</c:v>
                </c:pt>
                <c:pt idx="5">
                  <c:v>0.76019098</c:v>
                </c:pt>
                <c:pt idx="6">
                  <c:v>0.71607188</c:v>
                </c:pt>
                <c:pt idx="7">
                  <c:v>0.6560075</c:v>
                </c:pt>
                <c:pt idx="8">
                  <c:v>0.5909670229999999</c:v>
                </c:pt>
                <c:pt idx="9">
                  <c:v>0.53033785</c:v>
                </c:pt>
                <c:pt idx="10">
                  <c:v>0.5112700760000001</c:v>
                </c:pt>
                <c:pt idx="11">
                  <c:v>0.508242212</c:v>
                </c:pt>
                <c:pt idx="12">
                  <c:v>0.491023052</c:v>
                </c:pt>
              </c:numCache>
            </c:numRef>
          </c:yVal>
        </c:ser>
        <c:ser>
          <c:idx val="2"/>
          <c:order val="2"/>
          <c:tx>
            <c:strRef>
              <c:f>'cap_rate_wind_offshore_NL'!$D$2:$D$2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'cap_rate_wind_offshore_NL'!$D$3:$D$15</c:f>
              <c:numCache>
                <c:formatCode>General</c:formatCode>
                <c:ptCount val="13"/>
                <c:pt idx="0">
                  <c:v>0.87655145</c:v>
                </c:pt>
                <c:pt idx="1">
                  <c:v>0.8667211</c:v>
                </c:pt>
                <c:pt idx="2">
                  <c:v>0.8680789</c:v>
                </c:pt>
                <c:pt idx="3">
                  <c:v>0.8575086</c:v>
                </c:pt>
                <c:pt idx="4">
                  <c:v>0.8323794</c:v>
                </c:pt>
                <c:pt idx="5">
                  <c:v>0.8040135</c:v>
                </c:pt>
                <c:pt idx="6">
                  <c:v>0.7635076</c:v>
                </c:pt>
                <c:pt idx="7">
                  <c:v>0.721208395</c:v>
                </c:pt>
                <c:pt idx="8">
                  <c:v>0.66007618</c:v>
                </c:pt>
                <c:pt idx="9">
                  <c:v>0.58798133</c:v>
                </c:pt>
                <c:pt idx="10">
                  <c:v>0.5640070500000001</c:v>
                </c:pt>
                <c:pt idx="11">
                  <c:v>0.56485418</c:v>
                </c:pt>
                <c:pt idx="12">
                  <c:v>0.5594192499999999</c:v>
                </c:pt>
              </c:numCache>
            </c:numRef>
          </c:yVal>
        </c:ser>
        <c:ser>
          <c:idx val="3"/>
          <c:order val="3"/>
          <c:tx>
            <c:strRef>
              <c:f>'cap_rate_wind_offshore_NL'!$E$2:$E$2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'cap_rate_wind_offshore_NL'!$E$3:$E$15</c:f>
              <c:numCache>
                <c:formatCode>General</c:formatCode>
                <c:ptCount val="13"/>
                <c:pt idx="0">
                  <c:v>0.899267268</c:v>
                </c:pt>
                <c:pt idx="1">
                  <c:v>0.891969452</c:v>
                </c:pt>
                <c:pt idx="2">
                  <c:v>0.89162529</c:v>
                </c:pt>
                <c:pt idx="3">
                  <c:v>0.885800292</c:v>
                </c:pt>
                <c:pt idx="4">
                  <c:v>0.86418526</c:v>
                </c:pt>
                <c:pt idx="5">
                  <c:v>0.83089596</c:v>
                </c:pt>
                <c:pt idx="6">
                  <c:v>0.79374778</c:v>
                </c:pt>
                <c:pt idx="7">
                  <c:v>0.76478535</c:v>
                </c:pt>
                <c:pt idx="8">
                  <c:v>0.7029286380000001</c:v>
                </c:pt>
                <c:pt idx="9">
                  <c:v>0.62889119</c:v>
                </c:pt>
                <c:pt idx="10">
                  <c:v>0.612263769</c:v>
                </c:pt>
                <c:pt idx="11">
                  <c:v>0.61678386</c:v>
                </c:pt>
                <c:pt idx="12">
                  <c:v>0.6145911150000001</c:v>
                </c:pt>
              </c:numCache>
            </c:numRef>
          </c:yVal>
        </c:ser>
        <c:axId val="52560001"/>
        <c:axId val="52560002"/>
      </c:scatterChart>
      <c:valAx>
        <c:axId val="52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60002"/>
        <c:crosses val="autoZero"/>
        <c:crossBetween val="midCat"/>
      </c:valAx>
      <c:valAx>
        <c:axId val="52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Offshore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'cap_rate_wind_offshore_NL'!$B$3:$B$15</c:f>
              <c:numCache>
                <c:formatCode>General</c:formatCode>
                <c:ptCount val="13"/>
                <c:pt idx="0">
                  <c:v>0.8773874475454545</c:v>
                </c:pt>
                <c:pt idx="1">
                  <c:v>0.8680284513636365</c:v>
                </c:pt>
                <c:pt idx="2">
                  <c:v>0.8665322926363637</c:v>
                </c:pt>
                <c:pt idx="3">
                  <c:v>0.8575756978181819</c:v>
                </c:pt>
                <c:pt idx="4">
                  <c:v>0.833247299090909</c:v>
                </c:pt>
                <c:pt idx="5">
                  <c:v>0.7976895463636364</c:v>
                </c:pt>
                <c:pt idx="6">
                  <c:v>0.7563063913636363</c:v>
                </c:pt>
                <c:pt idx="7">
                  <c:v>0.714478404047619</c:v>
                </c:pt>
                <c:pt idx="8">
                  <c:v>0.6510050243333334</c:v>
                </c:pt>
                <c:pt idx="9">
                  <c:v>0.583661100952381</c:v>
                </c:pt>
                <c:pt idx="10">
                  <c:v>0.5630756450000002</c:v>
                </c:pt>
                <c:pt idx="11">
                  <c:v>0.5637715905714286</c:v>
                </c:pt>
                <c:pt idx="12">
                  <c:v>0.5564297374761904</c:v>
                </c:pt>
              </c:numCache>
            </c:numRef>
          </c:yVal>
        </c:ser>
        <c:ser>
          <c:idx val="1"/>
          <c:order val="1"/>
          <c:tx>
            <c:strRef>
              <c:f>'cap_rate_wind_offshore_NL'!$C$2:$C$2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'cap_rate_wind_offshore_NL'!$C$3:$C$15</c:f>
              <c:numCache>
                <c:formatCode>General</c:formatCode>
                <c:ptCount val="13"/>
                <c:pt idx="0">
                  <c:v>0.857636788</c:v>
                </c:pt>
                <c:pt idx="1">
                  <c:v>0.845688988</c:v>
                </c:pt>
                <c:pt idx="2">
                  <c:v>0.841561648</c:v>
                </c:pt>
                <c:pt idx="3">
                  <c:v>0.82738558</c:v>
                </c:pt>
                <c:pt idx="4">
                  <c:v>0.7958113</c:v>
                </c:pt>
                <c:pt idx="5">
                  <c:v>0.76019098</c:v>
                </c:pt>
                <c:pt idx="6">
                  <c:v>0.71607188</c:v>
                </c:pt>
                <c:pt idx="7">
                  <c:v>0.6560075</c:v>
                </c:pt>
                <c:pt idx="8">
                  <c:v>0.5909670229999999</c:v>
                </c:pt>
                <c:pt idx="9">
                  <c:v>0.53033785</c:v>
                </c:pt>
                <c:pt idx="10">
                  <c:v>0.5112700760000001</c:v>
                </c:pt>
                <c:pt idx="11">
                  <c:v>0.508242212</c:v>
                </c:pt>
                <c:pt idx="12">
                  <c:v>0.491023052</c:v>
                </c:pt>
              </c:numCache>
            </c:numRef>
          </c:yVal>
        </c:ser>
        <c:ser>
          <c:idx val="2"/>
          <c:order val="2"/>
          <c:tx>
            <c:strRef>
              <c:f>'cap_rate_wind_offshore_NL'!$D$2:$D$2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'cap_rate_wind_offshore_NL'!$D$3:$D$15</c:f>
              <c:numCache>
                <c:formatCode>General</c:formatCode>
                <c:ptCount val="13"/>
                <c:pt idx="0">
                  <c:v>0.87655145</c:v>
                </c:pt>
                <c:pt idx="1">
                  <c:v>0.8667211</c:v>
                </c:pt>
                <c:pt idx="2">
                  <c:v>0.8680789</c:v>
                </c:pt>
                <c:pt idx="3">
                  <c:v>0.8575086</c:v>
                </c:pt>
                <c:pt idx="4">
                  <c:v>0.8323794</c:v>
                </c:pt>
                <c:pt idx="5">
                  <c:v>0.8040135</c:v>
                </c:pt>
                <c:pt idx="6">
                  <c:v>0.7635076</c:v>
                </c:pt>
                <c:pt idx="7">
                  <c:v>0.721208395</c:v>
                </c:pt>
                <c:pt idx="8">
                  <c:v>0.66007618</c:v>
                </c:pt>
                <c:pt idx="9">
                  <c:v>0.58798133</c:v>
                </c:pt>
                <c:pt idx="10">
                  <c:v>0.5640070500000001</c:v>
                </c:pt>
                <c:pt idx="11">
                  <c:v>0.56485418</c:v>
                </c:pt>
                <c:pt idx="12">
                  <c:v>0.5594192499999999</c:v>
                </c:pt>
              </c:numCache>
            </c:numRef>
          </c:yVal>
        </c:ser>
        <c:ser>
          <c:idx val="3"/>
          <c:order val="3"/>
          <c:tx>
            <c:strRef>
              <c:f>'cap_rate_wind_offshore_NL'!$E$2:$E$2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'cap_rate_wind_offshore_NL'!$E$3:$E$15</c:f>
              <c:numCache>
                <c:formatCode>General</c:formatCode>
                <c:ptCount val="13"/>
                <c:pt idx="0">
                  <c:v>0.899267268</c:v>
                </c:pt>
                <c:pt idx="1">
                  <c:v>0.891969452</c:v>
                </c:pt>
                <c:pt idx="2">
                  <c:v>0.89162529</c:v>
                </c:pt>
                <c:pt idx="3">
                  <c:v>0.885800292</c:v>
                </c:pt>
                <c:pt idx="4">
                  <c:v>0.86418526</c:v>
                </c:pt>
                <c:pt idx="5">
                  <c:v>0.83089596</c:v>
                </c:pt>
                <c:pt idx="6">
                  <c:v>0.79374778</c:v>
                </c:pt>
                <c:pt idx="7">
                  <c:v>0.76478535</c:v>
                </c:pt>
                <c:pt idx="8">
                  <c:v>0.7029286380000001</c:v>
                </c:pt>
                <c:pt idx="9">
                  <c:v>0.62889119</c:v>
                </c:pt>
                <c:pt idx="10">
                  <c:v>0.612263769</c:v>
                </c:pt>
                <c:pt idx="11">
                  <c:v>0.61678386</c:v>
                </c:pt>
                <c:pt idx="12">
                  <c:v>0.6145911150000001</c:v>
                </c:pt>
              </c:numCache>
            </c:numRef>
          </c:yVal>
        </c:ser>
        <c:axId val="52570001"/>
        <c:axId val="52570002"/>
      </c:scatterChart>
      <c:valAx>
        <c:axId val="52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70002"/>
        <c:crosses val="autoZero"/>
        <c:crossBetween val="midCat"/>
      </c:valAx>
      <c:valAx>
        <c:axId val="52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'cap_rate_wind_offshore_NL'!$B$3:$B$15</c:f>
              <c:numCache>
                <c:formatCode>General</c:formatCode>
                <c:ptCount val="13"/>
                <c:pt idx="0">
                  <c:v>0.8773874475454545</c:v>
                </c:pt>
                <c:pt idx="1">
                  <c:v>0.8680284513636365</c:v>
                </c:pt>
                <c:pt idx="2">
                  <c:v>0.8665322926363637</c:v>
                </c:pt>
                <c:pt idx="3">
                  <c:v>0.8575756978181819</c:v>
                </c:pt>
                <c:pt idx="4">
                  <c:v>0.833247299090909</c:v>
                </c:pt>
                <c:pt idx="5">
                  <c:v>0.7976895463636364</c:v>
                </c:pt>
                <c:pt idx="6">
                  <c:v>0.7563063913636363</c:v>
                </c:pt>
                <c:pt idx="7">
                  <c:v>0.714478404047619</c:v>
                </c:pt>
                <c:pt idx="8">
                  <c:v>0.6510050243333334</c:v>
                </c:pt>
                <c:pt idx="9">
                  <c:v>0.583661100952381</c:v>
                </c:pt>
                <c:pt idx="10">
                  <c:v>0.5630756450000002</c:v>
                </c:pt>
                <c:pt idx="11">
                  <c:v>0.5637715905714286</c:v>
                </c:pt>
                <c:pt idx="12">
                  <c:v>0.5564297374761904</c:v>
                </c:pt>
              </c:numCache>
            </c:numRef>
          </c:yVal>
        </c:ser>
        <c:ser>
          <c:idx val="1"/>
          <c:order val="1"/>
          <c:tx>
            <c:strRef>
              <c:f>'cap_rate_wind_offshore_NL'!$C$2:$C$2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'cap_rate_wind_offshore_NL'!$C$3:$C$15</c:f>
              <c:numCache>
                <c:formatCode>General</c:formatCode>
                <c:ptCount val="13"/>
                <c:pt idx="0">
                  <c:v>0.857636788</c:v>
                </c:pt>
                <c:pt idx="1">
                  <c:v>0.845688988</c:v>
                </c:pt>
                <c:pt idx="2">
                  <c:v>0.841561648</c:v>
                </c:pt>
                <c:pt idx="3">
                  <c:v>0.82738558</c:v>
                </c:pt>
                <c:pt idx="4">
                  <c:v>0.7958113</c:v>
                </c:pt>
                <c:pt idx="5">
                  <c:v>0.76019098</c:v>
                </c:pt>
                <c:pt idx="6">
                  <c:v>0.71607188</c:v>
                </c:pt>
                <c:pt idx="7">
                  <c:v>0.6560075</c:v>
                </c:pt>
                <c:pt idx="8">
                  <c:v>0.5909670229999999</c:v>
                </c:pt>
                <c:pt idx="9">
                  <c:v>0.53033785</c:v>
                </c:pt>
                <c:pt idx="10">
                  <c:v>0.5112700760000001</c:v>
                </c:pt>
                <c:pt idx="11">
                  <c:v>0.508242212</c:v>
                </c:pt>
                <c:pt idx="12">
                  <c:v>0.491023052</c:v>
                </c:pt>
              </c:numCache>
            </c:numRef>
          </c:yVal>
        </c:ser>
        <c:ser>
          <c:idx val="2"/>
          <c:order val="2"/>
          <c:tx>
            <c:strRef>
              <c:f>'cap_rate_wind_offshore_NL'!$D$2:$D$2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'cap_rate_wind_offshore_NL'!$D$3:$D$15</c:f>
              <c:numCache>
                <c:formatCode>General</c:formatCode>
                <c:ptCount val="13"/>
                <c:pt idx="0">
                  <c:v>0.87655145</c:v>
                </c:pt>
                <c:pt idx="1">
                  <c:v>0.8667211</c:v>
                </c:pt>
                <c:pt idx="2">
                  <c:v>0.8680789</c:v>
                </c:pt>
                <c:pt idx="3">
                  <c:v>0.8575086</c:v>
                </c:pt>
                <c:pt idx="4">
                  <c:v>0.8323794</c:v>
                </c:pt>
                <c:pt idx="5">
                  <c:v>0.8040135</c:v>
                </c:pt>
                <c:pt idx="6">
                  <c:v>0.7635076</c:v>
                </c:pt>
                <c:pt idx="7">
                  <c:v>0.721208395</c:v>
                </c:pt>
                <c:pt idx="8">
                  <c:v>0.66007618</c:v>
                </c:pt>
                <c:pt idx="9">
                  <c:v>0.58798133</c:v>
                </c:pt>
                <c:pt idx="10">
                  <c:v>0.5640070500000001</c:v>
                </c:pt>
                <c:pt idx="11">
                  <c:v>0.56485418</c:v>
                </c:pt>
                <c:pt idx="12">
                  <c:v>0.5594192499999999</c:v>
                </c:pt>
              </c:numCache>
            </c:numRef>
          </c:yVal>
        </c:ser>
        <c:ser>
          <c:idx val="3"/>
          <c:order val="3"/>
          <c:tx>
            <c:strRef>
              <c:f>'cap_rate_wind_offshore_NL'!$E$2:$E$2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'cap_rate_wind_offshore_NL'!$E$3:$E$15</c:f>
              <c:numCache>
                <c:formatCode>General</c:formatCode>
                <c:ptCount val="13"/>
                <c:pt idx="0">
                  <c:v>0.899267268</c:v>
                </c:pt>
                <c:pt idx="1">
                  <c:v>0.891969452</c:v>
                </c:pt>
                <c:pt idx="2">
                  <c:v>0.89162529</c:v>
                </c:pt>
                <c:pt idx="3">
                  <c:v>0.885800292</c:v>
                </c:pt>
                <c:pt idx="4">
                  <c:v>0.86418526</c:v>
                </c:pt>
                <c:pt idx="5">
                  <c:v>0.83089596</c:v>
                </c:pt>
                <c:pt idx="6">
                  <c:v>0.79374778</c:v>
                </c:pt>
                <c:pt idx="7">
                  <c:v>0.76478535</c:v>
                </c:pt>
                <c:pt idx="8">
                  <c:v>0.7029286380000001</c:v>
                </c:pt>
                <c:pt idx="9">
                  <c:v>0.62889119</c:v>
                </c:pt>
                <c:pt idx="10">
                  <c:v>0.612263769</c:v>
                </c:pt>
                <c:pt idx="11">
                  <c:v>0.61678386</c:v>
                </c:pt>
                <c:pt idx="12">
                  <c:v>0.6145911150000001</c:v>
                </c:pt>
              </c:numCache>
            </c:numRef>
          </c:yVal>
        </c:ser>
        <c:axId val="52580001"/>
        <c:axId val="52580002"/>
      </c:scatterChart>
      <c:valAx>
        <c:axId val="52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80002"/>
        <c:crosses val="autoZero"/>
        <c:crossBetween val="midCat"/>
      </c:valAx>
      <c:valAx>
        <c:axId val="52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'cap_rate_wind_offshore_NL'!$B$3:$B$15</c:f>
              <c:numCache>
                <c:formatCode>General</c:formatCode>
                <c:ptCount val="13"/>
                <c:pt idx="0">
                  <c:v>0.8773874475454545</c:v>
                </c:pt>
                <c:pt idx="1">
                  <c:v>0.8680284513636365</c:v>
                </c:pt>
                <c:pt idx="2">
                  <c:v>0.8665322926363637</c:v>
                </c:pt>
                <c:pt idx="3">
                  <c:v>0.8575756978181819</c:v>
                </c:pt>
                <c:pt idx="4">
                  <c:v>0.833247299090909</c:v>
                </c:pt>
                <c:pt idx="5">
                  <c:v>0.7976895463636364</c:v>
                </c:pt>
                <c:pt idx="6">
                  <c:v>0.7563063913636363</c:v>
                </c:pt>
                <c:pt idx="7">
                  <c:v>0.714478404047619</c:v>
                </c:pt>
                <c:pt idx="8">
                  <c:v>0.6510050243333334</c:v>
                </c:pt>
                <c:pt idx="9">
                  <c:v>0.583661100952381</c:v>
                </c:pt>
                <c:pt idx="10">
                  <c:v>0.5630756450000002</c:v>
                </c:pt>
                <c:pt idx="11">
                  <c:v>0.5637715905714286</c:v>
                </c:pt>
                <c:pt idx="12">
                  <c:v>0.5564297374761904</c:v>
                </c:pt>
              </c:numCache>
            </c:numRef>
          </c:yVal>
        </c:ser>
        <c:ser>
          <c:idx val="1"/>
          <c:order val="1"/>
          <c:tx>
            <c:strRef>
              <c:f>'cap_rate_wind_offshore_NL'!$C$2:$C$2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'cap_rate_wind_offshore_NL'!$C$3:$C$15</c:f>
              <c:numCache>
                <c:formatCode>General</c:formatCode>
                <c:ptCount val="13"/>
                <c:pt idx="0">
                  <c:v>0.857636788</c:v>
                </c:pt>
                <c:pt idx="1">
                  <c:v>0.845688988</c:v>
                </c:pt>
                <c:pt idx="2">
                  <c:v>0.841561648</c:v>
                </c:pt>
                <c:pt idx="3">
                  <c:v>0.82738558</c:v>
                </c:pt>
                <c:pt idx="4">
                  <c:v>0.7958113</c:v>
                </c:pt>
                <c:pt idx="5">
                  <c:v>0.76019098</c:v>
                </c:pt>
                <c:pt idx="6">
                  <c:v>0.71607188</c:v>
                </c:pt>
                <c:pt idx="7">
                  <c:v>0.6560075</c:v>
                </c:pt>
                <c:pt idx="8">
                  <c:v>0.5909670229999999</c:v>
                </c:pt>
                <c:pt idx="9">
                  <c:v>0.53033785</c:v>
                </c:pt>
                <c:pt idx="10">
                  <c:v>0.5112700760000001</c:v>
                </c:pt>
                <c:pt idx="11">
                  <c:v>0.508242212</c:v>
                </c:pt>
                <c:pt idx="12">
                  <c:v>0.491023052</c:v>
                </c:pt>
              </c:numCache>
            </c:numRef>
          </c:yVal>
        </c:ser>
        <c:ser>
          <c:idx val="2"/>
          <c:order val="2"/>
          <c:tx>
            <c:strRef>
              <c:f>'cap_rate_wind_offshore_NL'!$D$2:$D$2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'cap_rate_wind_offshore_NL'!$D$3:$D$15</c:f>
              <c:numCache>
                <c:formatCode>General</c:formatCode>
                <c:ptCount val="13"/>
                <c:pt idx="0">
                  <c:v>0.87655145</c:v>
                </c:pt>
                <c:pt idx="1">
                  <c:v>0.8667211</c:v>
                </c:pt>
                <c:pt idx="2">
                  <c:v>0.8680789</c:v>
                </c:pt>
                <c:pt idx="3">
                  <c:v>0.8575086</c:v>
                </c:pt>
                <c:pt idx="4">
                  <c:v>0.8323794</c:v>
                </c:pt>
                <c:pt idx="5">
                  <c:v>0.8040135</c:v>
                </c:pt>
                <c:pt idx="6">
                  <c:v>0.7635076</c:v>
                </c:pt>
                <c:pt idx="7">
                  <c:v>0.721208395</c:v>
                </c:pt>
                <c:pt idx="8">
                  <c:v>0.66007618</c:v>
                </c:pt>
                <c:pt idx="9">
                  <c:v>0.58798133</c:v>
                </c:pt>
                <c:pt idx="10">
                  <c:v>0.5640070500000001</c:v>
                </c:pt>
                <c:pt idx="11">
                  <c:v>0.56485418</c:v>
                </c:pt>
                <c:pt idx="12">
                  <c:v>0.5594192499999999</c:v>
                </c:pt>
              </c:numCache>
            </c:numRef>
          </c:yVal>
        </c:ser>
        <c:ser>
          <c:idx val="3"/>
          <c:order val="3"/>
          <c:tx>
            <c:strRef>
              <c:f>'cap_rate_wind_offshore_NL'!$E$2:$E$2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'cap_rate_wind_offshore_NL'!$E$3:$E$15</c:f>
              <c:numCache>
                <c:formatCode>General</c:formatCode>
                <c:ptCount val="13"/>
                <c:pt idx="0">
                  <c:v>0.899267268</c:v>
                </c:pt>
                <c:pt idx="1">
                  <c:v>0.891969452</c:v>
                </c:pt>
                <c:pt idx="2">
                  <c:v>0.89162529</c:v>
                </c:pt>
                <c:pt idx="3">
                  <c:v>0.885800292</c:v>
                </c:pt>
                <c:pt idx="4">
                  <c:v>0.86418526</c:v>
                </c:pt>
                <c:pt idx="5">
                  <c:v>0.83089596</c:v>
                </c:pt>
                <c:pt idx="6">
                  <c:v>0.79374778</c:v>
                </c:pt>
                <c:pt idx="7">
                  <c:v>0.76478535</c:v>
                </c:pt>
                <c:pt idx="8">
                  <c:v>0.7029286380000001</c:v>
                </c:pt>
                <c:pt idx="9">
                  <c:v>0.62889119</c:v>
                </c:pt>
                <c:pt idx="10">
                  <c:v>0.612263769</c:v>
                </c:pt>
                <c:pt idx="11">
                  <c:v>0.61678386</c:v>
                </c:pt>
                <c:pt idx="12">
                  <c:v>0.6145911150000001</c:v>
                </c:pt>
              </c:numCache>
            </c:numRef>
          </c:yVal>
        </c:ser>
        <c:axId val="52590001"/>
        <c:axId val="52590002"/>
      </c:scatterChart>
      <c:valAx>
        <c:axId val="52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90002"/>
        <c:crosses val="autoZero"/>
        <c:crossBetween val="midCat"/>
      </c:valAx>
      <c:valAx>
        <c:axId val="52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'cap_rate_wind_onshore_NO3'!$A$3:$A$14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'cap_rate_wind_onshore_NO3'!$B$3:$B$14</c:f>
              <c:numCache>
                <c:formatCode>General</c:formatCode>
                <c:ptCount val="12"/>
                <c:pt idx="0">
                  <c:v>1.030778472090909</c:v>
                </c:pt>
                <c:pt idx="1">
                  <c:v>1.034647325</c:v>
                </c:pt>
                <c:pt idx="2">
                  <c:v>1.043902520909091</c:v>
                </c:pt>
                <c:pt idx="3">
                  <c:v>1.052854144545454</c:v>
                </c:pt>
                <c:pt idx="4">
                  <c:v>1.060325171909091</c:v>
                </c:pt>
                <c:pt idx="5">
                  <c:v>1.068048786727273</c:v>
                </c:pt>
                <c:pt idx="6">
                  <c:v>1.080321343238095</c:v>
                </c:pt>
                <c:pt idx="7">
                  <c:v>1.077914317285714</c:v>
                </c:pt>
                <c:pt idx="8">
                  <c:v>1.074610540857143</c:v>
                </c:pt>
                <c:pt idx="9">
                  <c:v>1.072896832380952</c:v>
                </c:pt>
                <c:pt idx="10">
                  <c:v>1.070526278095238</c:v>
                </c:pt>
                <c:pt idx="11">
                  <c:v>1.069340618523809</c:v>
                </c:pt>
              </c:numCache>
            </c:numRef>
          </c:yVal>
        </c:ser>
        <c:ser>
          <c:idx val="1"/>
          <c:order val="1"/>
          <c:tx>
            <c:strRef>
              <c:f>'cap_rate_wind_onshore_NO3'!$C$2:$C$2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'cap_rate_wind_onshore_NO3'!$A$3:$A$14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'cap_rate_wind_onshore_NO3'!$C$3:$C$14</c:f>
              <c:numCache>
                <c:formatCode>General</c:formatCode>
                <c:ptCount val="12"/>
                <c:pt idx="0">
                  <c:v>0.928735246</c:v>
                </c:pt>
                <c:pt idx="1">
                  <c:v>0.92550122</c:v>
                </c:pt>
                <c:pt idx="2">
                  <c:v>0.94834592</c:v>
                </c:pt>
                <c:pt idx="3">
                  <c:v>0.9687529</c:v>
                </c:pt>
                <c:pt idx="4">
                  <c:v>0.978686262</c:v>
                </c:pt>
                <c:pt idx="5">
                  <c:v>0.986517408</c:v>
                </c:pt>
                <c:pt idx="6">
                  <c:v>0.992863928</c:v>
                </c:pt>
                <c:pt idx="7">
                  <c:v>0.993752293</c:v>
                </c:pt>
                <c:pt idx="8">
                  <c:v>0.994224428</c:v>
                </c:pt>
                <c:pt idx="9">
                  <c:v>1.00299115</c:v>
                </c:pt>
                <c:pt idx="10">
                  <c:v>1.00765544</c:v>
                </c:pt>
                <c:pt idx="11">
                  <c:v>1.008159409</c:v>
                </c:pt>
              </c:numCache>
            </c:numRef>
          </c:yVal>
        </c:ser>
        <c:ser>
          <c:idx val="2"/>
          <c:order val="2"/>
          <c:tx>
            <c:strRef>
              <c:f>'cap_rate_wind_onshore_NO3'!$D$2:$D$2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'cap_rate_wind_onshore_NO3'!$A$3:$A$14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'cap_rate_wind_onshore_NO3'!$D$3:$D$14</c:f>
              <c:numCache>
                <c:formatCode>General</c:formatCode>
                <c:ptCount val="12"/>
                <c:pt idx="0">
                  <c:v>1.0605185</c:v>
                </c:pt>
                <c:pt idx="1">
                  <c:v>1.060675</c:v>
                </c:pt>
                <c:pt idx="2">
                  <c:v>1.0636122</c:v>
                </c:pt>
                <c:pt idx="3">
                  <c:v>1.0659316</c:v>
                </c:pt>
                <c:pt idx="4">
                  <c:v>1.0712959</c:v>
                </c:pt>
                <c:pt idx="5">
                  <c:v>1.0777984</c:v>
                </c:pt>
                <c:pt idx="6">
                  <c:v>1.085721</c:v>
                </c:pt>
                <c:pt idx="7">
                  <c:v>1.0817427</c:v>
                </c:pt>
                <c:pt idx="8">
                  <c:v>1.07750065</c:v>
                </c:pt>
                <c:pt idx="9">
                  <c:v>1.0759261</c:v>
                </c:pt>
                <c:pt idx="10">
                  <c:v>1.07387815</c:v>
                </c:pt>
                <c:pt idx="11">
                  <c:v>1.07283465</c:v>
                </c:pt>
              </c:numCache>
            </c:numRef>
          </c:yVal>
        </c:ser>
        <c:ser>
          <c:idx val="3"/>
          <c:order val="3"/>
          <c:tx>
            <c:strRef>
              <c:f>'cap_rate_wind_onshore_NO3'!$E$2:$E$2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'cap_rate_wind_onshore_NO3'!$A$3:$A$14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'cap_rate_wind_onshore_NO3'!$E$3:$E$14</c:f>
              <c:numCache>
                <c:formatCode>General</c:formatCode>
                <c:ptCount val="12"/>
                <c:pt idx="0">
                  <c:v>1.09895776</c:v>
                </c:pt>
                <c:pt idx="1">
                  <c:v>1.1035415</c:v>
                </c:pt>
                <c:pt idx="2">
                  <c:v>1.12612694</c:v>
                </c:pt>
                <c:pt idx="3">
                  <c:v>1.12244868</c:v>
                </c:pt>
                <c:pt idx="4">
                  <c:v>1.11985126</c:v>
                </c:pt>
                <c:pt idx="5">
                  <c:v>1.12480776</c:v>
                </c:pt>
                <c:pt idx="6">
                  <c:v>1.14515058</c:v>
                </c:pt>
                <c:pt idx="7">
                  <c:v>1.14532597</c:v>
                </c:pt>
                <c:pt idx="8">
                  <c:v>1.14285604</c:v>
                </c:pt>
                <c:pt idx="9">
                  <c:v>1.14097083</c:v>
                </c:pt>
                <c:pt idx="10">
                  <c:v>1.13642605</c:v>
                </c:pt>
                <c:pt idx="11">
                  <c:v>1.13671106</c:v>
                </c:pt>
              </c:numCache>
            </c:numRef>
          </c:yVal>
        </c:ser>
        <c:axId val="50260001"/>
        <c:axId val="50260002"/>
      </c:scatterChart>
      <c:val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60002"/>
        <c:crosses val="autoZero"/>
        <c:crossBetween val="midCat"/>
      </c:val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'cap_rate_wind_offshore_NL'!$B$3:$B$15</c:f>
              <c:numCache>
                <c:formatCode>General</c:formatCode>
                <c:ptCount val="13"/>
                <c:pt idx="0">
                  <c:v>0.8773874475454545</c:v>
                </c:pt>
                <c:pt idx="1">
                  <c:v>0.8680284513636365</c:v>
                </c:pt>
                <c:pt idx="2">
                  <c:v>0.8665322926363637</c:v>
                </c:pt>
                <c:pt idx="3">
                  <c:v>0.8575756978181819</c:v>
                </c:pt>
                <c:pt idx="4">
                  <c:v>0.833247299090909</c:v>
                </c:pt>
                <c:pt idx="5">
                  <c:v>0.7976895463636364</c:v>
                </c:pt>
                <c:pt idx="6">
                  <c:v>0.7563063913636363</c:v>
                </c:pt>
                <c:pt idx="7">
                  <c:v>0.714478404047619</c:v>
                </c:pt>
                <c:pt idx="8">
                  <c:v>0.6510050243333334</c:v>
                </c:pt>
                <c:pt idx="9">
                  <c:v>0.583661100952381</c:v>
                </c:pt>
                <c:pt idx="10">
                  <c:v>0.5630756450000002</c:v>
                </c:pt>
                <c:pt idx="11">
                  <c:v>0.5637715905714286</c:v>
                </c:pt>
                <c:pt idx="12">
                  <c:v>0.5564297374761904</c:v>
                </c:pt>
              </c:numCache>
            </c:numRef>
          </c:yVal>
        </c:ser>
        <c:ser>
          <c:idx val="1"/>
          <c:order val="1"/>
          <c:tx>
            <c:strRef>
              <c:f>'cap_rate_wind_offshore_NL'!$C$2:$C$2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'cap_rate_wind_offshore_NL'!$C$3:$C$15</c:f>
              <c:numCache>
                <c:formatCode>General</c:formatCode>
                <c:ptCount val="13"/>
                <c:pt idx="0">
                  <c:v>0.857636788</c:v>
                </c:pt>
                <c:pt idx="1">
                  <c:v>0.845688988</c:v>
                </c:pt>
                <c:pt idx="2">
                  <c:v>0.841561648</c:v>
                </c:pt>
                <c:pt idx="3">
                  <c:v>0.82738558</c:v>
                </c:pt>
                <c:pt idx="4">
                  <c:v>0.7958113</c:v>
                </c:pt>
                <c:pt idx="5">
                  <c:v>0.76019098</c:v>
                </c:pt>
                <c:pt idx="6">
                  <c:v>0.71607188</c:v>
                </c:pt>
                <c:pt idx="7">
                  <c:v>0.6560075</c:v>
                </c:pt>
                <c:pt idx="8">
                  <c:v>0.5909670229999999</c:v>
                </c:pt>
                <c:pt idx="9">
                  <c:v>0.53033785</c:v>
                </c:pt>
                <c:pt idx="10">
                  <c:v>0.5112700760000001</c:v>
                </c:pt>
                <c:pt idx="11">
                  <c:v>0.508242212</c:v>
                </c:pt>
                <c:pt idx="12">
                  <c:v>0.491023052</c:v>
                </c:pt>
              </c:numCache>
            </c:numRef>
          </c:yVal>
        </c:ser>
        <c:ser>
          <c:idx val="2"/>
          <c:order val="2"/>
          <c:tx>
            <c:strRef>
              <c:f>'cap_rate_wind_offshore_NL'!$D$2:$D$2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'cap_rate_wind_offshore_NL'!$D$3:$D$15</c:f>
              <c:numCache>
                <c:formatCode>General</c:formatCode>
                <c:ptCount val="13"/>
                <c:pt idx="0">
                  <c:v>0.87655145</c:v>
                </c:pt>
                <c:pt idx="1">
                  <c:v>0.8667211</c:v>
                </c:pt>
                <c:pt idx="2">
                  <c:v>0.8680789</c:v>
                </c:pt>
                <c:pt idx="3">
                  <c:v>0.8575086</c:v>
                </c:pt>
                <c:pt idx="4">
                  <c:v>0.8323794</c:v>
                </c:pt>
                <c:pt idx="5">
                  <c:v>0.8040135</c:v>
                </c:pt>
                <c:pt idx="6">
                  <c:v>0.7635076</c:v>
                </c:pt>
                <c:pt idx="7">
                  <c:v>0.721208395</c:v>
                </c:pt>
                <c:pt idx="8">
                  <c:v>0.66007618</c:v>
                </c:pt>
                <c:pt idx="9">
                  <c:v>0.58798133</c:v>
                </c:pt>
                <c:pt idx="10">
                  <c:v>0.5640070500000001</c:v>
                </c:pt>
                <c:pt idx="11">
                  <c:v>0.56485418</c:v>
                </c:pt>
                <c:pt idx="12">
                  <c:v>0.5594192499999999</c:v>
                </c:pt>
              </c:numCache>
            </c:numRef>
          </c:yVal>
        </c:ser>
        <c:ser>
          <c:idx val="3"/>
          <c:order val="3"/>
          <c:tx>
            <c:strRef>
              <c:f>'cap_rate_wind_offshore_NL'!$E$2:$E$2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'cap_rate_wind_offshore_NL'!$E$3:$E$15</c:f>
              <c:numCache>
                <c:formatCode>General</c:formatCode>
                <c:ptCount val="13"/>
                <c:pt idx="0">
                  <c:v>0.899267268</c:v>
                </c:pt>
                <c:pt idx="1">
                  <c:v>0.891969452</c:v>
                </c:pt>
                <c:pt idx="2">
                  <c:v>0.89162529</c:v>
                </c:pt>
                <c:pt idx="3">
                  <c:v>0.885800292</c:v>
                </c:pt>
                <c:pt idx="4">
                  <c:v>0.86418526</c:v>
                </c:pt>
                <c:pt idx="5">
                  <c:v>0.83089596</c:v>
                </c:pt>
                <c:pt idx="6">
                  <c:v>0.79374778</c:v>
                </c:pt>
                <c:pt idx="7">
                  <c:v>0.76478535</c:v>
                </c:pt>
                <c:pt idx="8">
                  <c:v>0.7029286380000001</c:v>
                </c:pt>
                <c:pt idx="9">
                  <c:v>0.62889119</c:v>
                </c:pt>
                <c:pt idx="10">
                  <c:v>0.612263769</c:v>
                </c:pt>
                <c:pt idx="11">
                  <c:v>0.61678386</c:v>
                </c:pt>
                <c:pt idx="12">
                  <c:v>0.6145911150000001</c:v>
                </c:pt>
              </c:numCache>
            </c:numRef>
          </c:yVal>
        </c:ser>
        <c:axId val="52600001"/>
        <c:axId val="52600002"/>
      </c:scatterChart>
      <c:valAx>
        <c:axId val="52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00002"/>
        <c:crosses val="autoZero"/>
        <c:crossBetween val="midCat"/>
      </c:valAx>
      <c:valAx>
        <c:axId val="52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'cap_rate_wind_offshore_NO125'!$A$3:$A$10</c:f>
              <c:numCache>
                <c:formatCode>General</c:formatCode>
                <c:ptCount val="8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</c:numCache>
            </c:numRef>
          </c:xVal>
          <c:yVal>
            <c:numRef>
              <c:f>'cap_rate_wind_offshore_NO125'!$B$3:$B$10</c:f>
              <c:numCache>
                <c:formatCode>General</c:formatCode>
                <c:ptCount val="8"/>
                <c:pt idx="0">
                  <c:v>1.027235111727273</c:v>
                </c:pt>
                <c:pt idx="1">
                  <c:v>1.025283732727273</c:v>
                </c:pt>
                <c:pt idx="2">
                  <c:v>1.028218011904762</c:v>
                </c:pt>
                <c:pt idx="3">
                  <c:v>1.027795066666667</c:v>
                </c:pt>
                <c:pt idx="4">
                  <c:v>1.029307287</c:v>
                </c:pt>
                <c:pt idx="5">
                  <c:v>1.029487482619047</c:v>
                </c:pt>
                <c:pt idx="6">
                  <c:v>1.02924770952381</c:v>
                </c:pt>
                <c:pt idx="7">
                  <c:v>1.029607775619048</c:v>
                </c:pt>
              </c:numCache>
            </c:numRef>
          </c:yVal>
        </c:ser>
        <c:ser>
          <c:idx val="1"/>
          <c:order val="1"/>
          <c:tx>
            <c:strRef>
              <c:f>'cap_rate_wind_offshore_NO125'!$C$2:$C$2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'cap_rate_wind_offshore_NO125'!$A$3:$A$10</c:f>
              <c:numCache>
                <c:formatCode>General</c:formatCode>
                <c:ptCount val="8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</c:numCache>
            </c:numRef>
          </c:xVal>
          <c:yVal>
            <c:numRef>
              <c:f>'cap_rate_wind_offshore_NO125'!$C$3:$C$10</c:f>
              <c:numCache>
                <c:formatCode>General</c:formatCode>
                <c:ptCount val="8"/>
                <c:pt idx="0">
                  <c:v>0.977900328</c:v>
                </c:pt>
                <c:pt idx="1">
                  <c:v>0.98080808</c:v>
                </c:pt>
                <c:pt idx="2">
                  <c:v>0.9857549400000001</c:v>
                </c:pt>
                <c:pt idx="3">
                  <c:v>0.9852114700000001</c:v>
                </c:pt>
                <c:pt idx="4">
                  <c:v>0.987673017</c:v>
                </c:pt>
                <c:pt idx="5">
                  <c:v>0.9894882650000001</c:v>
                </c:pt>
                <c:pt idx="6">
                  <c:v>0.9891953499999999</c:v>
                </c:pt>
                <c:pt idx="7">
                  <c:v>0.989773028</c:v>
                </c:pt>
              </c:numCache>
            </c:numRef>
          </c:yVal>
        </c:ser>
        <c:ser>
          <c:idx val="2"/>
          <c:order val="2"/>
          <c:tx>
            <c:strRef>
              <c:f>'cap_rate_wind_offshore_NO125'!$D$2:$D$2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'cap_rate_wind_offshore_NO125'!$A$3:$A$10</c:f>
              <c:numCache>
                <c:formatCode>General</c:formatCode>
                <c:ptCount val="8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</c:numCache>
            </c:numRef>
          </c:xVal>
          <c:yVal>
            <c:numRef>
              <c:f>'cap_rate_wind_offshore_NO125'!$D$3:$D$10</c:f>
              <c:numCache>
                <c:formatCode>General</c:formatCode>
                <c:ptCount val="8"/>
                <c:pt idx="0">
                  <c:v>1.0181352</c:v>
                </c:pt>
                <c:pt idx="1">
                  <c:v>1.0223634</c:v>
                </c:pt>
                <c:pt idx="2">
                  <c:v>1.0251309</c:v>
                </c:pt>
                <c:pt idx="3">
                  <c:v>1.02418595</c:v>
                </c:pt>
                <c:pt idx="4">
                  <c:v>1.02648595</c:v>
                </c:pt>
                <c:pt idx="5">
                  <c:v>1.025382</c:v>
                </c:pt>
                <c:pt idx="6">
                  <c:v>1.02428435</c:v>
                </c:pt>
                <c:pt idx="7">
                  <c:v>1.0234702</c:v>
                </c:pt>
              </c:numCache>
            </c:numRef>
          </c:yVal>
        </c:ser>
        <c:ser>
          <c:idx val="3"/>
          <c:order val="3"/>
          <c:tx>
            <c:strRef>
              <c:f>'cap_rate_wind_offshore_NO125'!$E$2:$E$2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'cap_rate_wind_offshore_NO125'!$A$3:$A$10</c:f>
              <c:numCache>
                <c:formatCode>General</c:formatCode>
                <c:ptCount val="8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</c:numCache>
            </c:numRef>
          </c:xVal>
          <c:yVal>
            <c:numRef>
              <c:f>'cap_rate_wind_offshore_NO125'!$E$3:$E$10</c:f>
              <c:numCache>
                <c:formatCode>General</c:formatCode>
                <c:ptCount val="8"/>
                <c:pt idx="0">
                  <c:v>1.07637392</c:v>
                </c:pt>
                <c:pt idx="1">
                  <c:v>1.077723</c:v>
                </c:pt>
                <c:pt idx="2">
                  <c:v>1.07985958</c:v>
                </c:pt>
                <c:pt idx="3">
                  <c:v>1.08249365</c:v>
                </c:pt>
                <c:pt idx="4">
                  <c:v>1.08565227</c:v>
                </c:pt>
                <c:pt idx="5">
                  <c:v>1.08621529</c:v>
                </c:pt>
                <c:pt idx="6">
                  <c:v>1.08598955</c:v>
                </c:pt>
                <c:pt idx="7">
                  <c:v>1.0872052</c:v>
                </c:pt>
              </c:numCache>
            </c:numRef>
          </c:yVal>
        </c:ser>
        <c:axId val="52610001"/>
        <c:axId val="52610002"/>
      </c:scatterChart>
      <c:valAx>
        <c:axId val="52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10002"/>
        <c:crosses val="autoZero"/>
        <c:crossBetween val="midCat"/>
      </c:valAx>
      <c:valAx>
        <c:axId val="52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Offshore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'cap_rate_wind_offshore_NO125'!$A$3:$A$10</c:f>
              <c:numCache>
                <c:formatCode>General</c:formatCode>
                <c:ptCount val="8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</c:numCache>
            </c:numRef>
          </c:xVal>
          <c:yVal>
            <c:numRef>
              <c:f>'cap_rate_wind_offshore_NO125'!$B$3:$B$10</c:f>
              <c:numCache>
                <c:formatCode>General</c:formatCode>
                <c:ptCount val="8"/>
                <c:pt idx="0">
                  <c:v>1.027235111727273</c:v>
                </c:pt>
                <c:pt idx="1">
                  <c:v>1.025283732727273</c:v>
                </c:pt>
                <c:pt idx="2">
                  <c:v>1.028218011904762</c:v>
                </c:pt>
                <c:pt idx="3">
                  <c:v>1.027795066666667</c:v>
                </c:pt>
                <c:pt idx="4">
                  <c:v>1.029307287</c:v>
                </c:pt>
                <c:pt idx="5">
                  <c:v>1.029487482619047</c:v>
                </c:pt>
                <c:pt idx="6">
                  <c:v>1.02924770952381</c:v>
                </c:pt>
                <c:pt idx="7">
                  <c:v>1.029607775619048</c:v>
                </c:pt>
              </c:numCache>
            </c:numRef>
          </c:yVal>
        </c:ser>
        <c:ser>
          <c:idx val="1"/>
          <c:order val="1"/>
          <c:tx>
            <c:strRef>
              <c:f>'cap_rate_wind_offshore_NO125'!$C$2:$C$2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'cap_rate_wind_offshore_NO125'!$A$3:$A$10</c:f>
              <c:numCache>
                <c:formatCode>General</c:formatCode>
                <c:ptCount val="8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</c:numCache>
            </c:numRef>
          </c:xVal>
          <c:yVal>
            <c:numRef>
              <c:f>'cap_rate_wind_offshore_NO125'!$C$3:$C$10</c:f>
              <c:numCache>
                <c:formatCode>General</c:formatCode>
                <c:ptCount val="8"/>
                <c:pt idx="0">
                  <c:v>0.977900328</c:v>
                </c:pt>
                <c:pt idx="1">
                  <c:v>0.98080808</c:v>
                </c:pt>
                <c:pt idx="2">
                  <c:v>0.9857549400000001</c:v>
                </c:pt>
                <c:pt idx="3">
                  <c:v>0.9852114700000001</c:v>
                </c:pt>
                <c:pt idx="4">
                  <c:v>0.987673017</c:v>
                </c:pt>
                <c:pt idx="5">
                  <c:v>0.9894882650000001</c:v>
                </c:pt>
                <c:pt idx="6">
                  <c:v>0.9891953499999999</c:v>
                </c:pt>
                <c:pt idx="7">
                  <c:v>0.989773028</c:v>
                </c:pt>
              </c:numCache>
            </c:numRef>
          </c:yVal>
        </c:ser>
        <c:ser>
          <c:idx val="2"/>
          <c:order val="2"/>
          <c:tx>
            <c:strRef>
              <c:f>'cap_rate_wind_offshore_NO125'!$D$2:$D$2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'cap_rate_wind_offshore_NO125'!$A$3:$A$10</c:f>
              <c:numCache>
                <c:formatCode>General</c:formatCode>
                <c:ptCount val="8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</c:numCache>
            </c:numRef>
          </c:xVal>
          <c:yVal>
            <c:numRef>
              <c:f>'cap_rate_wind_offshore_NO125'!$D$3:$D$10</c:f>
              <c:numCache>
                <c:formatCode>General</c:formatCode>
                <c:ptCount val="8"/>
                <c:pt idx="0">
                  <c:v>1.0181352</c:v>
                </c:pt>
                <c:pt idx="1">
                  <c:v>1.0223634</c:v>
                </c:pt>
                <c:pt idx="2">
                  <c:v>1.0251309</c:v>
                </c:pt>
                <c:pt idx="3">
                  <c:v>1.02418595</c:v>
                </c:pt>
                <c:pt idx="4">
                  <c:v>1.02648595</c:v>
                </c:pt>
                <c:pt idx="5">
                  <c:v>1.025382</c:v>
                </c:pt>
                <c:pt idx="6">
                  <c:v>1.02428435</c:v>
                </c:pt>
                <c:pt idx="7">
                  <c:v>1.0234702</c:v>
                </c:pt>
              </c:numCache>
            </c:numRef>
          </c:yVal>
        </c:ser>
        <c:ser>
          <c:idx val="3"/>
          <c:order val="3"/>
          <c:tx>
            <c:strRef>
              <c:f>'cap_rate_wind_offshore_NO125'!$E$2:$E$2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'cap_rate_wind_offshore_NO125'!$A$3:$A$10</c:f>
              <c:numCache>
                <c:formatCode>General</c:formatCode>
                <c:ptCount val="8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</c:numCache>
            </c:numRef>
          </c:xVal>
          <c:yVal>
            <c:numRef>
              <c:f>'cap_rate_wind_offshore_NO125'!$E$3:$E$10</c:f>
              <c:numCache>
                <c:formatCode>General</c:formatCode>
                <c:ptCount val="8"/>
                <c:pt idx="0">
                  <c:v>1.07637392</c:v>
                </c:pt>
                <c:pt idx="1">
                  <c:v>1.077723</c:v>
                </c:pt>
                <c:pt idx="2">
                  <c:v>1.07985958</c:v>
                </c:pt>
                <c:pt idx="3">
                  <c:v>1.08249365</c:v>
                </c:pt>
                <c:pt idx="4">
                  <c:v>1.08565227</c:v>
                </c:pt>
                <c:pt idx="5">
                  <c:v>1.08621529</c:v>
                </c:pt>
                <c:pt idx="6">
                  <c:v>1.08598955</c:v>
                </c:pt>
                <c:pt idx="7">
                  <c:v>1.0872052</c:v>
                </c:pt>
              </c:numCache>
            </c:numRef>
          </c:yVal>
        </c:ser>
        <c:axId val="52620001"/>
        <c:axId val="52620002"/>
      </c:scatterChart>
      <c:valAx>
        <c:axId val="52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20002"/>
        <c:crosses val="autoZero"/>
        <c:crossBetween val="midCat"/>
      </c:valAx>
      <c:valAx>
        <c:axId val="52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'cap_rate_wind_offshore_NO125'!$A$3:$A$10</c:f>
              <c:numCache>
                <c:formatCode>General</c:formatCode>
                <c:ptCount val="8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</c:numCache>
            </c:numRef>
          </c:xVal>
          <c:yVal>
            <c:numRef>
              <c:f>'cap_rate_wind_offshore_NO125'!$B$3:$B$10</c:f>
              <c:numCache>
                <c:formatCode>General</c:formatCode>
                <c:ptCount val="8"/>
                <c:pt idx="0">
                  <c:v>1.027235111727273</c:v>
                </c:pt>
                <c:pt idx="1">
                  <c:v>1.025283732727273</c:v>
                </c:pt>
                <c:pt idx="2">
                  <c:v>1.028218011904762</c:v>
                </c:pt>
                <c:pt idx="3">
                  <c:v>1.027795066666667</c:v>
                </c:pt>
                <c:pt idx="4">
                  <c:v>1.029307287</c:v>
                </c:pt>
                <c:pt idx="5">
                  <c:v>1.029487482619047</c:v>
                </c:pt>
                <c:pt idx="6">
                  <c:v>1.02924770952381</c:v>
                </c:pt>
                <c:pt idx="7">
                  <c:v>1.029607775619048</c:v>
                </c:pt>
              </c:numCache>
            </c:numRef>
          </c:yVal>
        </c:ser>
        <c:ser>
          <c:idx val="1"/>
          <c:order val="1"/>
          <c:tx>
            <c:strRef>
              <c:f>'cap_rate_wind_offshore_NO125'!$C$2:$C$2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'cap_rate_wind_offshore_NO125'!$A$3:$A$10</c:f>
              <c:numCache>
                <c:formatCode>General</c:formatCode>
                <c:ptCount val="8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</c:numCache>
            </c:numRef>
          </c:xVal>
          <c:yVal>
            <c:numRef>
              <c:f>'cap_rate_wind_offshore_NO125'!$C$3:$C$10</c:f>
              <c:numCache>
                <c:formatCode>General</c:formatCode>
                <c:ptCount val="8"/>
                <c:pt idx="0">
                  <c:v>0.977900328</c:v>
                </c:pt>
                <c:pt idx="1">
                  <c:v>0.98080808</c:v>
                </c:pt>
                <c:pt idx="2">
                  <c:v>0.9857549400000001</c:v>
                </c:pt>
                <c:pt idx="3">
                  <c:v>0.9852114700000001</c:v>
                </c:pt>
                <c:pt idx="4">
                  <c:v>0.987673017</c:v>
                </c:pt>
                <c:pt idx="5">
                  <c:v>0.9894882650000001</c:v>
                </c:pt>
                <c:pt idx="6">
                  <c:v>0.9891953499999999</c:v>
                </c:pt>
                <c:pt idx="7">
                  <c:v>0.989773028</c:v>
                </c:pt>
              </c:numCache>
            </c:numRef>
          </c:yVal>
        </c:ser>
        <c:ser>
          <c:idx val="2"/>
          <c:order val="2"/>
          <c:tx>
            <c:strRef>
              <c:f>'cap_rate_wind_offshore_NO125'!$D$2:$D$2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'cap_rate_wind_offshore_NO125'!$A$3:$A$10</c:f>
              <c:numCache>
                <c:formatCode>General</c:formatCode>
                <c:ptCount val="8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</c:numCache>
            </c:numRef>
          </c:xVal>
          <c:yVal>
            <c:numRef>
              <c:f>'cap_rate_wind_offshore_NO125'!$D$3:$D$10</c:f>
              <c:numCache>
                <c:formatCode>General</c:formatCode>
                <c:ptCount val="8"/>
                <c:pt idx="0">
                  <c:v>1.0181352</c:v>
                </c:pt>
                <c:pt idx="1">
                  <c:v>1.0223634</c:v>
                </c:pt>
                <c:pt idx="2">
                  <c:v>1.0251309</c:v>
                </c:pt>
                <c:pt idx="3">
                  <c:v>1.02418595</c:v>
                </c:pt>
                <c:pt idx="4">
                  <c:v>1.02648595</c:v>
                </c:pt>
                <c:pt idx="5">
                  <c:v>1.025382</c:v>
                </c:pt>
                <c:pt idx="6">
                  <c:v>1.02428435</c:v>
                </c:pt>
                <c:pt idx="7">
                  <c:v>1.0234702</c:v>
                </c:pt>
              </c:numCache>
            </c:numRef>
          </c:yVal>
        </c:ser>
        <c:ser>
          <c:idx val="3"/>
          <c:order val="3"/>
          <c:tx>
            <c:strRef>
              <c:f>'cap_rate_wind_offshore_NO125'!$E$2:$E$2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'cap_rate_wind_offshore_NO125'!$A$3:$A$10</c:f>
              <c:numCache>
                <c:formatCode>General</c:formatCode>
                <c:ptCount val="8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</c:numCache>
            </c:numRef>
          </c:xVal>
          <c:yVal>
            <c:numRef>
              <c:f>'cap_rate_wind_offshore_NO125'!$E$3:$E$10</c:f>
              <c:numCache>
                <c:formatCode>General</c:formatCode>
                <c:ptCount val="8"/>
                <c:pt idx="0">
                  <c:v>1.07637392</c:v>
                </c:pt>
                <c:pt idx="1">
                  <c:v>1.077723</c:v>
                </c:pt>
                <c:pt idx="2">
                  <c:v>1.07985958</c:v>
                </c:pt>
                <c:pt idx="3">
                  <c:v>1.08249365</c:v>
                </c:pt>
                <c:pt idx="4">
                  <c:v>1.08565227</c:v>
                </c:pt>
                <c:pt idx="5">
                  <c:v>1.08621529</c:v>
                </c:pt>
                <c:pt idx="6">
                  <c:v>1.08598955</c:v>
                </c:pt>
                <c:pt idx="7">
                  <c:v>1.0872052</c:v>
                </c:pt>
              </c:numCache>
            </c:numRef>
          </c:yVal>
        </c:ser>
        <c:axId val="52630001"/>
        <c:axId val="52630002"/>
      </c:scatterChart>
      <c:valAx>
        <c:axId val="52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30002"/>
        <c:crosses val="autoZero"/>
        <c:crossBetween val="midCat"/>
      </c:valAx>
      <c:valAx>
        <c:axId val="52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'cap_rate_wind_offshore_NO125'!$A$3:$A$10</c:f>
              <c:numCache>
                <c:formatCode>General</c:formatCode>
                <c:ptCount val="8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</c:numCache>
            </c:numRef>
          </c:xVal>
          <c:yVal>
            <c:numRef>
              <c:f>'cap_rate_wind_offshore_NO125'!$B$3:$B$10</c:f>
              <c:numCache>
                <c:formatCode>General</c:formatCode>
                <c:ptCount val="8"/>
                <c:pt idx="0">
                  <c:v>1.027235111727273</c:v>
                </c:pt>
                <c:pt idx="1">
                  <c:v>1.025283732727273</c:v>
                </c:pt>
                <c:pt idx="2">
                  <c:v>1.028218011904762</c:v>
                </c:pt>
                <c:pt idx="3">
                  <c:v>1.027795066666667</c:v>
                </c:pt>
                <c:pt idx="4">
                  <c:v>1.029307287</c:v>
                </c:pt>
                <c:pt idx="5">
                  <c:v>1.029487482619047</c:v>
                </c:pt>
                <c:pt idx="6">
                  <c:v>1.02924770952381</c:v>
                </c:pt>
                <c:pt idx="7">
                  <c:v>1.029607775619048</c:v>
                </c:pt>
              </c:numCache>
            </c:numRef>
          </c:yVal>
        </c:ser>
        <c:ser>
          <c:idx val="1"/>
          <c:order val="1"/>
          <c:tx>
            <c:strRef>
              <c:f>'cap_rate_wind_offshore_NO125'!$C$2:$C$2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'cap_rate_wind_offshore_NO125'!$A$3:$A$10</c:f>
              <c:numCache>
                <c:formatCode>General</c:formatCode>
                <c:ptCount val="8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</c:numCache>
            </c:numRef>
          </c:xVal>
          <c:yVal>
            <c:numRef>
              <c:f>'cap_rate_wind_offshore_NO125'!$C$3:$C$10</c:f>
              <c:numCache>
                <c:formatCode>General</c:formatCode>
                <c:ptCount val="8"/>
                <c:pt idx="0">
                  <c:v>0.977900328</c:v>
                </c:pt>
                <c:pt idx="1">
                  <c:v>0.98080808</c:v>
                </c:pt>
                <c:pt idx="2">
                  <c:v>0.9857549400000001</c:v>
                </c:pt>
                <c:pt idx="3">
                  <c:v>0.9852114700000001</c:v>
                </c:pt>
                <c:pt idx="4">
                  <c:v>0.987673017</c:v>
                </c:pt>
                <c:pt idx="5">
                  <c:v>0.9894882650000001</c:v>
                </c:pt>
                <c:pt idx="6">
                  <c:v>0.9891953499999999</c:v>
                </c:pt>
                <c:pt idx="7">
                  <c:v>0.989773028</c:v>
                </c:pt>
              </c:numCache>
            </c:numRef>
          </c:yVal>
        </c:ser>
        <c:ser>
          <c:idx val="2"/>
          <c:order val="2"/>
          <c:tx>
            <c:strRef>
              <c:f>'cap_rate_wind_offshore_NO125'!$D$2:$D$2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'cap_rate_wind_offshore_NO125'!$A$3:$A$10</c:f>
              <c:numCache>
                <c:formatCode>General</c:formatCode>
                <c:ptCount val="8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</c:numCache>
            </c:numRef>
          </c:xVal>
          <c:yVal>
            <c:numRef>
              <c:f>'cap_rate_wind_offshore_NO125'!$D$3:$D$10</c:f>
              <c:numCache>
                <c:formatCode>General</c:formatCode>
                <c:ptCount val="8"/>
                <c:pt idx="0">
                  <c:v>1.0181352</c:v>
                </c:pt>
                <c:pt idx="1">
                  <c:v>1.0223634</c:v>
                </c:pt>
                <c:pt idx="2">
                  <c:v>1.0251309</c:v>
                </c:pt>
                <c:pt idx="3">
                  <c:v>1.02418595</c:v>
                </c:pt>
                <c:pt idx="4">
                  <c:v>1.02648595</c:v>
                </c:pt>
                <c:pt idx="5">
                  <c:v>1.025382</c:v>
                </c:pt>
                <c:pt idx="6">
                  <c:v>1.02428435</c:v>
                </c:pt>
                <c:pt idx="7">
                  <c:v>1.0234702</c:v>
                </c:pt>
              </c:numCache>
            </c:numRef>
          </c:yVal>
        </c:ser>
        <c:ser>
          <c:idx val="3"/>
          <c:order val="3"/>
          <c:tx>
            <c:strRef>
              <c:f>'cap_rate_wind_offshore_NO125'!$E$2:$E$2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'cap_rate_wind_offshore_NO125'!$A$3:$A$10</c:f>
              <c:numCache>
                <c:formatCode>General</c:formatCode>
                <c:ptCount val="8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</c:numCache>
            </c:numRef>
          </c:xVal>
          <c:yVal>
            <c:numRef>
              <c:f>'cap_rate_wind_offshore_NO125'!$E$3:$E$10</c:f>
              <c:numCache>
                <c:formatCode>General</c:formatCode>
                <c:ptCount val="8"/>
                <c:pt idx="0">
                  <c:v>1.07637392</c:v>
                </c:pt>
                <c:pt idx="1">
                  <c:v>1.077723</c:v>
                </c:pt>
                <c:pt idx="2">
                  <c:v>1.07985958</c:v>
                </c:pt>
                <c:pt idx="3">
                  <c:v>1.08249365</c:v>
                </c:pt>
                <c:pt idx="4">
                  <c:v>1.08565227</c:v>
                </c:pt>
                <c:pt idx="5">
                  <c:v>1.08621529</c:v>
                </c:pt>
                <c:pt idx="6">
                  <c:v>1.08598955</c:v>
                </c:pt>
                <c:pt idx="7">
                  <c:v>1.0872052</c:v>
                </c:pt>
              </c:numCache>
            </c:numRef>
          </c:yVal>
        </c:ser>
        <c:axId val="52640001"/>
        <c:axId val="52640002"/>
      </c:scatterChart>
      <c:valAx>
        <c:axId val="52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40002"/>
        <c:crosses val="autoZero"/>
        <c:crossBetween val="midCat"/>
      </c:valAx>
      <c:valAx>
        <c:axId val="52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'cap_rate_wind_offshore_NO125'!$A$3:$A$10</c:f>
              <c:numCache>
                <c:formatCode>General</c:formatCode>
                <c:ptCount val="8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</c:numCache>
            </c:numRef>
          </c:xVal>
          <c:yVal>
            <c:numRef>
              <c:f>'cap_rate_wind_offshore_NO125'!$B$3:$B$10</c:f>
              <c:numCache>
                <c:formatCode>General</c:formatCode>
                <c:ptCount val="8"/>
                <c:pt idx="0">
                  <c:v>1.027235111727273</c:v>
                </c:pt>
                <c:pt idx="1">
                  <c:v>1.025283732727273</c:v>
                </c:pt>
                <c:pt idx="2">
                  <c:v>1.028218011904762</c:v>
                </c:pt>
                <c:pt idx="3">
                  <c:v>1.027795066666667</c:v>
                </c:pt>
                <c:pt idx="4">
                  <c:v>1.029307287</c:v>
                </c:pt>
                <c:pt idx="5">
                  <c:v>1.029487482619047</c:v>
                </c:pt>
                <c:pt idx="6">
                  <c:v>1.02924770952381</c:v>
                </c:pt>
                <c:pt idx="7">
                  <c:v>1.029607775619048</c:v>
                </c:pt>
              </c:numCache>
            </c:numRef>
          </c:yVal>
        </c:ser>
        <c:ser>
          <c:idx val="1"/>
          <c:order val="1"/>
          <c:tx>
            <c:strRef>
              <c:f>'cap_rate_wind_offshore_NO125'!$C$2:$C$2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'cap_rate_wind_offshore_NO125'!$A$3:$A$10</c:f>
              <c:numCache>
                <c:formatCode>General</c:formatCode>
                <c:ptCount val="8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</c:numCache>
            </c:numRef>
          </c:xVal>
          <c:yVal>
            <c:numRef>
              <c:f>'cap_rate_wind_offshore_NO125'!$C$3:$C$10</c:f>
              <c:numCache>
                <c:formatCode>General</c:formatCode>
                <c:ptCount val="8"/>
                <c:pt idx="0">
                  <c:v>0.977900328</c:v>
                </c:pt>
                <c:pt idx="1">
                  <c:v>0.98080808</c:v>
                </c:pt>
                <c:pt idx="2">
                  <c:v>0.9857549400000001</c:v>
                </c:pt>
                <c:pt idx="3">
                  <c:v>0.9852114700000001</c:v>
                </c:pt>
                <c:pt idx="4">
                  <c:v>0.987673017</c:v>
                </c:pt>
                <c:pt idx="5">
                  <c:v>0.9894882650000001</c:v>
                </c:pt>
                <c:pt idx="6">
                  <c:v>0.9891953499999999</c:v>
                </c:pt>
                <c:pt idx="7">
                  <c:v>0.989773028</c:v>
                </c:pt>
              </c:numCache>
            </c:numRef>
          </c:yVal>
        </c:ser>
        <c:ser>
          <c:idx val="2"/>
          <c:order val="2"/>
          <c:tx>
            <c:strRef>
              <c:f>'cap_rate_wind_offshore_NO125'!$D$2:$D$2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'cap_rate_wind_offshore_NO125'!$A$3:$A$10</c:f>
              <c:numCache>
                <c:formatCode>General</c:formatCode>
                <c:ptCount val="8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</c:numCache>
            </c:numRef>
          </c:xVal>
          <c:yVal>
            <c:numRef>
              <c:f>'cap_rate_wind_offshore_NO125'!$D$3:$D$10</c:f>
              <c:numCache>
                <c:formatCode>General</c:formatCode>
                <c:ptCount val="8"/>
                <c:pt idx="0">
                  <c:v>1.0181352</c:v>
                </c:pt>
                <c:pt idx="1">
                  <c:v>1.0223634</c:v>
                </c:pt>
                <c:pt idx="2">
                  <c:v>1.0251309</c:v>
                </c:pt>
                <c:pt idx="3">
                  <c:v>1.02418595</c:v>
                </c:pt>
                <c:pt idx="4">
                  <c:v>1.02648595</c:v>
                </c:pt>
                <c:pt idx="5">
                  <c:v>1.025382</c:v>
                </c:pt>
                <c:pt idx="6">
                  <c:v>1.02428435</c:v>
                </c:pt>
                <c:pt idx="7">
                  <c:v>1.0234702</c:v>
                </c:pt>
              </c:numCache>
            </c:numRef>
          </c:yVal>
        </c:ser>
        <c:ser>
          <c:idx val="3"/>
          <c:order val="3"/>
          <c:tx>
            <c:strRef>
              <c:f>'cap_rate_wind_offshore_NO125'!$E$2:$E$2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'cap_rate_wind_offshore_NO125'!$A$3:$A$10</c:f>
              <c:numCache>
                <c:formatCode>General</c:formatCode>
                <c:ptCount val="8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</c:numCache>
            </c:numRef>
          </c:xVal>
          <c:yVal>
            <c:numRef>
              <c:f>'cap_rate_wind_offshore_NO125'!$E$3:$E$10</c:f>
              <c:numCache>
                <c:formatCode>General</c:formatCode>
                <c:ptCount val="8"/>
                <c:pt idx="0">
                  <c:v>1.07637392</c:v>
                </c:pt>
                <c:pt idx="1">
                  <c:v>1.077723</c:v>
                </c:pt>
                <c:pt idx="2">
                  <c:v>1.07985958</c:v>
                </c:pt>
                <c:pt idx="3">
                  <c:v>1.08249365</c:v>
                </c:pt>
                <c:pt idx="4">
                  <c:v>1.08565227</c:v>
                </c:pt>
                <c:pt idx="5">
                  <c:v>1.08621529</c:v>
                </c:pt>
                <c:pt idx="6">
                  <c:v>1.08598955</c:v>
                </c:pt>
                <c:pt idx="7">
                  <c:v>1.0872052</c:v>
                </c:pt>
              </c:numCache>
            </c:numRef>
          </c:yVal>
        </c:ser>
        <c:axId val="52650001"/>
        <c:axId val="52650002"/>
      </c:scatterChart>
      <c:valAx>
        <c:axId val="52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50002"/>
        <c:crosses val="autoZero"/>
        <c:crossBetween val="midCat"/>
      </c:valAx>
      <c:valAx>
        <c:axId val="52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'cap_rate_wind_offshore_PL'!$A$3:$A$14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'cap_rate_wind_offshore_PL'!$B$3:$B$14</c:f>
              <c:numCache>
                <c:formatCode>General</c:formatCode>
                <c:ptCount val="12"/>
                <c:pt idx="0">
                  <c:v>0.9602109123636363</c:v>
                </c:pt>
                <c:pt idx="1">
                  <c:v>0.943095034909091</c:v>
                </c:pt>
                <c:pt idx="2">
                  <c:v>0.9162664622727271</c:v>
                </c:pt>
                <c:pt idx="3">
                  <c:v>0.8881209006363636</c:v>
                </c:pt>
                <c:pt idx="4">
                  <c:v>0.8616188347272725</c:v>
                </c:pt>
                <c:pt idx="5">
                  <c:v>0.8320014391818181</c:v>
                </c:pt>
                <c:pt idx="6">
                  <c:v>0.8048613311904763</c:v>
                </c:pt>
                <c:pt idx="7">
                  <c:v>0.7835794497142858</c:v>
                </c:pt>
                <c:pt idx="8">
                  <c:v>0.763480083</c:v>
                </c:pt>
                <c:pt idx="9">
                  <c:v>0.749128828095238</c:v>
                </c:pt>
                <c:pt idx="10">
                  <c:v>0.7304166918571429</c:v>
                </c:pt>
                <c:pt idx="11">
                  <c:v>0.711150500904762</c:v>
                </c:pt>
              </c:numCache>
            </c:numRef>
          </c:yVal>
        </c:ser>
        <c:ser>
          <c:idx val="1"/>
          <c:order val="1"/>
          <c:tx>
            <c:strRef>
              <c:f>'cap_rate_wind_offshore_PL'!$C$2:$C$2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'cap_rate_wind_offshore_PL'!$A$3:$A$14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'cap_rate_wind_offshore_PL'!$C$3:$C$14</c:f>
              <c:numCache>
                <c:formatCode>General</c:formatCode>
                <c:ptCount val="12"/>
                <c:pt idx="0">
                  <c:v>0.952983052</c:v>
                </c:pt>
                <c:pt idx="1">
                  <c:v>0.9316339339999999</c:v>
                </c:pt>
                <c:pt idx="2">
                  <c:v>0.89558954</c:v>
                </c:pt>
                <c:pt idx="3">
                  <c:v>0.862246384</c:v>
                </c:pt>
                <c:pt idx="4">
                  <c:v>0.8323516399999999</c:v>
                </c:pt>
                <c:pt idx="5">
                  <c:v>0.798600132</c:v>
                </c:pt>
                <c:pt idx="6">
                  <c:v>0.76434811</c:v>
                </c:pt>
                <c:pt idx="7">
                  <c:v>0.740740669</c:v>
                </c:pt>
                <c:pt idx="8">
                  <c:v>0.719812981</c:v>
                </c:pt>
                <c:pt idx="9">
                  <c:v>0.7006449299999999</c:v>
                </c:pt>
                <c:pt idx="10">
                  <c:v>0.678010989</c:v>
                </c:pt>
                <c:pt idx="11">
                  <c:v>0.658124122</c:v>
                </c:pt>
              </c:numCache>
            </c:numRef>
          </c:yVal>
        </c:ser>
        <c:ser>
          <c:idx val="2"/>
          <c:order val="2"/>
          <c:tx>
            <c:strRef>
              <c:f>'cap_rate_wind_offshore_PL'!$D$2:$D$2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'cap_rate_wind_offshore_PL'!$A$3:$A$14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'cap_rate_wind_offshore_PL'!$D$3:$D$14</c:f>
              <c:numCache>
                <c:formatCode>General</c:formatCode>
                <c:ptCount val="12"/>
                <c:pt idx="0">
                  <c:v>0.95881164</c:v>
                </c:pt>
                <c:pt idx="1">
                  <c:v>0.9417727</c:v>
                </c:pt>
                <c:pt idx="2">
                  <c:v>0.9145980500000001</c:v>
                </c:pt>
                <c:pt idx="3">
                  <c:v>0.89066464</c:v>
                </c:pt>
                <c:pt idx="4">
                  <c:v>0.8628841</c:v>
                </c:pt>
                <c:pt idx="5">
                  <c:v>0.8416165</c:v>
                </c:pt>
                <c:pt idx="6">
                  <c:v>0.81656677</c:v>
                </c:pt>
                <c:pt idx="7">
                  <c:v>0.79455003</c:v>
                </c:pt>
                <c:pt idx="8">
                  <c:v>0.777096735</c:v>
                </c:pt>
                <c:pt idx="9">
                  <c:v>0.7629207499999999</c:v>
                </c:pt>
                <c:pt idx="10">
                  <c:v>0.745746635</c:v>
                </c:pt>
                <c:pt idx="11">
                  <c:v>0.7235987500000001</c:v>
                </c:pt>
              </c:numCache>
            </c:numRef>
          </c:yVal>
        </c:ser>
        <c:ser>
          <c:idx val="3"/>
          <c:order val="3"/>
          <c:tx>
            <c:strRef>
              <c:f>'cap_rate_wind_offshore_PL'!$E$2:$E$2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'cap_rate_wind_offshore_PL'!$A$3:$A$14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'cap_rate_wind_offshore_PL'!$E$3:$E$14</c:f>
              <c:numCache>
                <c:formatCode>General</c:formatCode>
                <c:ptCount val="12"/>
                <c:pt idx="0">
                  <c:v>0.96919643</c:v>
                </c:pt>
                <c:pt idx="1">
                  <c:v>0.957708184</c:v>
                </c:pt>
                <c:pt idx="2">
                  <c:v>0.93951594</c:v>
                </c:pt>
                <c:pt idx="3">
                  <c:v>0.9152166199999999</c:v>
                </c:pt>
                <c:pt idx="4">
                  <c:v>0.889041254</c:v>
                </c:pt>
                <c:pt idx="5">
                  <c:v>0.86044162</c:v>
                </c:pt>
                <c:pt idx="6">
                  <c:v>0.834247345</c:v>
                </c:pt>
                <c:pt idx="7">
                  <c:v>0.814976705</c:v>
                </c:pt>
                <c:pt idx="8">
                  <c:v>0.796925887</c:v>
                </c:pt>
                <c:pt idx="9">
                  <c:v>0.78475141</c:v>
                </c:pt>
                <c:pt idx="10">
                  <c:v>0.7685657850000001</c:v>
                </c:pt>
                <c:pt idx="11">
                  <c:v>0.749507197</c:v>
                </c:pt>
              </c:numCache>
            </c:numRef>
          </c:yVal>
        </c:ser>
        <c:axId val="52660001"/>
        <c:axId val="52660002"/>
      </c:scatterChart>
      <c:valAx>
        <c:axId val="52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60002"/>
        <c:crosses val="autoZero"/>
        <c:crossBetween val="midCat"/>
      </c:valAx>
      <c:valAx>
        <c:axId val="52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Offshore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'cap_rate_wind_offshore_PL'!$A$3:$A$14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'cap_rate_wind_offshore_PL'!$B$3:$B$14</c:f>
              <c:numCache>
                <c:formatCode>General</c:formatCode>
                <c:ptCount val="12"/>
                <c:pt idx="0">
                  <c:v>0.9602109123636363</c:v>
                </c:pt>
                <c:pt idx="1">
                  <c:v>0.943095034909091</c:v>
                </c:pt>
                <c:pt idx="2">
                  <c:v>0.9162664622727271</c:v>
                </c:pt>
                <c:pt idx="3">
                  <c:v>0.8881209006363636</c:v>
                </c:pt>
                <c:pt idx="4">
                  <c:v>0.8616188347272725</c:v>
                </c:pt>
                <c:pt idx="5">
                  <c:v>0.8320014391818181</c:v>
                </c:pt>
                <c:pt idx="6">
                  <c:v>0.8048613311904763</c:v>
                </c:pt>
                <c:pt idx="7">
                  <c:v>0.7835794497142858</c:v>
                </c:pt>
                <c:pt idx="8">
                  <c:v>0.763480083</c:v>
                </c:pt>
                <c:pt idx="9">
                  <c:v>0.749128828095238</c:v>
                </c:pt>
                <c:pt idx="10">
                  <c:v>0.7304166918571429</c:v>
                </c:pt>
                <c:pt idx="11">
                  <c:v>0.711150500904762</c:v>
                </c:pt>
              </c:numCache>
            </c:numRef>
          </c:yVal>
        </c:ser>
        <c:ser>
          <c:idx val="1"/>
          <c:order val="1"/>
          <c:tx>
            <c:strRef>
              <c:f>'cap_rate_wind_offshore_PL'!$C$2:$C$2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'cap_rate_wind_offshore_PL'!$A$3:$A$14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'cap_rate_wind_offshore_PL'!$C$3:$C$14</c:f>
              <c:numCache>
                <c:formatCode>General</c:formatCode>
                <c:ptCount val="12"/>
                <c:pt idx="0">
                  <c:v>0.952983052</c:v>
                </c:pt>
                <c:pt idx="1">
                  <c:v>0.9316339339999999</c:v>
                </c:pt>
                <c:pt idx="2">
                  <c:v>0.89558954</c:v>
                </c:pt>
                <c:pt idx="3">
                  <c:v>0.862246384</c:v>
                </c:pt>
                <c:pt idx="4">
                  <c:v>0.8323516399999999</c:v>
                </c:pt>
                <c:pt idx="5">
                  <c:v>0.798600132</c:v>
                </c:pt>
                <c:pt idx="6">
                  <c:v>0.76434811</c:v>
                </c:pt>
                <c:pt idx="7">
                  <c:v>0.740740669</c:v>
                </c:pt>
                <c:pt idx="8">
                  <c:v>0.719812981</c:v>
                </c:pt>
                <c:pt idx="9">
                  <c:v>0.7006449299999999</c:v>
                </c:pt>
                <c:pt idx="10">
                  <c:v>0.678010989</c:v>
                </c:pt>
                <c:pt idx="11">
                  <c:v>0.658124122</c:v>
                </c:pt>
              </c:numCache>
            </c:numRef>
          </c:yVal>
        </c:ser>
        <c:ser>
          <c:idx val="2"/>
          <c:order val="2"/>
          <c:tx>
            <c:strRef>
              <c:f>'cap_rate_wind_offshore_PL'!$D$2:$D$2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'cap_rate_wind_offshore_PL'!$A$3:$A$14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'cap_rate_wind_offshore_PL'!$D$3:$D$14</c:f>
              <c:numCache>
                <c:formatCode>General</c:formatCode>
                <c:ptCount val="12"/>
                <c:pt idx="0">
                  <c:v>0.95881164</c:v>
                </c:pt>
                <c:pt idx="1">
                  <c:v>0.9417727</c:v>
                </c:pt>
                <c:pt idx="2">
                  <c:v>0.9145980500000001</c:v>
                </c:pt>
                <c:pt idx="3">
                  <c:v>0.89066464</c:v>
                </c:pt>
                <c:pt idx="4">
                  <c:v>0.8628841</c:v>
                </c:pt>
                <c:pt idx="5">
                  <c:v>0.8416165</c:v>
                </c:pt>
                <c:pt idx="6">
                  <c:v>0.81656677</c:v>
                </c:pt>
                <c:pt idx="7">
                  <c:v>0.79455003</c:v>
                </c:pt>
                <c:pt idx="8">
                  <c:v>0.777096735</c:v>
                </c:pt>
                <c:pt idx="9">
                  <c:v>0.7629207499999999</c:v>
                </c:pt>
                <c:pt idx="10">
                  <c:v>0.745746635</c:v>
                </c:pt>
                <c:pt idx="11">
                  <c:v>0.7235987500000001</c:v>
                </c:pt>
              </c:numCache>
            </c:numRef>
          </c:yVal>
        </c:ser>
        <c:ser>
          <c:idx val="3"/>
          <c:order val="3"/>
          <c:tx>
            <c:strRef>
              <c:f>'cap_rate_wind_offshore_PL'!$E$2:$E$2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'cap_rate_wind_offshore_PL'!$A$3:$A$14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'cap_rate_wind_offshore_PL'!$E$3:$E$14</c:f>
              <c:numCache>
                <c:formatCode>General</c:formatCode>
                <c:ptCount val="12"/>
                <c:pt idx="0">
                  <c:v>0.96919643</c:v>
                </c:pt>
                <c:pt idx="1">
                  <c:v>0.957708184</c:v>
                </c:pt>
                <c:pt idx="2">
                  <c:v>0.93951594</c:v>
                </c:pt>
                <c:pt idx="3">
                  <c:v>0.9152166199999999</c:v>
                </c:pt>
                <c:pt idx="4">
                  <c:v>0.889041254</c:v>
                </c:pt>
                <c:pt idx="5">
                  <c:v>0.86044162</c:v>
                </c:pt>
                <c:pt idx="6">
                  <c:v>0.834247345</c:v>
                </c:pt>
                <c:pt idx="7">
                  <c:v>0.814976705</c:v>
                </c:pt>
                <c:pt idx="8">
                  <c:v>0.796925887</c:v>
                </c:pt>
                <c:pt idx="9">
                  <c:v>0.78475141</c:v>
                </c:pt>
                <c:pt idx="10">
                  <c:v>0.7685657850000001</c:v>
                </c:pt>
                <c:pt idx="11">
                  <c:v>0.749507197</c:v>
                </c:pt>
              </c:numCache>
            </c:numRef>
          </c:yVal>
        </c:ser>
        <c:axId val="52670001"/>
        <c:axId val="52670002"/>
      </c:scatterChart>
      <c:valAx>
        <c:axId val="52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70002"/>
        <c:crosses val="autoZero"/>
        <c:crossBetween val="midCat"/>
      </c:valAx>
      <c:valAx>
        <c:axId val="526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'cap_rate_wind_offshore_PL'!$A$3:$A$14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'cap_rate_wind_offshore_PL'!$B$3:$B$14</c:f>
              <c:numCache>
                <c:formatCode>General</c:formatCode>
                <c:ptCount val="12"/>
                <c:pt idx="0">
                  <c:v>0.9602109123636363</c:v>
                </c:pt>
                <c:pt idx="1">
                  <c:v>0.943095034909091</c:v>
                </c:pt>
                <c:pt idx="2">
                  <c:v>0.9162664622727271</c:v>
                </c:pt>
                <c:pt idx="3">
                  <c:v>0.8881209006363636</c:v>
                </c:pt>
                <c:pt idx="4">
                  <c:v>0.8616188347272725</c:v>
                </c:pt>
                <c:pt idx="5">
                  <c:v>0.8320014391818181</c:v>
                </c:pt>
                <c:pt idx="6">
                  <c:v>0.8048613311904763</c:v>
                </c:pt>
                <c:pt idx="7">
                  <c:v>0.7835794497142858</c:v>
                </c:pt>
                <c:pt idx="8">
                  <c:v>0.763480083</c:v>
                </c:pt>
                <c:pt idx="9">
                  <c:v>0.749128828095238</c:v>
                </c:pt>
                <c:pt idx="10">
                  <c:v>0.7304166918571429</c:v>
                </c:pt>
                <c:pt idx="11">
                  <c:v>0.711150500904762</c:v>
                </c:pt>
              </c:numCache>
            </c:numRef>
          </c:yVal>
        </c:ser>
        <c:ser>
          <c:idx val="1"/>
          <c:order val="1"/>
          <c:tx>
            <c:strRef>
              <c:f>'cap_rate_wind_offshore_PL'!$C$2:$C$2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'cap_rate_wind_offshore_PL'!$A$3:$A$14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'cap_rate_wind_offshore_PL'!$C$3:$C$14</c:f>
              <c:numCache>
                <c:formatCode>General</c:formatCode>
                <c:ptCount val="12"/>
                <c:pt idx="0">
                  <c:v>0.952983052</c:v>
                </c:pt>
                <c:pt idx="1">
                  <c:v>0.9316339339999999</c:v>
                </c:pt>
                <c:pt idx="2">
                  <c:v>0.89558954</c:v>
                </c:pt>
                <c:pt idx="3">
                  <c:v>0.862246384</c:v>
                </c:pt>
                <c:pt idx="4">
                  <c:v>0.8323516399999999</c:v>
                </c:pt>
                <c:pt idx="5">
                  <c:v>0.798600132</c:v>
                </c:pt>
                <c:pt idx="6">
                  <c:v>0.76434811</c:v>
                </c:pt>
                <c:pt idx="7">
                  <c:v>0.740740669</c:v>
                </c:pt>
                <c:pt idx="8">
                  <c:v>0.719812981</c:v>
                </c:pt>
                <c:pt idx="9">
                  <c:v>0.7006449299999999</c:v>
                </c:pt>
                <c:pt idx="10">
                  <c:v>0.678010989</c:v>
                </c:pt>
                <c:pt idx="11">
                  <c:v>0.658124122</c:v>
                </c:pt>
              </c:numCache>
            </c:numRef>
          </c:yVal>
        </c:ser>
        <c:ser>
          <c:idx val="2"/>
          <c:order val="2"/>
          <c:tx>
            <c:strRef>
              <c:f>'cap_rate_wind_offshore_PL'!$D$2:$D$2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'cap_rate_wind_offshore_PL'!$A$3:$A$14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'cap_rate_wind_offshore_PL'!$D$3:$D$14</c:f>
              <c:numCache>
                <c:formatCode>General</c:formatCode>
                <c:ptCount val="12"/>
                <c:pt idx="0">
                  <c:v>0.95881164</c:v>
                </c:pt>
                <c:pt idx="1">
                  <c:v>0.9417727</c:v>
                </c:pt>
                <c:pt idx="2">
                  <c:v>0.9145980500000001</c:v>
                </c:pt>
                <c:pt idx="3">
                  <c:v>0.89066464</c:v>
                </c:pt>
                <c:pt idx="4">
                  <c:v>0.8628841</c:v>
                </c:pt>
                <c:pt idx="5">
                  <c:v>0.8416165</c:v>
                </c:pt>
                <c:pt idx="6">
                  <c:v>0.81656677</c:v>
                </c:pt>
                <c:pt idx="7">
                  <c:v>0.79455003</c:v>
                </c:pt>
                <c:pt idx="8">
                  <c:v>0.777096735</c:v>
                </c:pt>
                <c:pt idx="9">
                  <c:v>0.7629207499999999</c:v>
                </c:pt>
                <c:pt idx="10">
                  <c:v>0.745746635</c:v>
                </c:pt>
                <c:pt idx="11">
                  <c:v>0.7235987500000001</c:v>
                </c:pt>
              </c:numCache>
            </c:numRef>
          </c:yVal>
        </c:ser>
        <c:ser>
          <c:idx val="3"/>
          <c:order val="3"/>
          <c:tx>
            <c:strRef>
              <c:f>'cap_rate_wind_offshore_PL'!$E$2:$E$2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'cap_rate_wind_offshore_PL'!$A$3:$A$14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'cap_rate_wind_offshore_PL'!$E$3:$E$14</c:f>
              <c:numCache>
                <c:formatCode>General</c:formatCode>
                <c:ptCount val="12"/>
                <c:pt idx="0">
                  <c:v>0.96919643</c:v>
                </c:pt>
                <c:pt idx="1">
                  <c:v>0.957708184</c:v>
                </c:pt>
                <c:pt idx="2">
                  <c:v>0.93951594</c:v>
                </c:pt>
                <c:pt idx="3">
                  <c:v>0.9152166199999999</c:v>
                </c:pt>
                <c:pt idx="4">
                  <c:v>0.889041254</c:v>
                </c:pt>
                <c:pt idx="5">
                  <c:v>0.86044162</c:v>
                </c:pt>
                <c:pt idx="6">
                  <c:v>0.834247345</c:v>
                </c:pt>
                <c:pt idx="7">
                  <c:v>0.814976705</c:v>
                </c:pt>
                <c:pt idx="8">
                  <c:v>0.796925887</c:v>
                </c:pt>
                <c:pt idx="9">
                  <c:v>0.78475141</c:v>
                </c:pt>
                <c:pt idx="10">
                  <c:v>0.7685657850000001</c:v>
                </c:pt>
                <c:pt idx="11">
                  <c:v>0.749507197</c:v>
                </c:pt>
              </c:numCache>
            </c:numRef>
          </c:yVal>
        </c:ser>
        <c:axId val="52680001"/>
        <c:axId val="52680002"/>
      </c:scatterChart>
      <c:valAx>
        <c:axId val="52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80002"/>
        <c:crosses val="autoZero"/>
        <c:crossBetween val="midCat"/>
      </c:valAx>
      <c:valAx>
        <c:axId val="526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'cap_rate_wind_offshore_PL'!$A$3:$A$14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'cap_rate_wind_offshore_PL'!$B$3:$B$14</c:f>
              <c:numCache>
                <c:formatCode>General</c:formatCode>
                <c:ptCount val="12"/>
                <c:pt idx="0">
                  <c:v>0.9602109123636363</c:v>
                </c:pt>
                <c:pt idx="1">
                  <c:v>0.943095034909091</c:v>
                </c:pt>
                <c:pt idx="2">
                  <c:v>0.9162664622727271</c:v>
                </c:pt>
                <c:pt idx="3">
                  <c:v>0.8881209006363636</c:v>
                </c:pt>
                <c:pt idx="4">
                  <c:v>0.8616188347272725</c:v>
                </c:pt>
                <c:pt idx="5">
                  <c:v>0.8320014391818181</c:v>
                </c:pt>
                <c:pt idx="6">
                  <c:v>0.8048613311904763</c:v>
                </c:pt>
                <c:pt idx="7">
                  <c:v>0.7835794497142858</c:v>
                </c:pt>
                <c:pt idx="8">
                  <c:v>0.763480083</c:v>
                </c:pt>
                <c:pt idx="9">
                  <c:v>0.749128828095238</c:v>
                </c:pt>
                <c:pt idx="10">
                  <c:v>0.7304166918571429</c:v>
                </c:pt>
                <c:pt idx="11">
                  <c:v>0.711150500904762</c:v>
                </c:pt>
              </c:numCache>
            </c:numRef>
          </c:yVal>
        </c:ser>
        <c:ser>
          <c:idx val="1"/>
          <c:order val="1"/>
          <c:tx>
            <c:strRef>
              <c:f>'cap_rate_wind_offshore_PL'!$C$2:$C$2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'cap_rate_wind_offshore_PL'!$A$3:$A$14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'cap_rate_wind_offshore_PL'!$C$3:$C$14</c:f>
              <c:numCache>
                <c:formatCode>General</c:formatCode>
                <c:ptCount val="12"/>
                <c:pt idx="0">
                  <c:v>0.952983052</c:v>
                </c:pt>
                <c:pt idx="1">
                  <c:v>0.9316339339999999</c:v>
                </c:pt>
                <c:pt idx="2">
                  <c:v>0.89558954</c:v>
                </c:pt>
                <c:pt idx="3">
                  <c:v>0.862246384</c:v>
                </c:pt>
                <c:pt idx="4">
                  <c:v>0.8323516399999999</c:v>
                </c:pt>
                <c:pt idx="5">
                  <c:v>0.798600132</c:v>
                </c:pt>
                <c:pt idx="6">
                  <c:v>0.76434811</c:v>
                </c:pt>
                <c:pt idx="7">
                  <c:v>0.740740669</c:v>
                </c:pt>
                <c:pt idx="8">
                  <c:v>0.719812981</c:v>
                </c:pt>
                <c:pt idx="9">
                  <c:v>0.7006449299999999</c:v>
                </c:pt>
                <c:pt idx="10">
                  <c:v>0.678010989</c:v>
                </c:pt>
                <c:pt idx="11">
                  <c:v>0.658124122</c:v>
                </c:pt>
              </c:numCache>
            </c:numRef>
          </c:yVal>
        </c:ser>
        <c:ser>
          <c:idx val="2"/>
          <c:order val="2"/>
          <c:tx>
            <c:strRef>
              <c:f>'cap_rate_wind_offshore_PL'!$D$2:$D$2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'cap_rate_wind_offshore_PL'!$A$3:$A$14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'cap_rate_wind_offshore_PL'!$D$3:$D$14</c:f>
              <c:numCache>
                <c:formatCode>General</c:formatCode>
                <c:ptCount val="12"/>
                <c:pt idx="0">
                  <c:v>0.95881164</c:v>
                </c:pt>
                <c:pt idx="1">
                  <c:v>0.9417727</c:v>
                </c:pt>
                <c:pt idx="2">
                  <c:v>0.9145980500000001</c:v>
                </c:pt>
                <c:pt idx="3">
                  <c:v>0.89066464</c:v>
                </c:pt>
                <c:pt idx="4">
                  <c:v>0.8628841</c:v>
                </c:pt>
                <c:pt idx="5">
                  <c:v>0.8416165</c:v>
                </c:pt>
                <c:pt idx="6">
                  <c:v>0.81656677</c:v>
                </c:pt>
                <c:pt idx="7">
                  <c:v>0.79455003</c:v>
                </c:pt>
                <c:pt idx="8">
                  <c:v>0.777096735</c:v>
                </c:pt>
                <c:pt idx="9">
                  <c:v>0.7629207499999999</c:v>
                </c:pt>
                <c:pt idx="10">
                  <c:v>0.745746635</c:v>
                </c:pt>
                <c:pt idx="11">
                  <c:v>0.7235987500000001</c:v>
                </c:pt>
              </c:numCache>
            </c:numRef>
          </c:yVal>
        </c:ser>
        <c:ser>
          <c:idx val="3"/>
          <c:order val="3"/>
          <c:tx>
            <c:strRef>
              <c:f>'cap_rate_wind_offshore_PL'!$E$2:$E$2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'cap_rate_wind_offshore_PL'!$A$3:$A$14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'cap_rate_wind_offshore_PL'!$E$3:$E$14</c:f>
              <c:numCache>
                <c:formatCode>General</c:formatCode>
                <c:ptCount val="12"/>
                <c:pt idx="0">
                  <c:v>0.96919643</c:v>
                </c:pt>
                <c:pt idx="1">
                  <c:v>0.957708184</c:v>
                </c:pt>
                <c:pt idx="2">
                  <c:v>0.93951594</c:v>
                </c:pt>
                <c:pt idx="3">
                  <c:v>0.9152166199999999</c:v>
                </c:pt>
                <c:pt idx="4">
                  <c:v>0.889041254</c:v>
                </c:pt>
                <c:pt idx="5">
                  <c:v>0.86044162</c:v>
                </c:pt>
                <c:pt idx="6">
                  <c:v>0.834247345</c:v>
                </c:pt>
                <c:pt idx="7">
                  <c:v>0.814976705</c:v>
                </c:pt>
                <c:pt idx="8">
                  <c:v>0.796925887</c:v>
                </c:pt>
                <c:pt idx="9">
                  <c:v>0.78475141</c:v>
                </c:pt>
                <c:pt idx="10">
                  <c:v>0.7685657850000001</c:v>
                </c:pt>
                <c:pt idx="11">
                  <c:v>0.749507197</c:v>
                </c:pt>
              </c:numCache>
            </c:numRef>
          </c:yVal>
        </c:ser>
        <c:axId val="52690001"/>
        <c:axId val="52690002"/>
      </c:scatterChart>
      <c:valAx>
        <c:axId val="52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90002"/>
        <c:crosses val="autoZero"/>
        <c:crossBetween val="midCat"/>
      </c:valAx>
      <c:valAx>
        <c:axId val="526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NO4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'cap_rate_wind_onshore_NO4'!$B$2:$B$2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'cap_rate_wind_onshore_NO4'!$A$3:$A$9</c:f>
              <c:numCache>
                <c:formatCode>General</c:formatCode>
                <c:ptCount val="7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</c:numCache>
            </c:numRef>
          </c:xVal>
          <c:yVal>
            <c:numRef>
              <c:f>'cap_rate_wind_onshore_NO4'!$B$3:$B$9</c:f>
              <c:numCache>
                <c:formatCode>General</c:formatCode>
                <c:ptCount val="7"/>
                <c:pt idx="0">
                  <c:v>1.093909412727273</c:v>
                </c:pt>
                <c:pt idx="1">
                  <c:v>1.106765328095238</c:v>
                </c:pt>
                <c:pt idx="2">
                  <c:v>1.106158447142857</c:v>
                </c:pt>
                <c:pt idx="3">
                  <c:v>1.104694867619048</c:v>
                </c:pt>
                <c:pt idx="4">
                  <c:v>1.10373949952381</c:v>
                </c:pt>
                <c:pt idx="5">
                  <c:v>1.101878717142857</c:v>
                </c:pt>
                <c:pt idx="6">
                  <c:v>1.101667643809524</c:v>
                </c:pt>
              </c:numCache>
            </c:numRef>
          </c:yVal>
        </c:ser>
        <c:ser>
          <c:idx val="1"/>
          <c:order val="1"/>
          <c:tx>
            <c:strRef>
              <c:f>'cap_rate_wind_onshore_NO4'!$C$2:$C$2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'cap_rate_wind_onshore_NO4'!$A$3:$A$9</c:f>
              <c:numCache>
                <c:formatCode>General</c:formatCode>
                <c:ptCount val="7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</c:numCache>
            </c:numRef>
          </c:xVal>
          <c:yVal>
            <c:numRef>
              <c:f>'cap_rate_wind_onshore_NO4'!$C$3:$C$9</c:f>
              <c:numCache>
                <c:formatCode>General</c:formatCode>
                <c:ptCount val="7"/>
                <c:pt idx="0">
                  <c:v>1.0006079</c:v>
                </c:pt>
                <c:pt idx="1">
                  <c:v>1.01009149</c:v>
                </c:pt>
                <c:pt idx="2">
                  <c:v>1.01071326</c:v>
                </c:pt>
                <c:pt idx="3">
                  <c:v>1.01226554</c:v>
                </c:pt>
                <c:pt idx="4">
                  <c:v>1.02056842</c:v>
                </c:pt>
                <c:pt idx="5">
                  <c:v>1.02580714</c:v>
                </c:pt>
                <c:pt idx="6">
                  <c:v>1.03282265</c:v>
                </c:pt>
              </c:numCache>
            </c:numRef>
          </c:yVal>
        </c:ser>
        <c:ser>
          <c:idx val="2"/>
          <c:order val="2"/>
          <c:tx>
            <c:strRef>
              <c:f>'cap_rate_wind_onshore_NO4'!$D$2:$D$2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'cap_rate_wind_onshore_NO4'!$A$3:$A$9</c:f>
              <c:numCache>
                <c:formatCode>General</c:formatCode>
                <c:ptCount val="7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</c:numCache>
            </c:numRef>
          </c:xVal>
          <c:yVal>
            <c:numRef>
              <c:f>'cap_rate_wind_onshore_NO4'!$D$3:$D$9</c:f>
              <c:numCache>
                <c:formatCode>General</c:formatCode>
                <c:ptCount val="7"/>
                <c:pt idx="0">
                  <c:v>1.1029086</c:v>
                </c:pt>
                <c:pt idx="1">
                  <c:v>1.1163652</c:v>
                </c:pt>
                <c:pt idx="2">
                  <c:v>1.11234125</c:v>
                </c:pt>
                <c:pt idx="3">
                  <c:v>1.1080463</c:v>
                </c:pt>
                <c:pt idx="4">
                  <c:v>1.1050084</c:v>
                </c:pt>
                <c:pt idx="5">
                  <c:v>1.1024666</c:v>
                </c:pt>
                <c:pt idx="6">
                  <c:v>1.1001067</c:v>
                </c:pt>
              </c:numCache>
            </c:numRef>
          </c:yVal>
        </c:ser>
        <c:ser>
          <c:idx val="3"/>
          <c:order val="3"/>
          <c:tx>
            <c:strRef>
              <c:f>'cap_rate_wind_onshore_NO4'!$E$2:$E$2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'cap_rate_wind_onshore_NO4'!$A$3:$A$9</c:f>
              <c:numCache>
                <c:formatCode>General</c:formatCode>
                <c:ptCount val="7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</c:numCache>
            </c:numRef>
          </c:xVal>
          <c:yVal>
            <c:numRef>
              <c:f>'cap_rate_wind_onshore_NO4'!$E$3:$E$9</c:f>
              <c:numCache>
                <c:formatCode>General</c:formatCode>
                <c:ptCount val="7"/>
                <c:pt idx="0">
                  <c:v>1.17338944</c:v>
                </c:pt>
                <c:pt idx="1">
                  <c:v>1.1879662</c:v>
                </c:pt>
                <c:pt idx="2">
                  <c:v>1.18990108</c:v>
                </c:pt>
                <c:pt idx="3">
                  <c:v>1.18925298</c:v>
                </c:pt>
                <c:pt idx="4">
                  <c:v>1.18669547</c:v>
                </c:pt>
                <c:pt idx="5">
                  <c:v>1.18177858</c:v>
                </c:pt>
                <c:pt idx="6">
                  <c:v>1.18220247</c:v>
                </c:pt>
              </c:numCache>
            </c:numRef>
          </c:yVal>
        </c:ser>
        <c:axId val="50270001"/>
        <c:axId val="50270002"/>
      </c:scatterChart>
      <c:val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70002"/>
        <c:crosses val="autoZero"/>
        <c:crossBetween val="midCat"/>
      </c:val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'cap_rate_wind_offshore_PL'!$A$3:$A$14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'cap_rate_wind_offshore_PL'!$B$3:$B$14</c:f>
              <c:numCache>
                <c:formatCode>General</c:formatCode>
                <c:ptCount val="12"/>
                <c:pt idx="0">
                  <c:v>0.9602109123636363</c:v>
                </c:pt>
                <c:pt idx="1">
                  <c:v>0.943095034909091</c:v>
                </c:pt>
                <c:pt idx="2">
                  <c:v>0.9162664622727271</c:v>
                </c:pt>
                <c:pt idx="3">
                  <c:v>0.8881209006363636</c:v>
                </c:pt>
                <c:pt idx="4">
                  <c:v>0.8616188347272725</c:v>
                </c:pt>
                <c:pt idx="5">
                  <c:v>0.8320014391818181</c:v>
                </c:pt>
                <c:pt idx="6">
                  <c:v>0.8048613311904763</c:v>
                </c:pt>
                <c:pt idx="7">
                  <c:v>0.7835794497142858</c:v>
                </c:pt>
                <c:pt idx="8">
                  <c:v>0.763480083</c:v>
                </c:pt>
                <c:pt idx="9">
                  <c:v>0.749128828095238</c:v>
                </c:pt>
                <c:pt idx="10">
                  <c:v>0.7304166918571429</c:v>
                </c:pt>
                <c:pt idx="11">
                  <c:v>0.711150500904762</c:v>
                </c:pt>
              </c:numCache>
            </c:numRef>
          </c:yVal>
        </c:ser>
        <c:ser>
          <c:idx val="1"/>
          <c:order val="1"/>
          <c:tx>
            <c:strRef>
              <c:f>'cap_rate_wind_offshore_PL'!$C$2:$C$2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'cap_rate_wind_offshore_PL'!$A$3:$A$14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'cap_rate_wind_offshore_PL'!$C$3:$C$14</c:f>
              <c:numCache>
                <c:formatCode>General</c:formatCode>
                <c:ptCount val="12"/>
                <c:pt idx="0">
                  <c:v>0.952983052</c:v>
                </c:pt>
                <c:pt idx="1">
                  <c:v>0.9316339339999999</c:v>
                </c:pt>
                <c:pt idx="2">
                  <c:v>0.89558954</c:v>
                </c:pt>
                <c:pt idx="3">
                  <c:v>0.862246384</c:v>
                </c:pt>
                <c:pt idx="4">
                  <c:v>0.8323516399999999</c:v>
                </c:pt>
                <c:pt idx="5">
                  <c:v>0.798600132</c:v>
                </c:pt>
                <c:pt idx="6">
                  <c:v>0.76434811</c:v>
                </c:pt>
                <c:pt idx="7">
                  <c:v>0.740740669</c:v>
                </c:pt>
                <c:pt idx="8">
                  <c:v>0.719812981</c:v>
                </c:pt>
                <c:pt idx="9">
                  <c:v>0.7006449299999999</c:v>
                </c:pt>
                <c:pt idx="10">
                  <c:v>0.678010989</c:v>
                </c:pt>
                <c:pt idx="11">
                  <c:v>0.658124122</c:v>
                </c:pt>
              </c:numCache>
            </c:numRef>
          </c:yVal>
        </c:ser>
        <c:ser>
          <c:idx val="2"/>
          <c:order val="2"/>
          <c:tx>
            <c:strRef>
              <c:f>'cap_rate_wind_offshore_PL'!$D$2:$D$2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'cap_rate_wind_offshore_PL'!$A$3:$A$14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'cap_rate_wind_offshore_PL'!$D$3:$D$14</c:f>
              <c:numCache>
                <c:formatCode>General</c:formatCode>
                <c:ptCount val="12"/>
                <c:pt idx="0">
                  <c:v>0.95881164</c:v>
                </c:pt>
                <c:pt idx="1">
                  <c:v>0.9417727</c:v>
                </c:pt>
                <c:pt idx="2">
                  <c:v>0.9145980500000001</c:v>
                </c:pt>
                <c:pt idx="3">
                  <c:v>0.89066464</c:v>
                </c:pt>
                <c:pt idx="4">
                  <c:v>0.8628841</c:v>
                </c:pt>
                <c:pt idx="5">
                  <c:v>0.8416165</c:v>
                </c:pt>
                <c:pt idx="6">
                  <c:v>0.81656677</c:v>
                </c:pt>
                <c:pt idx="7">
                  <c:v>0.79455003</c:v>
                </c:pt>
                <c:pt idx="8">
                  <c:v>0.777096735</c:v>
                </c:pt>
                <c:pt idx="9">
                  <c:v>0.7629207499999999</c:v>
                </c:pt>
                <c:pt idx="10">
                  <c:v>0.745746635</c:v>
                </c:pt>
                <c:pt idx="11">
                  <c:v>0.7235987500000001</c:v>
                </c:pt>
              </c:numCache>
            </c:numRef>
          </c:yVal>
        </c:ser>
        <c:ser>
          <c:idx val="3"/>
          <c:order val="3"/>
          <c:tx>
            <c:strRef>
              <c:f>'cap_rate_wind_offshore_PL'!$E$2:$E$2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'cap_rate_wind_offshore_PL'!$A$3:$A$14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'cap_rate_wind_offshore_PL'!$E$3:$E$14</c:f>
              <c:numCache>
                <c:formatCode>General</c:formatCode>
                <c:ptCount val="12"/>
                <c:pt idx="0">
                  <c:v>0.96919643</c:v>
                </c:pt>
                <c:pt idx="1">
                  <c:v>0.957708184</c:v>
                </c:pt>
                <c:pt idx="2">
                  <c:v>0.93951594</c:v>
                </c:pt>
                <c:pt idx="3">
                  <c:v>0.9152166199999999</c:v>
                </c:pt>
                <c:pt idx="4">
                  <c:v>0.889041254</c:v>
                </c:pt>
                <c:pt idx="5">
                  <c:v>0.86044162</c:v>
                </c:pt>
                <c:pt idx="6">
                  <c:v>0.834247345</c:v>
                </c:pt>
                <c:pt idx="7">
                  <c:v>0.814976705</c:v>
                </c:pt>
                <c:pt idx="8">
                  <c:v>0.796925887</c:v>
                </c:pt>
                <c:pt idx="9">
                  <c:v>0.78475141</c:v>
                </c:pt>
                <c:pt idx="10">
                  <c:v>0.7685657850000001</c:v>
                </c:pt>
                <c:pt idx="11">
                  <c:v>0.749507197</c:v>
                </c:pt>
              </c:numCache>
            </c:numRef>
          </c:yVal>
        </c:ser>
        <c:axId val="52700001"/>
        <c:axId val="52700002"/>
      </c:scatterChart>
      <c:valAx>
        <c:axId val="52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00002"/>
        <c:crosses val="autoZero"/>
        <c:crossBetween val="midCat"/>
      </c:valAx>
      <c:valAx>
        <c:axId val="527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'cap_rate_wind_offshore_SE3'!$A$3:$A$6</c:f>
              <c:numCache>
                <c:formatCode>General</c:formatCode>
                <c:ptCount val="4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</c:numCache>
            </c:numRef>
          </c:xVal>
          <c:yVal>
            <c:numRef>
              <c:f>'cap_rate_wind_offshore_SE3'!$B$3:$B$6</c:f>
              <c:numCache>
                <c:formatCode>General</c:formatCode>
                <c:ptCount val="4"/>
                <c:pt idx="0">
                  <c:v>0.8001982088095239</c:v>
                </c:pt>
                <c:pt idx="1">
                  <c:v>0.7833572237142858</c:v>
                </c:pt>
                <c:pt idx="2">
                  <c:v>0.7750383916666667</c:v>
                </c:pt>
                <c:pt idx="3">
                  <c:v>0.7653438931904762</c:v>
                </c:pt>
              </c:numCache>
            </c:numRef>
          </c:yVal>
        </c:ser>
        <c:ser>
          <c:idx val="1"/>
          <c:order val="1"/>
          <c:tx>
            <c:strRef>
              <c:f>'cap_rate_wind_offshore_SE3'!$C$2:$C$2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'cap_rate_wind_offshore_SE3'!$A$3:$A$6</c:f>
              <c:numCache>
                <c:formatCode>General</c:formatCode>
                <c:ptCount val="4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</c:numCache>
            </c:numRef>
          </c:xVal>
          <c:yVal>
            <c:numRef>
              <c:f>'cap_rate_wind_offshore_SE3'!$C$3:$C$6</c:f>
              <c:numCache>
                <c:formatCode>General</c:formatCode>
                <c:ptCount val="4"/>
                <c:pt idx="0">
                  <c:v>0.735843655</c:v>
                </c:pt>
                <c:pt idx="1">
                  <c:v>0.7110777779999999</c:v>
                </c:pt>
                <c:pt idx="2">
                  <c:v>0.699733752</c:v>
                </c:pt>
                <c:pt idx="3">
                  <c:v>0.683668729</c:v>
                </c:pt>
              </c:numCache>
            </c:numRef>
          </c:yVal>
        </c:ser>
        <c:ser>
          <c:idx val="2"/>
          <c:order val="2"/>
          <c:tx>
            <c:strRef>
              <c:f>'cap_rate_wind_offshore_SE3'!$D$2:$D$2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'cap_rate_wind_offshore_SE3'!$A$3:$A$6</c:f>
              <c:numCache>
                <c:formatCode>General</c:formatCode>
                <c:ptCount val="4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</c:numCache>
            </c:numRef>
          </c:xVal>
          <c:yVal>
            <c:numRef>
              <c:f>'cap_rate_wind_offshore_SE3'!$D$3:$D$6</c:f>
              <c:numCache>
                <c:formatCode>General</c:formatCode>
                <c:ptCount val="4"/>
                <c:pt idx="0">
                  <c:v>0.8114101</c:v>
                </c:pt>
                <c:pt idx="1">
                  <c:v>0.7979988499999999</c:v>
                </c:pt>
                <c:pt idx="2">
                  <c:v>0.7914591</c:v>
                </c:pt>
                <c:pt idx="3">
                  <c:v>0.7836742999999999</c:v>
                </c:pt>
              </c:numCache>
            </c:numRef>
          </c:yVal>
        </c:ser>
        <c:ser>
          <c:idx val="3"/>
          <c:order val="3"/>
          <c:tx>
            <c:strRef>
              <c:f>'cap_rate_wind_offshore_SE3'!$E$2:$E$2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'cap_rate_wind_offshore_SE3'!$A$3:$A$6</c:f>
              <c:numCache>
                <c:formatCode>General</c:formatCode>
                <c:ptCount val="4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</c:numCache>
            </c:numRef>
          </c:xVal>
          <c:yVal>
            <c:numRef>
              <c:f>'cap_rate_wind_offshore_SE3'!$E$3:$E$6</c:f>
              <c:numCache>
                <c:formatCode>General</c:formatCode>
                <c:ptCount val="4"/>
                <c:pt idx="0">
                  <c:v>0.8472249500000001</c:v>
                </c:pt>
                <c:pt idx="1">
                  <c:v>0.83377002</c:v>
                </c:pt>
                <c:pt idx="2">
                  <c:v>0.8276776130000001</c:v>
                </c:pt>
                <c:pt idx="3">
                  <c:v>0.822399968</c:v>
                </c:pt>
              </c:numCache>
            </c:numRef>
          </c:yVal>
        </c:ser>
        <c:axId val="52710001"/>
        <c:axId val="52710002"/>
      </c:scatterChart>
      <c:valAx>
        <c:axId val="52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10002"/>
        <c:crosses val="autoZero"/>
        <c:crossBetween val="midCat"/>
      </c:valAx>
      <c:valAx>
        <c:axId val="527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Offshore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'cap_rate_wind_offshore_SE3'!$A$3:$A$6</c:f>
              <c:numCache>
                <c:formatCode>General</c:formatCode>
                <c:ptCount val="4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</c:numCache>
            </c:numRef>
          </c:xVal>
          <c:yVal>
            <c:numRef>
              <c:f>'cap_rate_wind_offshore_SE3'!$B$3:$B$6</c:f>
              <c:numCache>
                <c:formatCode>General</c:formatCode>
                <c:ptCount val="4"/>
                <c:pt idx="0">
                  <c:v>0.8001982088095239</c:v>
                </c:pt>
                <c:pt idx="1">
                  <c:v>0.7833572237142858</c:v>
                </c:pt>
                <c:pt idx="2">
                  <c:v>0.7750383916666667</c:v>
                </c:pt>
                <c:pt idx="3">
                  <c:v>0.7653438931904762</c:v>
                </c:pt>
              </c:numCache>
            </c:numRef>
          </c:yVal>
        </c:ser>
        <c:ser>
          <c:idx val="1"/>
          <c:order val="1"/>
          <c:tx>
            <c:strRef>
              <c:f>'cap_rate_wind_offshore_SE3'!$C$2:$C$2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'cap_rate_wind_offshore_SE3'!$A$3:$A$6</c:f>
              <c:numCache>
                <c:formatCode>General</c:formatCode>
                <c:ptCount val="4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</c:numCache>
            </c:numRef>
          </c:xVal>
          <c:yVal>
            <c:numRef>
              <c:f>'cap_rate_wind_offshore_SE3'!$C$3:$C$6</c:f>
              <c:numCache>
                <c:formatCode>General</c:formatCode>
                <c:ptCount val="4"/>
                <c:pt idx="0">
                  <c:v>0.735843655</c:v>
                </c:pt>
                <c:pt idx="1">
                  <c:v>0.7110777779999999</c:v>
                </c:pt>
                <c:pt idx="2">
                  <c:v>0.699733752</c:v>
                </c:pt>
                <c:pt idx="3">
                  <c:v>0.683668729</c:v>
                </c:pt>
              </c:numCache>
            </c:numRef>
          </c:yVal>
        </c:ser>
        <c:ser>
          <c:idx val="2"/>
          <c:order val="2"/>
          <c:tx>
            <c:strRef>
              <c:f>'cap_rate_wind_offshore_SE3'!$D$2:$D$2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'cap_rate_wind_offshore_SE3'!$A$3:$A$6</c:f>
              <c:numCache>
                <c:formatCode>General</c:formatCode>
                <c:ptCount val="4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</c:numCache>
            </c:numRef>
          </c:xVal>
          <c:yVal>
            <c:numRef>
              <c:f>'cap_rate_wind_offshore_SE3'!$D$3:$D$6</c:f>
              <c:numCache>
                <c:formatCode>General</c:formatCode>
                <c:ptCount val="4"/>
                <c:pt idx="0">
                  <c:v>0.8114101</c:v>
                </c:pt>
                <c:pt idx="1">
                  <c:v>0.7979988499999999</c:v>
                </c:pt>
                <c:pt idx="2">
                  <c:v>0.7914591</c:v>
                </c:pt>
                <c:pt idx="3">
                  <c:v>0.7836742999999999</c:v>
                </c:pt>
              </c:numCache>
            </c:numRef>
          </c:yVal>
        </c:ser>
        <c:ser>
          <c:idx val="3"/>
          <c:order val="3"/>
          <c:tx>
            <c:strRef>
              <c:f>'cap_rate_wind_offshore_SE3'!$E$2:$E$2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'cap_rate_wind_offshore_SE3'!$A$3:$A$6</c:f>
              <c:numCache>
                <c:formatCode>General</c:formatCode>
                <c:ptCount val="4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</c:numCache>
            </c:numRef>
          </c:xVal>
          <c:yVal>
            <c:numRef>
              <c:f>'cap_rate_wind_offshore_SE3'!$E$3:$E$6</c:f>
              <c:numCache>
                <c:formatCode>General</c:formatCode>
                <c:ptCount val="4"/>
                <c:pt idx="0">
                  <c:v>0.8472249500000001</c:v>
                </c:pt>
                <c:pt idx="1">
                  <c:v>0.83377002</c:v>
                </c:pt>
                <c:pt idx="2">
                  <c:v>0.8276776130000001</c:v>
                </c:pt>
                <c:pt idx="3">
                  <c:v>0.822399968</c:v>
                </c:pt>
              </c:numCache>
            </c:numRef>
          </c:yVal>
        </c:ser>
        <c:axId val="52720001"/>
        <c:axId val="52720002"/>
      </c:scatterChart>
      <c:valAx>
        <c:axId val="52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20002"/>
        <c:crosses val="autoZero"/>
        <c:crossBetween val="midCat"/>
      </c:valAx>
      <c:valAx>
        <c:axId val="527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'cap_rate_wind_offshore_SE3'!$A$3:$A$6</c:f>
              <c:numCache>
                <c:formatCode>General</c:formatCode>
                <c:ptCount val="4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</c:numCache>
            </c:numRef>
          </c:xVal>
          <c:yVal>
            <c:numRef>
              <c:f>'cap_rate_wind_offshore_SE3'!$B$3:$B$6</c:f>
              <c:numCache>
                <c:formatCode>General</c:formatCode>
                <c:ptCount val="4"/>
                <c:pt idx="0">
                  <c:v>0.8001982088095239</c:v>
                </c:pt>
                <c:pt idx="1">
                  <c:v>0.7833572237142858</c:v>
                </c:pt>
                <c:pt idx="2">
                  <c:v>0.7750383916666667</c:v>
                </c:pt>
                <c:pt idx="3">
                  <c:v>0.7653438931904762</c:v>
                </c:pt>
              </c:numCache>
            </c:numRef>
          </c:yVal>
        </c:ser>
        <c:ser>
          <c:idx val="1"/>
          <c:order val="1"/>
          <c:tx>
            <c:strRef>
              <c:f>'cap_rate_wind_offshore_SE3'!$C$2:$C$2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'cap_rate_wind_offshore_SE3'!$A$3:$A$6</c:f>
              <c:numCache>
                <c:formatCode>General</c:formatCode>
                <c:ptCount val="4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</c:numCache>
            </c:numRef>
          </c:xVal>
          <c:yVal>
            <c:numRef>
              <c:f>'cap_rate_wind_offshore_SE3'!$C$3:$C$6</c:f>
              <c:numCache>
                <c:formatCode>General</c:formatCode>
                <c:ptCount val="4"/>
                <c:pt idx="0">
                  <c:v>0.735843655</c:v>
                </c:pt>
                <c:pt idx="1">
                  <c:v>0.7110777779999999</c:v>
                </c:pt>
                <c:pt idx="2">
                  <c:v>0.699733752</c:v>
                </c:pt>
                <c:pt idx="3">
                  <c:v>0.683668729</c:v>
                </c:pt>
              </c:numCache>
            </c:numRef>
          </c:yVal>
        </c:ser>
        <c:ser>
          <c:idx val="2"/>
          <c:order val="2"/>
          <c:tx>
            <c:strRef>
              <c:f>'cap_rate_wind_offshore_SE3'!$D$2:$D$2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'cap_rate_wind_offshore_SE3'!$A$3:$A$6</c:f>
              <c:numCache>
                <c:formatCode>General</c:formatCode>
                <c:ptCount val="4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</c:numCache>
            </c:numRef>
          </c:xVal>
          <c:yVal>
            <c:numRef>
              <c:f>'cap_rate_wind_offshore_SE3'!$D$3:$D$6</c:f>
              <c:numCache>
                <c:formatCode>General</c:formatCode>
                <c:ptCount val="4"/>
                <c:pt idx="0">
                  <c:v>0.8114101</c:v>
                </c:pt>
                <c:pt idx="1">
                  <c:v>0.7979988499999999</c:v>
                </c:pt>
                <c:pt idx="2">
                  <c:v>0.7914591</c:v>
                </c:pt>
                <c:pt idx="3">
                  <c:v>0.7836742999999999</c:v>
                </c:pt>
              </c:numCache>
            </c:numRef>
          </c:yVal>
        </c:ser>
        <c:ser>
          <c:idx val="3"/>
          <c:order val="3"/>
          <c:tx>
            <c:strRef>
              <c:f>'cap_rate_wind_offshore_SE3'!$E$2:$E$2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'cap_rate_wind_offshore_SE3'!$A$3:$A$6</c:f>
              <c:numCache>
                <c:formatCode>General</c:formatCode>
                <c:ptCount val="4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</c:numCache>
            </c:numRef>
          </c:xVal>
          <c:yVal>
            <c:numRef>
              <c:f>'cap_rate_wind_offshore_SE3'!$E$3:$E$6</c:f>
              <c:numCache>
                <c:formatCode>General</c:formatCode>
                <c:ptCount val="4"/>
                <c:pt idx="0">
                  <c:v>0.8472249500000001</c:v>
                </c:pt>
                <c:pt idx="1">
                  <c:v>0.83377002</c:v>
                </c:pt>
                <c:pt idx="2">
                  <c:v>0.8276776130000001</c:v>
                </c:pt>
                <c:pt idx="3">
                  <c:v>0.822399968</c:v>
                </c:pt>
              </c:numCache>
            </c:numRef>
          </c:yVal>
        </c:ser>
        <c:axId val="52730001"/>
        <c:axId val="52730002"/>
      </c:scatterChart>
      <c:valAx>
        <c:axId val="52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30002"/>
        <c:crosses val="autoZero"/>
        <c:crossBetween val="midCat"/>
      </c:valAx>
      <c:valAx>
        <c:axId val="527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'cap_rate_wind_offshore_SE3'!$A$3:$A$6</c:f>
              <c:numCache>
                <c:formatCode>General</c:formatCode>
                <c:ptCount val="4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</c:numCache>
            </c:numRef>
          </c:xVal>
          <c:yVal>
            <c:numRef>
              <c:f>'cap_rate_wind_offshore_SE3'!$B$3:$B$6</c:f>
              <c:numCache>
                <c:formatCode>General</c:formatCode>
                <c:ptCount val="4"/>
                <c:pt idx="0">
                  <c:v>0.8001982088095239</c:v>
                </c:pt>
                <c:pt idx="1">
                  <c:v>0.7833572237142858</c:v>
                </c:pt>
                <c:pt idx="2">
                  <c:v>0.7750383916666667</c:v>
                </c:pt>
                <c:pt idx="3">
                  <c:v>0.7653438931904762</c:v>
                </c:pt>
              </c:numCache>
            </c:numRef>
          </c:yVal>
        </c:ser>
        <c:ser>
          <c:idx val="1"/>
          <c:order val="1"/>
          <c:tx>
            <c:strRef>
              <c:f>'cap_rate_wind_offshore_SE3'!$C$2:$C$2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'cap_rate_wind_offshore_SE3'!$A$3:$A$6</c:f>
              <c:numCache>
                <c:formatCode>General</c:formatCode>
                <c:ptCount val="4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</c:numCache>
            </c:numRef>
          </c:xVal>
          <c:yVal>
            <c:numRef>
              <c:f>'cap_rate_wind_offshore_SE3'!$C$3:$C$6</c:f>
              <c:numCache>
                <c:formatCode>General</c:formatCode>
                <c:ptCount val="4"/>
                <c:pt idx="0">
                  <c:v>0.735843655</c:v>
                </c:pt>
                <c:pt idx="1">
                  <c:v>0.7110777779999999</c:v>
                </c:pt>
                <c:pt idx="2">
                  <c:v>0.699733752</c:v>
                </c:pt>
                <c:pt idx="3">
                  <c:v>0.683668729</c:v>
                </c:pt>
              </c:numCache>
            </c:numRef>
          </c:yVal>
        </c:ser>
        <c:ser>
          <c:idx val="2"/>
          <c:order val="2"/>
          <c:tx>
            <c:strRef>
              <c:f>'cap_rate_wind_offshore_SE3'!$D$2:$D$2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'cap_rate_wind_offshore_SE3'!$A$3:$A$6</c:f>
              <c:numCache>
                <c:formatCode>General</c:formatCode>
                <c:ptCount val="4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</c:numCache>
            </c:numRef>
          </c:xVal>
          <c:yVal>
            <c:numRef>
              <c:f>'cap_rate_wind_offshore_SE3'!$D$3:$D$6</c:f>
              <c:numCache>
                <c:formatCode>General</c:formatCode>
                <c:ptCount val="4"/>
                <c:pt idx="0">
                  <c:v>0.8114101</c:v>
                </c:pt>
                <c:pt idx="1">
                  <c:v>0.7979988499999999</c:v>
                </c:pt>
                <c:pt idx="2">
                  <c:v>0.7914591</c:v>
                </c:pt>
                <c:pt idx="3">
                  <c:v>0.7836742999999999</c:v>
                </c:pt>
              </c:numCache>
            </c:numRef>
          </c:yVal>
        </c:ser>
        <c:ser>
          <c:idx val="3"/>
          <c:order val="3"/>
          <c:tx>
            <c:strRef>
              <c:f>'cap_rate_wind_offshore_SE3'!$E$2:$E$2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'cap_rate_wind_offshore_SE3'!$A$3:$A$6</c:f>
              <c:numCache>
                <c:formatCode>General</c:formatCode>
                <c:ptCount val="4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</c:numCache>
            </c:numRef>
          </c:xVal>
          <c:yVal>
            <c:numRef>
              <c:f>'cap_rate_wind_offshore_SE3'!$E$3:$E$6</c:f>
              <c:numCache>
                <c:formatCode>General</c:formatCode>
                <c:ptCount val="4"/>
                <c:pt idx="0">
                  <c:v>0.8472249500000001</c:v>
                </c:pt>
                <c:pt idx="1">
                  <c:v>0.83377002</c:v>
                </c:pt>
                <c:pt idx="2">
                  <c:v>0.8276776130000001</c:v>
                </c:pt>
                <c:pt idx="3">
                  <c:v>0.822399968</c:v>
                </c:pt>
              </c:numCache>
            </c:numRef>
          </c:yVal>
        </c:ser>
        <c:axId val="52740001"/>
        <c:axId val="52740002"/>
      </c:scatterChart>
      <c:valAx>
        <c:axId val="52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40002"/>
        <c:crosses val="autoZero"/>
        <c:crossBetween val="midCat"/>
      </c:valAx>
      <c:valAx>
        <c:axId val="527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'cap_rate_wind_offshore_SE3'!$A$3:$A$6</c:f>
              <c:numCache>
                <c:formatCode>General</c:formatCode>
                <c:ptCount val="4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</c:numCache>
            </c:numRef>
          </c:xVal>
          <c:yVal>
            <c:numRef>
              <c:f>'cap_rate_wind_offshore_SE3'!$B$3:$B$6</c:f>
              <c:numCache>
                <c:formatCode>General</c:formatCode>
                <c:ptCount val="4"/>
                <c:pt idx="0">
                  <c:v>0.8001982088095239</c:v>
                </c:pt>
                <c:pt idx="1">
                  <c:v>0.7833572237142858</c:v>
                </c:pt>
                <c:pt idx="2">
                  <c:v>0.7750383916666667</c:v>
                </c:pt>
                <c:pt idx="3">
                  <c:v>0.7653438931904762</c:v>
                </c:pt>
              </c:numCache>
            </c:numRef>
          </c:yVal>
        </c:ser>
        <c:ser>
          <c:idx val="1"/>
          <c:order val="1"/>
          <c:tx>
            <c:strRef>
              <c:f>'cap_rate_wind_offshore_SE3'!$C$2:$C$2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'cap_rate_wind_offshore_SE3'!$A$3:$A$6</c:f>
              <c:numCache>
                <c:formatCode>General</c:formatCode>
                <c:ptCount val="4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</c:numCache>
            </c:numRef>
          </c:xVal>
          <c:yVal>
            <c:numRef>
              <c:f>'cap_rate_wind_offshore_SE3'!$C$3:$C$6</c:f>
              <c:numCache>
                <c:formatCode>General</c:formatCode>
                <c:ptCount val="4"/>
                <c:pt idx="0">
                  <c:v>0.735843655</c:v>
                </c:pt>
                <c:pt idx="1">
                  <c:v>0.7110777779999999</c:v>
                </c:pt>
                <c:pt idx="2">
                  <c:v>0.699733752</c:v>
                </c:pt>
                <c:pt idx="3">
                  <c:v>0.683668729</c:v>
                </c:pt>
              </c:numCache>
            </c:numRef>
          </c:yVal>
        </c:ser>
        <c:ser>
          <c:idx val="2"/>
          <c:order val="2"/>
          <c:tx>
            <c:strRef>
              <c:f>'cap_rate_wind_offshore_SE3'!$D$2:$D$2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'cap_rate_wind_offshore_SE3'!$A$3:$A$6</c:f>
              <c:numCache>
                <c:formatCode>General</c:formatCode>
                <c:ptCount val="4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</c:numCache>
            </c:numRef>
          </c:xVal>
          <c:yVal>
            <c:numRef>
              <c:f>'cap_rate_wind_offshore_SE3'!$D$3:$D$6</c:f>
              <c:numCache>
                <c:formatCode>General</c:formatCode>
                <c:ptCount val="4"/>
                <c:pt idx="0">
                  <c:v>0.8114101</c:v>
                </c:pt>
                <c:pt idx="1">
                  <c:v>0.7979988499999999</c:v>
                </c:pt>
                <c:pt idx="2">
                  <c:v>0.7914591</c:v>
                </c:pt>
                <c:pt idx="3">
                  <c:v>0.7836742999999999</c:v>
                </c:pt>
              </c:numCache>
            </c:numRef>
          </c:yVal>
        </c:ser>
        <c:ser>
          <c:idx val="3"/>
          <c:order val="3"/>
          <c:tx>
            <c:strRef>
              <c:f>'cap_rate_wind_offshore_SE3'!$E$2:$E$2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'cap_rate_wind_offshore_SE3'!$A$3:$A$6</c:f>
              <c:numCache>
                <c:formatCode>General</c:formatCode>
                <c:ptCount val="4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</c:numCache>
            </c:numRef>
          </c:xVal>
          <c:yVal>
            <c:numRef>
              <c:f>'cap_rate_wind_offshore_SE3'!$E$3:$E$6</c:f>
              <c:numCache>
                <c:formatCode>General</c:formatCode>
                <c:ptCount val="4"/>
                <c:pt idx="0">
                  <c:v>0.8472249500000001</c:v>
                </c:pt>
                <c:pt idx="1">
                  <c:v>0.83377002</c:v>
                </c:pt>
                <c:pt idx="2">
                  <c:v>0.8276776130000001</c:v>
                </c:pt>
                <c:pt idx="3">
                  <c:v>0.822399968</c:v>
                </c:pt>
              </c:numCache>
            </c:numRef>
          </c:yVal>
        </c:ser>
        <c:axId val="52750001"/>
        <c:axId val="52750002"/>
      </c:scatterChart>
      <c:valAx>
        <c:axId val="52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50002"/>
        <c:crosses val="autoZero"/>
        <c:crossBetween val="midCat"/>
      </c:valAx>
      <c:valAx>
        <c:axId val="527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'cap_rate_wind_offshore_SE4'!$A$3:$A$8</c:f>
              <c:numCache>
                <c:formatCode>General</c:formatCode>
                <c:ptCount val="6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</c:numCache>
            </c:numRef>
          </c:xVal>
          <c:yVal>
            <c:numRef>
              <c:f>'cap_rate_wind_offshore_SE4'!$B$3:$B$8</c:f>
              <c:numCache>
                <c:formatCode>General</c:formatCode>
                <c:ptCount val="6"/>
                <c:pt idx="0">
                  <c:v>0.7964780019047618</c:v>
                </c:pt>
                <c:pt idx="1">
                  <c:v>0.7902235442857143</c:v>
                </c:pt>
                <c:pt idx="2">
                  <c:v>0.7831347111428573</c:v>
                </c:pt>
                <c:pt idx="3">
                  <c:v>0.7687728152380954</c:v>
                </c:pt>
                <c:pt idx="4">
                  <c:v>0.764491462095238</c:v>
                </c:pt>
                <c:pt idx="5">
                  <c:v>0.7609622378095237</c:v>
                </c:pt>
              </c:numCache>
            </c:numRef>
          </c:yVal>
        </c:ser>
        <c:ser>
          <c:idx val="1"/>
          <c:order val="1"/>
          <c:tx>
            <c:strRef>
              <c:f>'cap_rate_wind_offshore_SE4'!$C$2:$C$2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'cap_rate_wind_offshore_SE4'!$A$3:$A$8</c:f>
              <c:numCache>
                <c:formatCode>General</c:formatCode>
                <c:ptCount val="6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</c:numCache>
            </c:numRef>
          </c:xVal>
          <c:yVal>
            <c:numRef>
              <c:f>'cap_rate_wind_offshore_SE4'!$C$3:$C$8</c:f>
              <c:numCache>
                <c:formatCode>General</c:formatCode>
                <c:ptCount val="6"/>
                <c:pt idx="0">
                  <c:v>0.6997968999999999</c:v>
                </c:pt>
                <c:pt idx="1">
                  <c:v>0.68441145</c:v>
                </c:pt>
                <c:pt idx="2">
                  <c:v>0.6691408520000001</c:v>
                </c:pt>
                <c:pt idx="3">
                  <c:v>0.64682233</c:v>
                </c:pt>
                <c:pt idx="4">
                  <c:v>0.641136544</c:v>
                </c:pt>
                <c:pt idx="5">
                  <c:v>0.6385953130000001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'cap_rate_wind_offshore_SE4'!$A$3:$A$8</c:f>
              <c:numCache>
                <c:formatCode>General</c:formatCode>
                <c:ptCount val="6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</c:numCache>
            </c:numRef>
          </c:xVal>
          <c:yVal>
            <c:numRef>
              <c:f>'cap_rate_wind_offshore_SE4'!$D$3:$D$8</c:f>
              <c:numCache>
                <c:formatCode>General</c:formatCode>
                <c:ptCount val="6"/>
                <c:pt idx="0">
                  <c:v>0.7960496</c:v>
                </c:pt>
                <c:pt idx="1">
                  <c:v>0.79106895</c:v>
                </c:pt>
                <c:pt idx="2">
                  <c:v>0.78556077</c:v>
                </c:pt>
                <c:pt idx="3">
                  <c:v>0.77215822</c:v>
                </c:pt>
                <c:pt idx="4">
                  <c:v>0.76659495</c:v>
                </c:pt>
                <c:pt idx="5">
                  <c:v>0.76430763</c:v>
                </c:pt>
              </c:numCache>
            </c:numRef>
          </c:yVal>
        </c:ser>
        <c:ser>
          <c:idx val="3"/>
          <c:order val="3"/>
          <c:tx>
            <c:strRef>
              <c:f>'cap_rate_wind_offshore_SE4'!$E$2:$E$2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'cap_rate_wind_offshore_SE4'!$A$3:$A$8</c:f>
              <c:numCache>
                <c:formatCode>General</c:formatCode>
                <c:ptCount val="6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</c:numCache>
            </c:numRef>
          </c:xVal>
          <c:yVal>
            <c:numRef>
              <c:f>'cap_rate_wind_offshore_SE4'!$E$3:$E$8</c:f>
              <c:numCache>
                <c:formatCode>General</c:formatCode>
                <c:ptCount val="6"/>
                <c:pt idx="0">
                  <c:v>0.8756455200000001</c:v>
                </c:pt>
                <c:pt idx="1">
                  <c:v>0.8720309500000001</c:v>
                </c:pt>
                <c:pt idx="2">
                  <c:v>0.868347812</c:v>
                </c:pt>
                <c:pt idx="3">
                  <c:v>0.85882715</c:v>
                </c:pt>
                <c:pt idx="4">
                  <c:v>0.85767819</c:v>
                </c:pt>
                <c:pt idx="5">
                  <c:v>0.8547987810000001</c:v>
                </c:pt>
              </c:numCache>
            </c:numRef>
          </c:yVal>
        </c:ser>
        <c:axId val="52760001"/>
        <c:axId val="52760002"/>
      </c:scatterChart>
      <c:valAx>
        <c:axId val="52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60002"/>
        <c:crosses val="autoZero"/>
        <c:crossBetween val="midCat"/>
      </c:valAx>
      <c:valAx>
        <c:axId val="527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Offshore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'cap_rate_wind_offshore_SE4'!$A$3:$A$8</c:f>
              <c:numCache>
                <c:formatCode>General</c:formatCode>
                <c:ptCount val="6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</c:numCache>
            </c:numRef>
          </c:xVal>
          <c:yVal>
            <c:numRef>
              <c:f>'cap_rate_wind_offshore_SE4'!$B$3:$B$8</c:f>
              <c:numCache>
                <c:formatCode>General</c:formatCode>
                <c:ptCount val="6"/>
                <c:pt idx="0">
                  <c:v>0.7964780019047618</c:v>
                </c:pt>
                <c:pt idx="1">
                  <c:v>0.7902235442857143</c:v>
                </c:pt>
                <c:pt idx="2">
                  <c:v>0.7831347111428573</c:v>
                </c:pt>
                <c:pt idx="3">
                  <c:v>0.7687728152380954</c:v>
                </c:pt>
                <c:pt idx="4">
                  <c:v>0.764491462095238</c:v>
                </c:pt>
                <c:pt idx="5">
                  <c:v>0.7609622378095237</c:v>
                </c:pt>
              </c:numCache>
            </c:numRef>
          </c:yVal>
        </c:ser>
        <c:ser>
          <c:idx val="1"/>
          <c:order val="1"/>
          <c:tx>
            <c:strRef>
              <c:f>'cap_rate_wind_offshore_SE4'!$C$2:$C$2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'cap_rate_wind_offshore_SE4'!$A$3:$A$8</c:f>
              <c:numCache>
                <c:formatCode>General</c:formatCode>
                <c:ptCount val="6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</c:numCache>
            </c:numRef>
          </c:xVal>
          <c:yVal>
            <c:numRef>
              <c:f>'cap_rate_wind_offshore_SE4'!$C$3:$C$8</c:f>
              <c:numCache>
                <c:formatCode>General</c:formatCode>
                <c:ptCount val="6"/>
                <c:pt idx="0">
                  <c:v>0.6997968999999999</c:v>
                </c:pt>
                <c:pt idx="1">
                  <c:v>0.68441145</c:v>
                </c:pt>
                <c:pt idx="2">
                  <c:v>0.6691408520000001</c:v>
                </c:pt>
                <c:pt idx="3">
                  <c:v>0.64682233</c:v>
                </c:pt>
                <c:pt idx="4">
                  <c:v>0.641136544</c:v>
                </c:pt>
                <c:pt idx="5">
                  <c:v>0.6385953130000001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'cap_rate_wind_offshore_SE4'!$A$3:$A$8</c:f>
              <c:numCache>
                <c:formatCode>General</c:formatCode>
                <c:ptCount val="6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</c:numCache>
            </c:numRef>
          </c:xVal>
          <c:yVal>
            <c:numRef>
              <c:f>'cap_rate_wind_offshore_SE4'!$D$3:$D$8</c:f>
              <c:numCache>
                <c:formatCode>General</c:formatCode>
                <c:ptCount val="6"/>
                <c:pt idx="0">
                  <c:v>0.7960496</c:v>
                </c:pt>
                <c:pt idx="1">
                  <c:v>0.79106895</c:v>
                </c:pt>
                <c:pt idx="2">
                  <c:v>0.78556077</c:v>
                </c:pt>
                <c:pt idx="3">
                  <c:v>0.77215822</c:v>
                </c:pt>
                <c:pt idx="4">
                  <c:v>0.76659495</c:v>
                </c:pt>
                <c:pt idx="5">
                  <c:v>0.76430763</c:v>
                </c:pt>
              </c:numCache>
            </c:numRef>
          </c:yVal>
        </c:ser>
        <c:ser>
          <c:idx val="3"/>
          <c:order val="3"/>
          <c:tx>
            <c:strRef>
              <c:f>'cap_rate_wind_offshore_SE4'!$E$2:$E$2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'cap_rate_wind_offshore_SE4'!$A$3:$A$8</c:f>
              <c:numCache>
                <c:formatCode>General</c:formatCode>
                <c:ptCount val="6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</c:numCache>
            </c:numRef>
          </c:xVal>
          <c:yVal>
            <c:numRef>
              <c:f>'cap_rate_wind_offshore_SE4'!$E$3:$E$8</c:f>
              <c:numCache>
                <c:formatCode>General</c:formatCode>
                <c:ptCount val="6"/>
                <c:pt idx="0">
                  <c:v>0.8756455200000001</c:v>
                </c:pt>
                <c:pt idx="1">
                  <c:v>0.8720309500000001</c:v>
                </c:pt>
                <c:pt idx="2">
                  <c:v>0.868347812</c:v>
                </c:pt>
                <c:pt idx="3">
                  <c:v>0.85882715</c:v>
                </c:pt>
                <c:pt idx="4">
                  <c:v>0.85767819</c:v>
                </c:pt>
                <c:pt idx="5">
                  <c:v>0.8547987810000001</c:v>
                </c:pt>
              </c:numCache>
            </c:numRef>
          </c:yVal>
        </c:ser>
        <c:axId val="52770001"/>
        <c:axId val="52770002"/>
      </c:scatterChart>
      <c:valAx>
        <c:axId val="52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70002"/>
        <c:crosses val="autoZero"/>
        <c:crossBetween val="midCat"/>
      </c:valAx>
      <c:valAx>
        <c:axId val="527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'cap_rate_wind_offshore_SE4'!$A$3:$A$8</c:f>
              <c:numCache>
                <c:formatCode>General</c:formatCode>
                <c:ptCount val="6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</c:numCache>
            </c:numRef>
          </c:xVal>
          <c:yVal>
            <c:numRef>
              <c:f>'cap_rate_wind_offshore_SE4'!$B$3:$B$8</c:f>
              <c:numCache>
                <c:formatCode>General</c:formatCode>
                <c:ptCount val="6"/>
                <c:pt idx="0">
                  <c:v>0.7964780019047618</c:v>
                </c:pt>
                <c:pt idx="1">
                  <c:v>0.7902235442857143</c:v>
                </c:pt>
                <c:pt idx="2">
                  <c:v>0.7831347111428573</c:v>
                </c:pt>
                <c:pt idx="3">
                  <c:v>0.7687728152380954</c:v>
                </c:pt>
                <c:pt idx="4">
                  <c:v>0.764491462095238</c:v>
                </c:pt>
                <c:pt idx="5">
                  <c:v>0.7609622378095237</c:v>
                </c:pt>
              </c:numCache>
            </c:numRef>
          </c:yVal>
        </c:ser>
        <c:ser>
          <c:idx val="1"/>
          <c:order val="1"/>
          <c:tx>
            <c:strRef>
              <c:f>'cap_rate_wind_offshore_SE4'!$C$2:$C$2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'cap_rate_wind_offshore_SE4'!$A$3:$A$8</c:f>
              <c:numCache>
                <c:formatCode>General</c:formatCode>
                <c:ptCount val="6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</c:numCache>
            </c:numRef>
          </c:xVal>
          <c:yVal>
            <c:numRef>
              <c:f>'cap_rate_wind_offshore_SE4'!$C$3:$C$8</c:f>
              <c:numCache>
                <c:formatCode>General</c:formatCode>
                <c:ptCount val="6"/>
                <c:pt idx="0">
                  <c:v>0.6997968999999999</c:v>
                </c:pt>
                <c:pt idx="1">
                  <c:v>0.68441145</c:v>
                </c:pt>
                <c:pt idx="2">
                  <c:v>0.6691408520000001</c:v>
                </c:pt>
                <c:pt idx="3">
                  <c:v>0.64682233</c:v>
                </c:pt>
                <c:pt idx="4">
                  <c:v>0.641136544</c:v>
                </c:pt>
                <c:pt idx="5">
                  <c:v>0.6385953130000001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'cap_rate_wind_offshore_SE4'!$A$3:$A$8</c:f>
              <c:numCache>
                <c:formatCode>General</c:formatCode>
                <c:ptCount val="6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</c:numCache>
            </c:numRef>
          </c:xVal>
          <c:yVal>
            <c:numRef>
              <c:f>'cap_rate_wind_offshore_SE4'!$D$3:$D$8</c:f>
              <c:numCache>
                <c:formatCode>General</c:formatCode>
                <c:ptCount val="6"/>
                <c:pt idx="0">
                  <c:v>0.7960496</c:v>
                </c:pt>
                <c:pt idx="1">
                  <c:v>0.79106895</c:v>
                </c:pt>
                <c:pt idx="2">
                  <c:v>0.78556077</c:v>
                </c:pt>
                <c:pt idx="3">
                  <c:v>0.77215822</c:v>
                </c:pt>
                <c:pt idx="4">
                  <c:v>0.76659495</c:v>
                </c:pt>
                <c:pt idx="5">
                  <c:v>0.76430763</c:v>
                </c:pt>
              </c:numCache>
            </c:numRef>
          </c:yVal>
        </c:ser>
        <c:ser>
          <c:idx val="3"/>
          <c:order val="3"/>
          <c:tx>
            <c:strRef>
              <c:f>'cap_rate_wind_offshore_SE4'!$E$2:$E$2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'cap_rate_wind_offshore_SE4'!$A$3:$A$8</c:f>
              <c:numCache>
                <c:formatCode>General</c:formatCode>
                <c:ptCount val="6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</c:numCache>
            </c:numRef>
          </c:xVal>
          <c:yVal>
            <c:numRef>
              <c:f>'cap_rate_wind_offshore_SE4'!$E$3:$E$8</c:f>
              <c:numCache>
                <c:formatCode>General</c:formatCode>
                <c:ptCount val="6"/>
                <c:pt idx="0">
                  <c:v>0.8756455200000001</c:v>
                </c:pt>
                <c:pt idx="1">
                  <c:v>0.8720309500000001</c:v>
                </c:pt>
                <c:pt idx="2">
                  <c:v>0.868347812</c:v>
                </c:pt>
                <c:pt idx="3">
                  <c:v>0.85882715</c:v>
                </c:pt>
                <c:pt idx="4">
                  <c:v>0.85767819</c:v>
                </c:pt>
                <c:pt idx="5">
                  <c:v>0.8547987810000001</c:v>
                </c:pt>
              </c:numCache>
            </c:numRef>
          </c:yVal>
        </c:ser>
        <c:axId val="52780001"/>
        <c:axId val="52780002"/>
      </c:scatterChart>
      <c:valAx>
        <c:axId val="52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80002"/>
        <c:crosses val="autoZero"/>
        <c:crossBetween val="midCat"/>
      </c:valAx>
      <c:valAx>
        <c:axId val="527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'cap_rate_wind_offshore_SE4'!$A$3:$A$8</c:f>
              <c:numCache>
                <c:formatCode>General</c:formatCode>
                <c:ptCount val="6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</c:numCache>
            </c:numRef>
          </c:xVal>
          <c:yVal>
            <c:numRef>
              <c:f>'cap_rate_wind_offshore_SE4'!$B$3:$B$8</c:f>
              <c:numCache>
                <c:formatCode>General</c:formatCode>
                <c:ptCount val="6"/>
                <c:pt idx="0">
                  <c:v>0.7964780019047618</c:v>
                </c:pt>
                <c:pt idx="1">
                  <c:v>0.7902235442857143</c:v>
                </c:pt>
                <c:pt idx="2">
                  <c:v>0.7831347111428573</c:v>
                </c:pt>
                <c:pt idx="3">
                  <c:v>0.7687728152380954</c:v>
                </c:pt>
                <c:pt idx="4">
                  <c:v>0.764491462095238</c:v>
                </c:pt>
                <c:pt idx="5">
                  <c:v>0.7609622378095237</c:v>
                </c:pt>
              </c:numCache>
            </c:numRef>
          </c:yVal>
        </c:ser>
        <c:ser>
          <c:idx val="1"/>
          <c:order val="1"/>
          <c:tx>
            <c:strRef>
              <c:f>'cap_rate_wind_offshore_SE4'!$C$2:$C$2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'cap_rate_wind_offshore_SE4'!$A$3:$A$8</c:f>
              <c:numCache>
                <c:formatCode>General</c:formatCode>
                <c:ptCount val="6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</c:numCache>
            </c:numRef>
          </c:xVal>
          <c:yVal>
            <c:numRef>
              <c:f>'cap_rate_wind_offshore_SE4'!$C$3:$C$8</c:f>
              <c:numCache>
                <c:formatCode>General</c:formatCode>
                <c:ptCount val="6"/>
                <c:pt idx="0">
                  <c:v>0.6997968999999999</c:v>
                </c:pt>
                <c:pt idx="1">
                  <c:v>0.68441145</c:v>
                </c:pt>
                <c:pt idx="2">
                  <c:v>0.6691408520000001</c:v>
                </c:pt>
                <c:pt idx="3">
                  <c:v>0.64682233</c:v>
                </c:pt>
                <c:pt idx="4">
                  <c:v>0.641136544</c:v>
                </c:pt>
                <c:pt idx="5">
                  <c:v>0.6385953130000001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'cap_rate_wind_offshore_SE4'!$A$3:$A$8</c:f>
              <c:numCache>
                <c:formatCode>General</c:formatCode>
                <c:ptCount val="6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</c:numCache>
            </c:numRef>
          </c:xVal>
          <c:yVal>
            <c:numRef>
              <c:f>'cap_rate_wind_offshore_SE4'!$D$3:$D$8</c:f>
              <c:numCache>
                <c:formatCode>General</c:formatCode>
                <c:ptCount val="6"/>
                <c:pt idx="0">
                  <c:v>0.7960496</c:v>
                </c:pt>
                <c:pt idx="1">
                  <c:v>0.79106895</c:v>
                </c:pt>
                <c:pt idx="2">
                  <c:v>0.78556077</c:v>
                </c:pt>
                <c:pt idx="3">
                  <c:v>0.77215822</c:v>
                </c:pt>
                <c:pt idx="4">
                  <c:v>0.76659495</c:v>
                </c:pt>
                <c:pt idx="5">
                  <c:v>0.76430763</c:v>
                </c:pt>
              </c:numCache>
            </c:numRef>
          </c:yVal>
        </c:ser>
        <c:ser>
          <c:idx val="3"/>
          <c:order val="3"/>
          <c:tx>
            <c:strRef>
              <c:f>'cap_rate_wind_offshore_SE4'!$E$2:$E$2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'cap_rate_wind_offshore_SE4'!$A$3:$A$8</c:f>
              <c:numCache>
                <c:formatCode>General</c:formatCode>
                <c:ptCount val="6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</c:numCache>
            </c:numRef>
          </c:xVal>
          <c:yVal>
            <c:numRef>
              <c:f>'cap_rate_wind_offshore_SE4'!$E$3:$E$8</c:f>
              <c:numCache>
                <c:formatCode>General</c:formatCode>
                <c:ptCount val="6"/>
                <c:pt idx="0">
                  <c:v>0.8756455200000001</c:v>
                </c:pt>
                <c:pt idx="1">
                  <c:v>0.8720309500000001</c:v>
                </c:pt>
                <c:pt idx="2">
                  <c:v>0.868347812</c:v>
                </c:pt>
                <c:pt idx="3">
                  <c:v>0.85882715</c:v>
                </c:pt>
                <c:pt idx="4">
                  <c:v>0.85767819</c:v>
                </c:pt>
                <c:pt idx="5">
                  <c:v>0.8547987810000001</c:v>
                </c:pt>
              </c:numCache>
            </c:numRef>
          </c:yVal>
        </c:ser>
        <c:axId val="52790001"/>
        <c:axId val="52790002"/>
      </c:scatterChart>
      <c:valAx>
        <c:axId val="52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90002"/>
        <c:crosses val="autoZero"/>
        <c:crossBetween val="midCat"/>
      </c:valAx>
      <c:valAx>
        <c:axId val="527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'cap_rate_wind_onshore_PL'!$B$3:$B$15</c:f>
              <c:numCache>
                <c:formatCode>General</c:formatCode>
                <c:ptCount val="13"/>
                <c:pt idx="0">
                  <c:v>0.9501516345454545</c:v>
                </c:pt>
                <c:pt idx="1">
                  <c:v>0.9293655303636363</c:v>
                </c:pt>
                <c:pt idx="2">
                  <c:v>0.9226531931818183</c:v>
                </c:pt>
                <c:pt idx="3">
                  <c:v>0.9011943619999999</c:v>
                </c:pt>
                <c:pt idx="4">
                  <c:v>0.8738237094545455</c:v>
                </c:pt>
                <c:pt idx="5">
                  <c:v>0.8502433099999999</c:v>
                </c:pt>
                <c:pt idx="6">
                  <c:v>0.8226891500000001</c:v>
                </c:pt>
                <c:pt idx="7">
                  <c:v>0.7965527948571429</c:v>
                </c:pt>
                <c:pt idx="8">
                  <c:v>0.7750627604761904</c:v>
                </c:pt>
                <c:pt idx="9">
                  <c:v>0.7538802516666668</c:v>
                </c:pt>
                <c:pt idx="10">
                  <c:v>0.7399727522857142</c:v>
                </c:pt>
                <c:pt idx="11">
                  <c:v>0.7259252465714285</c:v>
                </c:pt>
                <c:pt idx="12">
                  <c:v>0.7164439081904762</c:v>
                </c:pt>
              </c:numCache>
            </c:numRef>
          </c:yVal>
        </c:ser>
        <c:ser>
          <c:idx val="1"/>
          <c:order val="1"/>
          <c:tx>
            <c:strRef>
              <c:f>'cap_rate_wind_onshore_PL'!$C$2:$C$2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'cap_rate_wind_onshore_PL'!$C$3:$C$15</c:f>
              <c:numCache>
                <c:formatCode>General</c:formatCode>
                <c:ptCount val="13"/>
                <c:pt idx="0">
                  <c:v>0.937873852</c:v>
                </c:pt>
                <c:pt idx="1">
                  <c:v>0.91563395</c:v>
                </c:pt>
                <c:pt idx="2">
                  <c:v>0.90780478</c:v>
                </c:pt>
                <c:pt idx="3">
                  <c:v>0.880722944</c:v>
                </c:pt>
                <c:pt idx="4">
                  <c:v>0.84931762</c:v>
                </c:pt>
                <c:pt idx="5">
                  <c:v>0.820689268</c:v>
                </c:pt>
                <c:pt idx="6">
                  <c:v>0.789209988</c:v>
                </c:pt>
                <c:pt idx="7">
                  <c:v>0.7546614819999999</c:v>
                </c:pt>
                <c:pt idx="8">
                  <c:v>0.7301339610000001</c:v>
                </c:pt>
                <c:pt idx="9">
                  <c:v>0.70784229</c:v>
                </c:pt>
                <c:pt idx="10">
                  <c:v>0.688926248</c:v>
                </c:pt>
                <c:pt idx="11">
                  <c:v>0.669101638</c:v>
                </c:pt>
                <c:pt idx="12">
                  <c:v>0.661587717</c:v>
                </c:pt>
              </c:numCache>
            </c:numRef>
          </c:yVal>
        </c:ser>
        <c:ser>
          <c:idx val="2"/>
          <c:order val="2"/>
          <c:tx>
            <c:strRef>
              <c:f>'cap_rate_wind_onshore_PL'!$D$2:$D$2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'cap_rate_wind_onshore_PL'!$D$3:$D$15</c:f>
              <c:numCache>
                <c:formatCode>General</c:formatCode>
                <c:ptCount val="13"/>
                <c:pt idx="0">
                  <c:v>0.95037353</c:v>
                </c:pt>
                <c:pt idx="1">
                  <c:v>0.9276661</c:v>
                </c:pt>
                <c:pt idx="2">
                  <c:v>0.92161125</c:v>
                </c:pt>
                <c:pt idx="3">
                  <c:v>0.9008383</c:v>
                </c:pt>
                <c:pt idx="4">
                  <c:v>0.87407607</c:v>
                </c:pt>
                <c:pt idx="5">
                  <c:v>0.856147</c:v>
                </c:pt>
                <c:pt idx="6">
                  <c:v>0.8308621</c:v>
                </c:pt>
                <c:pt idx="7">
                  <c:v>0.8091311699999999</c:v>
                </c:pt>
                <c:pt idx="8">
                  <c:v>0.78644505</c:v>
                </c:pt>
                <c:pt idx="9">
                  <c:v>0.7627332499999999</c:v>
                </c:pt>
                <c:pt idx="10">
                  <c:v>0.74776245</c:v>
                </c:pt>
                <c:pt idx="11">
                  <c:v>0.73630765</c:v>
                </c:pt>
                <c:pt idx="12">
                  <c:v>0.725028785</c:v>
                </c:pt>
              </c:numCache>
            </c:numRef>
          </c:yVal>
        </c:ser>
        <c:ser>
          <c:idx val="3"/>
          <c:order val="3"/>
          <c:tx>
            <c:strRef>
              <c:f>'cap_rate_wind_onshore_PL'!$E$2:$E$2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'cap_rate_wind_onshore_PL'!$E$3:$E$15</c:f>
              <c:numCache>
                <c:formatCode>General</c:formatCode>
                <c:ptCount val="13"/>
                <c:pt idx="0">
                  <c:v>0.961944408</c:v>
                </c:pt>
                <c:pt idx="1">
                  <c:v>0.945590158</c:v>
                </c:pt>
                <c:pt idx="2">
                  <c:v>0.94044472</c:v>
                </c:pt>
                <c:pt idx="3">
                  <c:v>0.92289414</c:v>
                </c:pt>
                <c:pt idx="4">
                  <c:v>0.895936348</c:v>
                </c:pt>
                <c:pt idx="5">
                  <c:v>0.876290852</c:v>
                </c:pt>
                <c:pt idx="6">
                  <c:v>0.851221592</c:v>
                </c:pt>
                <c:pt idx="7">
                  <c:v>0.8281543</c:v>
                </c:pt>
                <c:pt idx="8">
                  <c:v>0.811029769</c:v>
                </c:pt>
                <c:pt idx="9">
                  <c:v>0.793330105</c:v>
                </c:pt>
                <c:pt idx="10">
                  <c:v>0.78140151</c:v>
                </c:pt>
                <c:pt idx="11">
                  <c:v>0.77342749</c:v>
                </c:pt>
                <c:pt idx="12">
                  <c:v>0.77119981</c:v>
                </c:pt>
              </c:numCache>
            </c:numRef>
          </c:yVal>
        </c:ser>
        <c:axId val="50280001"/>
        <c:axId val="50280002"/>
      </c:scatterChart>
      <c:val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80002"/>
        <c:crosses val="autoZero"/>
        <c:crossBetween val="midCat"/>
      </c:val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'cap_rate_wind_offshore_SE4'!$A$3:$A$8</c:f>
              <c:numCache>
                <c:formatCode>General</c:formatCode>
                <c:ptCount val="6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</c:numCache>
            </c:numRef>
          </c:xVal>
          <c:yVal>
            <c:numRef>
              <c:f>'cap_rate_wind_offshore_SE4'!$B$3:$B$8</c:f>
              <c:numCache>
                <c:formatCode>General</c:formatCode>
                <c:ptCount val="6"/>
                <c:pt idx="0">
                  <c:v>0.7964780019047618</c:v>
                </c:pt>
                <c:pt idx="1">
                  <c:v>0.7902235442857143</c:v>
                </c:pt>
                <c:pt idx="2">
                  <c:v>0.7831347111428573</c:v>
                </c:pt>
                <c:pt idx="3">
                  <c:v>0.7687728152380954</c:v>
                </c:pt>
                <c:pt idx="4">
                  <c:v>0.764491462095238</c:v>
                </c:pt>
                <c:pt idx="5">
                  <c:v>0.7609622378095237</c:v>
                </c:pt>
              </c:numCache>
            </c:numRef>
          </c:yVal>
        </c:ser>
        <c:ser>
          <c:idx val="1"/>
          <c:order val="1"/>
          <c:tx>
            <c:strRef>
              <c:f>'cap_rate_wind_offshore_SE4'!$C$2:$C$2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'cap_rate_wind_offshore_SE4'!$A$3:$A$8</c:f>
              <c:numCache>
                <c:formatCode>General</c:formatCode>
                <c:ptCount val="6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</c:numCache>
            </c:numRef>
          </c:xVal>
          <c:yVal>
            <c:numRef>
              <c:f>'cap_rate_wind_offshore_SE4'!$C$3:$C$8</c:f>
              <c:numCache>
                <c:formatCode>General</c:formatCode>
                <c:ptCount val="6"/>
                <c:pt idx="0">
                  <c:v>0.6997968999999999</c:v>
                </c:pt>
                <c:pt idx="1">
                  <c:v>0.68441145</c:v>
                </c:pt>
                <c:pt idx="2">
                  <c:v>0.6691408520000001</c:v>
                </c:pt>
                <c:pt idx="3">
                  <c:v>0.64682233</c:v>
                </c:pt>
                <c:pt idx="4">
                  <c:v>0.641136544</c:v>
                </c:pt>
                <c:pt idx="5">
                  <c:v>0.6385953130000001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'cap_rate_wind_offshore_SE4'!$A$3:$A$8</c:f>
              <c:numCache>
                <c:formatCode>General</c:formatCode>
                <c:ptCount val="6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</c:numCache>
            </c:numRef>
          </c:xVal>
          <c:yVal>
            <c:numRef>
              <c:f>'cap_rate_wind_offshore_SE4'!$D$3:$D$8</c:f>
              <c:numCache>
                <c:formatCode>General</c:formatCode>
                <c:ptCount val="6"/>
                <c:pt idx="0">
                  <c:v>0.7960496</c:v>
                </c:pt>
                <c:pt idx="1">
                  <c:v>0.79106895</c:v>
                </c:pt>
                <c:pt idx="2">
                  <c:v>0.78556077</c:v>
                </c:pt>
                <c:pt idx="3">
                  <c:v>0.77215822</c:v>
                </c:pt>
                <c:pt idx="4">
                  <c:v>0.76659495</c:v>
                </c:pt>
                <c:pt idx="5">
                  <c:v>0.76430763</c:v>
                </c:pt>
              </c:numCache>
            </c:numRef>
          </c:yVal>
        </c:ser>
        <c:ser>
          <c:idx val="3"/>
          <c:order val="3"/>
          <c:tx>
            <c:strRef>
              <c:f>'cap_rate_wind_offshore_SE4'!$E$2:$E$2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'cap_rate_wind_offshore_SE4'!$A$3:$A$8</c:f>
              <c:numCache>
                <c:formatCode>General</c:formatCode>
                <c:ptCount val="6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</c:numCache>
            </c:numRef>
          </c:xVal>
          <c:yVal>
            <c:numRef>
              <c:f>'cap_rate_wind_offshore_SE4'!$E$3:$E$8</c:f>
              <c:numCache>
                <c:formatCode>General</c:formatCode>
                <c:ptCount val="6"/>
                <c:pt idx="0">
                  <c:v>0.8756455200000001</c:v>
                </c:pt>
                <c:pt idx="1">
                  <c:v>0.8720309500000001</c:v>
                </c:pt>
                <c:pt idx="2">
                  <c:v>0.868347812</c:v>
                </c:pt>
                <c:pt idx="3">
                  <c:v>0.85882715</c:v>
                </c:pt>
                <c:pt idx="4">
                  <c:v>0.85767819</c:v>
                </c:pt>
                <c:pt idx="5">
                  <c:v>0.8547987810000001</c:v>
                </c:pt>
              </c:numCache>
            </c:numRef>
          </c:yVal>
        </c:ser>
        <c:axId val="52800001"/>
        <c:axId val="52800002"/>
      </c:scatterChart>
      <c:valAx>
        <c:axId val="52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00002"/>
        <c:crosses val="autoZero"/>
        <c:crossBetween val="midCat"/>
      </c:valAx>
      <c:valAx>
        <c:axId val="528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'cap_rate_wind_offshore_UK'!$A$3:$A$14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'cap_rate_wind_offshore_UK'!$B$3:$B$14</c:f>
              <c:numCache>
                <c:formatCode>General</c:formatCode>
                <c:ptCount val="12"/>
                <c:pt idx="0">
                  <c:v>0.9113701837272729</c:v>
                </c:pt>
                <c:pt idx="1">
                  <c:v>0.9073511990909092</c:v>
                </c:pt>
                <c:pt idx="2">
                  <c:v>0.892475171909091</c:v>
                </c:pt>
                <c:pt idx="3">
                  <c:v>0.8428287609090908</c:v>
                </c:pt>
                <c:pt idx="4">
                  <c:v>0.8391772326363636</c:v>
                </c:pt>
                <c:pt idx="5">
                  <c:v>0.8218303455454546</c:v>
                </c:pt>
                <c:pt idx="6">
                  <c:v>0.8082331007142857</c:v>
                </c:pt>
                <c:pt idx="7">
                  <c:v>0.7889530271428572</c:v>
                </c:pt>
                <c:pt idx="8">
                  <c:v>0.7635861318095238</c:v>
                </c:pt>
                <c:pt idx="9">
                  <c:v>0.740611599047619</c:v>
                </c:pt>
                <c:pt idx="10">
                  <c:v>0.7297004619047619</c:v>
                </c:pt>
                <c:pt idx="11">
                  <c:v>0.7174362783809523</c:v>
                </c:pt>
              </c:numCache>
            </c:numRef>
          </c:yVal>
        </c:ser>
        <c:ser>
          <c:idx val="1"/>
          <c:order val="1"/>
          <c:tx>
            <c:strRef>
              <c:f>'cap_rate_wind_offshore_UK'!$C$2:$C$2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'cap_rate_wind_offshore_UK'!$A$3:$A$14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'cap_rate_wind_offshore_UK'!$C$3:$C$14</c:f>
              <c:numCache>
                <c:formatCode>General</c:formatCode>
                <c:ptCount val="12"/>
                <c:pt idx="0">
                  <c:v>0.8950313919999999</c:v>
                </c:pt>
                <c:pt idx="1">
                  <c:v>0.89192372</c:v>
                </c:pt>
                <c:pt idx="2">
                  <c:v>0.869393812</c:v>
                </c:pt>
                <c:pt idx="3">
                  <c:v>0.81366986</c:v>
                </c:pt>
                <c:pt idx="4">
                  <c:v>0.80904222</c:v>
                </c:pt>
                <c:pt idx="5">
                  <c:v>0.78998326</c:v>
                </c:pt>
                <c:pt idx="6">
                  <c:v>0.76679319</c:v>
                </c:pt>
                <c:pt idx="7">
                  <c:v>0.7437058</c:v>
                </c:pt>
                <c:pt idx="8">
                  <c:v>0.7203513499999999</c:v>
                </c:pt>
                <c:pt idx="9">
                  <c:v>0.701248468</c:v>
                </c:pt>
                <c:pt idx="10">
                  <c:v>0.68521481</c:v>
                </c:pt>
                <c:pt idx="11">
                  <c:v>0.671649373</c:v>
                </c:pt>
              </c:numCache>
            </c:numRef>
          </c:yVal>
        </c:ser>
        <c:ser>
          <c:idx val="2"/>
          <c:order val="2"/>
          <c:tx>
            <c:strRef>
              <c:f>'cap_rate_wind_offshore_UK'!$D$2:$D$2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'cap_rate_wind_offshore_UK'!$A$3:$A$14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'cap_rate_wind_offshore_UK'!$D$3:$D$14</c:f>
              <c:numCache>
                <c:formatCode>General</c:formatCode>
                <c:ptCount val="12"/>
                <c:pt idx="0">
                  <c:v>0.9156372</c:v>
                </c:pt>
                <c:pt idx="1">
                  <c:v>0.90692973</c:v>
                </c:pt>
                <c:pt idx="2">
                  <c:v>0.8952393</c:v>
                </c:pt>
                <c:pt idx="3">
                  <c:v>0.8441165</c:v>
                </c:pt>
                <c:pt idx="4">
                  <c:v>0.838484</c:v>
                </c:pt>
                <c:pt idx="5">
                  <c:v>0.82233214</c:v>
                </c:pt>
                <c:pt idx="6">
                  <c:v>0.811656065</c:v>
                </c:pt>
                <c:pt idx="7">
                  <c:v>0.792416</c:v>
                </c:pt>
                <c:pt idx="8">
                  <c:v>0.7683101</c:v>
                </c:pt>
                <c:pt idx="9">
                  <c:v>0.74513297</c:v>
                </c:pt>
                <c:pt idx="10">
                  <c:v>0.7343473700000001</c:v>
                </c:pt>
                <c:pt idx="11">
                  <c:v>0.7202604500000001</c:v>
                </c:pt>
              </c:numCache>
            </c:numRef>
          </c:yVal>
        </c:ser>
        <c:ser>
          <c:idx val="3"/>
          <c:order val="3"/>
          <c:tx>
            <c:strRef>
              <c:f>'cap_rate_wind_offshore_UK'!$E$2:$E$2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'cap_rate_wind_offshore_UK'!$A$3:$A$14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'cap_rate_wind_offshore_UK'!$E$3:$E$14</c:f>
              <c:numCache>
                <c:formatCode>General</c:formatCode>
                <c:ptCount val="12"/>
                <c:pt idx="0">
                  <c:v>0.9256119900000001</c:v>
                </c:pt>
                <c:pt idx="1">
                  <c:v>0.92260832</c:v>
                </c:pt>
                <c:pt idx="2">
                  <c:v>0.91078414</c:v>
                </c:pt>
                <c:pt idx="3">
                  <c:v>0.86709338</c:v>
                </c:pt>
                <c:pt idx="4">
                  <c:v>0.865493928</c:v>
                </c:pt>
                <c:pt idx="5">
                  <c:v>0.853544092</c:v>
                </c:pt>
                <c:pt idx="6">
                  <c:v>0.84395553</c:v>
                </c:pt>
                <c:pt idx="7">
                  <c:v>0.8280708</c:v>
                </c:pt>
                <c:pt idx="8">
                  <c:v>0.802852568</c:v>
                </c:pt>
                <c:pt idx="9">
                  <c:v>0.779782152</c:v>
                </c:pt>
                <c:pt idx="10">
                  <c:v>0.76940098</c:v>
                </c:pt>
                <c:pt idx="11">
                  <c:v>0.7585945230000001</c:v>
                </c:pt>
              </c:numCache>
            </c:numRef>
          </c:yVal>
        </c:ser>
        <c:axId val="52810001"/>
        <c:axId val="52810002"/>
      </c:scatterChart>
      <c:valAx>
        <c:axId val="52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10002"/>
        <c:crosses val="autoZero"/>
        <c:crossBetween val="midCat"/>
      </c:valAx>
      <c:valAx>
        <c:axId val="528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Offshore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'cap_rate_wind_offshore_UK'!$A$3:$A$14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'cap_rate_wind_offshore_UK'!$B$3:$B$14</c:f>
              <c:numCache>
                <c:formatCode>General</c:formatCode>
                <c:ptCount val="12"/>
                <c:pt idx="0">
                  <c:v>0.9113701837272729</c:v>
                </c:pt>
                <c:pt idx="1">
                  <c:v>0.9073511990909092</c:v>
                </c:pt>
                <c:pt idx="2">
                  <c:v>0.892475171909091</c:v>
                </c:pt>
                <c:pt idx="3">
                  <c:v>0.8428287609090908</c:v>
                </c:pt>
                <c:pt idx="4">
                  <c:v>0.8391772326363636</c:v>
                </c:pt>
                <c:pt idx="5">
                  <c:v>0.8218303455454546</c:v>
                </c:pt>
                <c:pt idx="6">
                  <c:v>0.8082331007142857</c:v>
                </c:pt>
                <c:pt idx="7">
                  <c:v>0.7889530271428572</c:v>
                </c:pt>
                <c:pt idx="8">
                  <c:v>0.7635861318095238</c:v>
                </c:pt>
                <c:pt idx="9">
                  <c:v>0.740611599047619</c:v>
                </c:pt>
                <c:pt idx="10">
                  <c:v>0.7297004619047619</c:v>
                </c:pt>
                <c:pt idx="11">
                  <c:v>0.7174362783809523</c:v>
                </c:pt>
              </c:numCache>
            </c:numRef>
          </c:yVal>
        </c:ser>
        <c:ser>
          <c:idx val="1"/>
          <c:order val="1"/>
          <c:tx>
            <c:strRef>
              <c:f>'cap_rate_wind_offshore_UK'!$C$2:$C$2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'cap_rate_wind_offshore_UK'!$A$3:$A$14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'cap_rate_wind_offshore_UK'!$C$3:$C$14</c:f>
              <c:numCache>
                <c:formatCode>General</c:formatCode>
                <c:ptCount val="12"/>
                <c:pt idx="0">
                  <c:v>0.8950313919999999</c:v>
                </c:pt>
                <c:pt idx="1">
                  <c:v>0.89192372</c:v>
                </c:pt>
                <c:pt idx="2">
                  <c:v>0.869393812</c:v>
                </c:pt>
                <c:pt idx="3">
                  <c:v>0.81366986</c:v>
                </c:pt>
                <c:pt idx="4">
                  <c:v>0.80904222</c:v>
                </c:pt>
                <c:pt idx="5">
                  <c:v>0.78998326</c:v>
                </c:pt>
                <c:pt idx="6">
                  <c:v>0.76679319</c:v>
                </c:pt>
                <c:pt idx="7">
                  <c:v>0.7437058</c:v>
                </c:pt>
                <c:pt idx="8">
                  <c:v>0.7203513499999999</c:v>
                </c:pt>
                <c:pt idx="9">
                  <c:v>0.701248468</c:v>
                </c:pt>
                <c:pt idx="10">
                  <c:v>0.68521481</c:v>
                </c:pt>
                <c:pt idx="11">
                  <c:v>0.671649373</c:v>
                </c:pt>
              </c:numCache>
            </c:numRef>
          </c:yVal>
        </c:ser>
        <c:ser>
          <c:idx val="2"/>
          <c:order val="2"/>
          <c:tx>
            <c:strRef>
              <c:f>'cap_rate_wind_offshore_UK'!$D$2:$D$2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'cap_rate_wind_offshore_UK'!$A$3:$A$14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'cap_rate_wind_offshore_UK'!$D$3:$D$14</c:f>
              <c:numCache>
                <c:formatCode>General</c:formatCode>
                <c:ptCount val="12"/>
                <c:pt idx="0">
                  <c:v>0.9156372</c:v>
                </c:pt>
                <c:pt idx="1">
                  <c:v>0.90692973</c:v>
                </c:pt>
                <c:pt idx="2">
                  <c:v>0.8952393</c:v>
                </c:pt>
                <c:pt idx="3">
                  <c:v>0.8441165</c:v>
                </c:pt>
                <c:pt idx="4">
                  <c:v>0.838484</c:v>
                </c:pt>
                <c:pt idx="5">
                  <c:v>0.82233214</c:v>
                </c:pt>
                <c:pt idx="6">
                  <c:v>0.811656065</c:v>
                </c:pt>
                <c:pt idx="7">
                  <c:v>0.792416</c:v>
                </c:pt>
                <c:pt idx="8">
                  <c:v>0.7683101</c:v>
                </c:pt>
                <c:pt idx="9">
                  <c:v>0.74513297</c:v>
                </c:pt>
                <c:pt idx="10">
                  <c:v>0.7343473700000001</c:v>
                </c:pt>
                <c:pt idx="11">
                  <c:v>0.7202604500000001</c:v>
                </c:pt>
              </c:numCache>
            </c:numRef>
          </c:yVal>
        </c:ser>
        <c:ser>
          <c:idx val="3"/>
          <c:order val="3"/>
          <c:tx>
            <c:strRef>
              <c:f>'cap_rate_wind_offshore_UK'!$E$2:$E$2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'cap_rate_wind_offshore_UK'!$A$3:$A$14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'cap_rate_wind_offshore_UK'!$E$3:$E$14</c:f>
              <c:numCache>
                <c:formatCode>General</c:formatCode>
                <c:ptCount val="12"/>
                <c:pt idx="0">
                  <c:v>0.9256119900000001</c:v>
                </c:pt>
                <c:pt idx="1">
                  <c:v>0.92260832</c:v>
                </c:pt>
                <c:pt idx="2">
                  <c:v>0.91078414</c:v>
                </c:pt>
                <c:pt idx="3">
                  <c:v>0.86709338</c:v>
                </c:pt>
                <c:pt idx="4">
                  <c:v>0.865493928</c:v>
                </c:pt>
                <c:pt idx="5">
                  <c:v>0.853544092</c:v>
                </c:pt>
                <c:pt idx="6">
                  <c:v>0.84395553</c:v>
                </c:pt>
                <c:pt idx="7">
                  <c:v>0.8280708</c:v>
                </c:pt>
                <c:pt idx="8">
                  <c:v>0.802852568</c:v>
                </c:pt>
                <c:pt idx="9">
                  <c:v>0.779782152</c:v>
                </c:pt>
                <c:pt idx="10">
                  <c:v>0.76940098</c:v>
                </c:pt>
                <c:pt idx="11">
                  <c:v>0.7585945230000001</c:v>
                </c:pt>
              </c:numCache>
            </c:numRef>
          </c:yVal>
        </c:ser>
        <c:axId val="52820001"/>
        <c:axId val="52820002"/>
      </c:scatterChart>
      <c:valAx>
        <c:axId val="52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20002"/>
        <c:crosses val="autoZero"/>
        <c:crossBetween val="midCat"/>
      </c:valAx>
      <c:valAx>
        <c:axId val="528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'cap_rate_wind_offshore_UK'!$A$3:$A$14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'cap_rate_wind_offshore_UK'!$B$3:$B$14</c:f>
              <c:numCache>
                <c:formatCode>General</c:formatCode>
                <c:ptCount val="12"/>
                <c:pt idx="0">
                  <c:v>0.9113701837272729</c:v>
                </c:pt>
                <c:pt idx="1">
                  <c:v>0.9073511990909092</c:v>
                </c:pt>
                <c:pt idx="2">
                  <c:v>0.892475171909091</c:v>
                </c:pt>
                <c:pt idx="3">
                  <c:v>0.8428287609090908</c:v>
                </c:pt>
                <c:pt idx="4">
                  <c:v>0.8391772326363636</c:v>
                </c:pt>
                <c:pt idx="5">
                  <c:v>0.8218303455454546</c:v>
                </c:pt>
                <c:pt idx="6">
                  <c:v>0.8082331007142857</c:v>
                </c:pt>
                <c:pt idx="7">
                  <c:v>0.7889530271428572</c:v>
                </c:pt>
                <c:pt idx="8">
                  <c:v>0.7635861318095238</c:v>
                </c:pt>
                <c:pt idx="9">
                  <c:v>0.740611599047619</c:v>
                </c:pt>
                <c:pt idx="10">
                  <c:v>0.7297004619047619</c:v>
                </c:pt>
                <c:pt idx="11">
                  <c:v>0.7174362783809523</c:v>
                </c:pt>
              </c:numCache>
            </c:numRef>
          </c:yVal>
        </c:ser>
        <c:ser>
          <c:idx val="1"/>
          <c:order val="1"/>
          <c:tx>
            <c:strRef>
              <c:f>'cap_rate_wind_offshore_UK'!$C$2:$C$2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'cap_rate_wind_offshore_UK'!$A$3:$A$14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'cap_rate_wind_offshore_UK'!$C$3:$C$14</c:f>
              <c:numCache>
                <c:formatCode>General</c:formatCode>
                <c:ptCount val="12"/>
                <c:pt idx="0">
                  <c:v>0.8950313919999999</c:v>
                </c:pt>
                <c:pt idx="1">
                  <c:v>0.89192372</c:v>
                </c:pt>
                <c:pt idx="2">
                  <c:v>0.869393812</c:v>
                </c:pt>
                <c:pt idx="3">
                  <c:v>0.81366986</c:v>
                </c:pt>
                <c:pt idx="4">
                  <c:v>0.80904222</c:v>
                </c:pt>
                <c:pt idx="5">
                  <c:v>0.78998326</c:v>
                </c:pt>
                <c:pt idx="6">
                  <c:v>0.76679319</c:v>
                </c:pt>
                <c:pt idx="7">
                  <c:v>0.7437058</c:v>
                </c:pt>
                <c:pt idx="8">
                  <c:v>0.7203513499999999</c:v>
                </c:pt>
                <c:pt idx="9">
                  <c:v>0.701248468</c:v>
                </c:pt>
                <c:pt idx="10">
                  <c:v>0.68521481</c:v>
                </c:pt>
                <c:pt idx="11">
                  <c:v>0.671649373</c:v>
                </c:pt>
              </c:numCache>
            </c:numRef>
          </c:yVal>
        </c:ser>
        <c:ser>
          <c:idx val="2"/>
          <c:order val="2"/>
          <c:tx>
            <c:strRef>
              <c:f>'cap_rate_wind_offshore_UK'!$D$2:$D$2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'cap_rate_wind_offshore_UK'!$A$3:$A$14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'cap_rate_wind_offshore_UK'!$D$3:$D$14</c:f>
              <c:numCache>
                <c:formatCode>General</c:formatCode>
                <c:ptCount val="12"/>
                <c:pt idx="0">
                  <c:v>0.9156372</c:v>
                </c:pt>
                <c:pt idx="1">
                  <c:v>0.90692973</c:v>
                </c:pt>
                <c:pt idx="2">
                  <c:v>0.8952393</c:v>
                </c:pt>
                <c:pt idx="3">
                  <c:v>0.8441165</c:v>
                </c:pt>
                <c:pt idx="4">
                  <c:v>0.838484</c:v>
                </c:pt>
                <c:pt idx="5">
                  <c:v>0.82233214</c:v>
                </c:pt>
                <c:pt idx="6">
                  <c:v>0.811656065</c:v>
                </c:pt>
                <c:pt idx="7">
                  <c:v>0.792416</c:v>
                </c:pt>
                <c:pt idx="8">
                  <c:v>0.7683101</c:v>
                </c:pt>
                <c:pt idx="9">
                  <c:v>0.74513297</c:v>
                </c:pt>
                <c:pt idx="10">
                  <c:v>0.7343473700000001</c:v>
                </c:pt>
                <c:pt idx="11">
                  <c:v>0.7202604500000001</c:v>
                </c:pt>
              </c:numCache>
            </c:numRef>
          </c:yVal>
        </c:ser>
        <c:ser>
          <c:idx val="3"/>
          <c:order val="3"/>
          <c:tx>
            <c:strRef>
              <c:f>'cap_rate_wind_offshore_UK'!$E$2:$E$2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'cap_rate_wind_offshore_UK'!$A$3:$A$14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'cap_rate_wind_offshore_UK'!$E$3:$E$14</c:f>
              <c:numCache>
                <c:formatCode>General</c:formatCode>
                <c:ptCount val="12"/>
                <c:pt idx="0">
                  <c:v>0.9256119900000001</c:v>
                </c:pt>
                <c:pt idx="1">
                  <c:v>0.92260832</c:v>
                </c:pt>
                <c:pt idx="2">
                  <c:v>0.91078414</c:v>
                </c:pt>
                <c:pt idx="3">
                  <c:v>0.86709338</c:v>
                </c:pt>
                <c:pt idx="4">
                  <c:v>0.865493928</c:v>
                </c:pt>
                <c:pt idx="5">
                  <c:v>0.853544092</c:v>
                </c:pt>
                <c:pt idx="6">
                  <c:v>0.84395553</c:v>
                </c:pt>
                <c:pt idx="7">
                  <c:v>0.8280708</c:v>
                </c:pt>
                <c:pt idx="8">
                  <c:v>0.802852568</c:v>
                </c:pt>
                <c:pt idx="9">
                  <c:v>0.779782152</c:v>
                </c:pt>
                <c:pt idx="10">
                  <c:v>0.76940098</c:v>
                </c:pt>
                <c:pt idx="11">
                  <c:v>0.7585945230000001</c:v>
                </c:pt>
              </c:numCache>
            </c:numRef>
          </c:yVal>
        </c:ser>
        <c:axId val="52830001"/>
        <c:axId val="52830002"/>
      </c:scatterChart>
      <c:valAx>
        <c:axId val="52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30002"/>
        <c:crosses val="autoZero"/>
        <c:crossBetween val="midCat"/>
      </c:valAx>
      <c:valAx>
        <c:axId val="528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'cap_rate_wind_offshore_UK'!$A$3:$A$14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'cap_rate_wind_offshore_UK'!$B$3:$B$14</c:f>
              <c:numCache>
                <c:formatCode>General</c:formatCode>
                <c:ptCount val="12"/>
                <c:pt idx="0">
                  <c:v>0.9113701837272729</c:v>
                </c:pt>
                <c:pt idx="1">
                  <c:v>0.9073511990909092</c:v>
                </c:pt>
                <c:pt idx="2">
                  <c:v>0.892475171909091</c:v>
                </c:pt>
                <c:pt idx="3">
                  <c:v>0.8428287609090908</c:v>
                </c:pt>
                <c:pt idx="4">
                  <c:v>0.8391772326363636</c:v>
                </c:pt>
                <c:pt idx="5">
                  <c:v>0.8218303455454546</c:v>
                </c:pt>
                <c:pt idx="6">
                  <c:v>0.8082331007142857</c:v>
                </c:pt>
                <c:pt idx="7">
                  <c:v>0.7889530271428572</c:v>
                </c:pt>
                <c:pt idx="8">
                  <c:v>0.7635861318095238</c:v>
                </c:pt>
                <c:pt idx="9">
                  <c:v>0.740611599047619</c:v>
                </c:pt>
                <c:pt idx="10">
                  <c:v>0.7297004619047619</c:v>
                </c:pt>
                <c:pt idx="11">
                  <c:v>0.7174362783809523</c:v>
                </c:pt>
              </c:numCache>
            </c:numRef>
          </c:yVal>
        </c:ser>
        <c:ser>
          <c:idx val="1"/>
          <c:order val="1"/>
          <c:tx>
            <c:strRef>
              <c:f>'cap_rate_wind_offshore_UK'!$C$2:$C$2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'cap_rate_wind_offshore_UK'!$A$3:$A$14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'cap_rate_wind_offshore_UK'!$C$3:$C$14</c:f>
              <c:numCache>
                <c:formatCode>General</c:formatCode>
                <c:ptCount val="12"/>
                <c:pt idx="0">
                  <c:v>0.8950313919999999</c:v>
                </c:pt>
                <c:pt idx="1">
                  <c:v>0.89192372</c:v>
                </c:pt>
                <c:pt idx="2">
                  <c:v>0.869393812</c:v>
                </c:pt>
                <c:pt idx="3">
                  <c:v>0.81366986</c:v>
                </c:pt>
                <c:pt idx="4">
                  <c:v>0.80904222</c:v>
                </c:pt>
                <c:pt idx="5">
                  <c:v>0.78998326</c:v>
                </c:pt>
                <c:pt idx="6">
                  <c:v>0.76679319</c:v>
                </c:pt>
                <c:pt idx="7">
                  <c:v>0.7437058</c:v>
                </c:pt>
                <c:pt idx="8">
                  <c:v>0.7203513499999999</c:v>
                </c:pt>
                <c:pt idx="9">
                  <c:v>0.701248468</c:v>
                </c:pt>
                <c:pt idx="10">
                  <c:v>0.68521481</c:v>
                </c:pt>
                <c:pt idx="11">
                  <c:v>0.671649373</c:v>
                </c:pt>
              </c:numCache>
            </c:numRef>
          </c:yVal>
        </c:ser>
        <c:ser>
          <c:idx val="2"/>
          <c:order val="2"/>
          <c:tx>
            <c:strRef>
              <c:f>'cap_rate_wind_offshore_UK'!$D$2:$D$2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'cap_rate_wind_offshore_UK'!$A$3:$A$14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'cap_rate_wind_offshore_UK'!$D$3:$D$14</c:f>
              <c:numCache>
                <c:formatCode>General</c:formatCode>
                <c:ptCount val="12"/>
                <c:pt idx="0">
                  <c:v>0.9156372</c:v>
                </c:pt>
                <c:pt idx="1">
                  <c:v>0.90692973</c:v>
                </c:pt>
                <c:pt idx="2">
                  <c:v>0.8952393</c:v>
                </c:pt>
                <c:pt idx="3">
                  <c:v>0.8441165</c:v>
                </c:pt>
                <c:pt idx="4">
                  <c:v>0.838484</c:v>
                </c:pt>
                <c:pt idx="5">
                  <c:v>0.82233214</c:v>
                </c:pt>
                <c:pt idx="6">
                  <c:v>0.811656065</c:v>
                </c:pt>
                <c:pt idx="7">
                  <c:v>0.792416</c:v>
                </c:pt>
                <c:pt idx="8">
                  <c:v>0.7683101</c:v>
                </c:pt>
                <c:pt idx="9">
                  <c:v>0.74513297</c:v>
                </c:pt>
                <c:pt idx="10">
                  <c:v>0.7343473700000001</c:v>
                </c:pt>
                <c:pt idx="11">
                  <c:v>0.7202604500000001</c:v>
                </c:pt>
              </c:numCache>
            </c:numRef>
          </c:yVal>
        </c:ser>
        <c:ser>
          <c:idx val="3"/>
          <c:order val="3"/>
          <c:tx>
            <c:strRef>
              <c:f>'cap_rate_wind_offshore_UK'!$E$2:$E$2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'cap_rate_wind_offshore_UK'!$A$3:$A$14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'cap_rate_wind_offshore_UK'!$E$3:$E$14</c:f>
              <c:numCache>
                <c:formatCode>General</c:formatCode>
                <c:ptCount val="12"/>
                <c:pt idx="0">
                  <c:v>0.9256119900000001</c:v>
                </c:pt>
                <c:pt idx="1">
                  <c:v>0.92260832</c:v>
                </c:pt>
                <c:pt idx="2">
                  <c:v>0.91078414</c:v>
                </c:pt>
                <c:pt idx="3">
                  <c:v>0.86709338</c:v>
                </c:pt>
                <c:pt idx="4">
                  <c:v>0.865493928</c:v>
                </c:pt>
                <c:pt idx="5">
                  <c:v>0.853544092</c:v>
                </c:pt>
                <c:pt idx="6">
                  <c:v>0.84395553</c:v>
                </c:pt>
                <c:pt idx="7">
                  <c:v>0.8280708</c:v>
                </c:pt>
                <c:pt idx="8">
                  <c:v>0.802852568</c:v>
                </c:pt>
                <c:pt idx="9">
                  <c:v>0.779782152</c:v>
                </c:pt>
                <c:pt idx="10">
                  <c:v>0.76940098</c:v>
                </c:pt>
                <c:pt idx="11">
                  <c:v>0.7585945230000001</c:v>
                </c:pt>
              </c:numCache>
            </c:numRef>
          </c:yVal>
        </c:ser>
        <c:axId val="52840001"/>
        <c:axId val="52840002"/>
      </c:scatterChart>
      <c:valAx>
        <c:axId val="52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40002"/>
        <c:crosses val="autoZero"/>
        <c:crossBetween val="midCat"/>
      </c:valAx>
      <c:valAx>
        <c:axId val="528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'cap_rate_wind_offshore_UK'!$A$3:$A$14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'cap_rate_wind_offshore_UK'!$B$3:$B$14</c:f>
              <c:numCache>
                <c:formatCode>General</c:formatCode>
                <c:ptCount val="12"/>
                <c:pt idx="0">
                  <c:v>0.9113701837272729</c:v>
                </c:pt>
                <c:pt idx="1">
                  <c:v>0.9073511990909092</c:v>
                </c:pt>
                <c:pt idx="2">
                  <c:v>0.892475171909091</c:v>
                </c:pt>
                <c:pt idx="3">
                  <c:v>0.8428287609090908</c:v>
                </c:pt>
                <c:pt idx="4">
                  <c:v>0.8391772326363636</c:v>
                </c:pt>
                <c:pt idx="5">
                  <c:v>0.8218303455454546</c:v>
                </c:pt>
                <c:pt idx="6">
                  <c:v>0.8082331007142857</c:v>
                </c:pt>
                <c:pt idx="7">
                  <c:v>0.7889530271428572</c:v>
                </c:pt>
                <c:pt idx="8">
                  <c:v>0.7635861318095238</c:v>
                </c:pt>
                <c:pt idx="9">
                  <c:v>0.740611599047619</c:v>
                </c:pt>
                <c:pt idx="10">
                  <c:v>0.7297004619047619</c:v>
                </c:pt>
                <c:pt idx="11">
                  <c:v>0.7174362783809523</c:v>
                </c:pt>
              </c:numCache>
            </c:numRef>
          </c:yVal>
        </c:ser>
        <c:ser>
          <c:idx val="1"/>
          <c:order val="1"/>
          <c:tx>
            <c:strRef>
              <c:f>'cap_rate_wind_offshore_UK'!$C$2:$C$2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'cap_rate_wind_offshore_UK'!$A$3:$A$14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'cap_rate_wind_offshore_UK'!$C$3:$C$14</c:f>
              <c:numCache>
                <c:formatCode>General</c:formatCode>
                <c:ptCount val="12"/>
                <c:pt idx="0">
                  <c:v>0.8950313919999999</c:v>
                </c:pt>
                <c:pt idx="1">
                  <c:v>0.89192372</c:v>
                </c:pt>
                <c:pt idx="2">
                  <c:v>0.869393812</c:v>
                </c:pt>
                <c:pt idx="3">
                  <c:v>0.81366986</c:v>
                </c:pt>
                <c:pt idx="4">
                  <c:v>0.80904222</c:v>
                </c:pt>
                <c:pt idx="5">
                  <c:v>0.78998326</c:v>
                </c:pt>
                <c:pt idx="6">
                  <c:v>0.76679319</c:v>
                </c:pt>
                <c:pt idx="7">
                  <c:v>0.7437058</c:v>
                </c:pt>
                <c:pt idx="8">
                  <c:v>0.7203513499999999</c:v>
                </c:pt>
                <c:pt idx="9">
                  <c:v>0.701248468</c:v>
                </c:pt>
                <c:pt idx="10">
                  <c:v>0.68521481</c:v>
                </c:pt>
                <c:pt idx="11">
                  <c:v>0.671649373</c:v>
                </c:pt>
              </c:numCache>
            </c:numRef>
          </c:yVal>
        </c:ser>
        <c:ser>
          <c:idx val="2"/>
          <c:order val="2"/>
          <c:tx>
            <c:strRef>
              <c:f>'cap_rate_wind_offshore_UK'!$D$2:$D$2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'cap_rate_wind_offshore_UK'!$A$3:$A$14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'cap_rate_wind_offshore_UK'!$D$3:$D$14</c:f>
              <c:numCache>
                <c:formatCode>General</c:formatCode>
                <c:ptCount val="12"/>
                <c:pt idx="0">
                  <c:v>0.9156372</c:v>
                </c:pt>
                <c:pt idx="1">
                  <c:v>0.90692973</c:v>
                </c:pt>
                <c:pt idx="2">
                  <c:v>0.8952393</c:v>
                </c:pt>
                <c:pt idx="3">
                  <c:v>0.8441165</c:v>
                </c:pt>
                <c:pt idx="4">
                  <c:v>0.838484</c:v>
                </c:pt>
                <c:pt idx="5">
                  <c:v>0.82233214</c:v>
                </c:pt>
                <c:pt idx="6">
                  <c:v>0.811656065</c:v>
                </c:pt>
                <c:pt idx="7">
                  <c:v>0.792416</c:v>
                </c:pt>
                <c:pt idx="8">
                  <c:v>0.7683101</c:v>
                </c:pt>
                <c:pt idx="9">
                  <c:v>0.74513297</c:v>
                </c:pt>
                <c:pt idx="10">
                  <c:v>0.7343473700000001</c:v>
                </c:pt>
                <c:pt idx="11">
                  <c:v>0.7202604500000001</c:v>
                </c:pt>
              </c:numCache>
            </c:numRef>
          </c:yVal>
        </c:ser>
        <c:ser>
          <c:idx val="3"/>
          <c:order val="3"/>
          <c:tx>
            <c:strRef>
              <c:f>'cap_rate_wind_offshore_UK'!$E$2:$E$2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'cap_rate_wind_offshore_UK'!$A$3:$A$14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'cap_rate_wind_offshore_UK'!$E$3:$E$14</c:f>
              <c:numCache>
                <c:formatCode>General</c:formatCode>
                <c:ptCount val="12"/>
                <c:pt idx="0">
                  <c:v>0.9256119900000001</c:v>
                </c:pt>
                <c:pt idx="1">
                  <c:v>0.92260832</c:v>
                </c:pt>
                <c:pt idx="2">
                  <c:v>0.91078414</c:v>
                </c:pt>
                <c:pt idx="3">
                  <c:v>0.86709338</c:v>
                </c:pt>
                <c:pt idx="4">
                  <c:v>0.865493928</c:v>
                </c:pt>
                <c:pt idx="5">
                  <c:v>0.853544092</c:v>
                </c:pt>
                <c:pt idx="6">
                  <c:v>0.84395553</c:v>
                </c:pt>
                <c:pt idx="7">
                  <c:v>0.8280708</c:v>
                </c:pt>
                <c:pt idx="8">
                  <c:v>0.802852568</c:v>
                </c:pt>
                <c:pt idx="9">
                  <c:v>0.779782152</c:v>
                </c:pt>
                <c:pt idx="10">
                  <c:v>0.76940098</c:v>
                </c:pt>
                <c:pt idx="11">
                  <c:v>0.7585945230000001</c:v>
                </c:pt>
              </c:numCache>
            </c:numRef>
          </c:yVal>
        </c:ser>
        <c:axId val="52850001"/>
        <c:axId val="52850002"/>
      </c:scatterChart>
      <c:valAx>
        <c:axId val="52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50002"/>
        <c:crosses val="autoZero"/>
        <c:crossBetween val="midCat"/>
      </c:valAx>
      <c:valAx>
        <c:axId val="528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'cap_rate_solar_BT'!$B$3:$B$15</c:f>
              <c:numCache>
                <c:formatCode>General</c:formatCode>
                <c:ptCount val="13"/>
                <c:pt idx="0">
                  <c:v>0.9867851573636365</c:v>
                </c:pt>
                <c:pt idx="1">
                  <c:v>0.9229054738181819</c:v>
                </c:pt>
                <c:pt idx="2">
                  <c:v>0.9048713924545453</c:v>
                </c:pt>
                <c:pt idx="3">
                  <c:v>0.8551855330909092</c:v>
                </c:pt>
                <c:pt idx="4">
                  <c:v>0.7810912112727273</c:v>
                </c:pt>
                <c:pt idx="5">
                  <c:v>0.7789444731818181</c:v>
                </c:pt>
                <c:pt idx="6">
                  <c:v>0.7691427814545453</c:v>
                </c:pt>
                <c:pt idx="7">
                  <c:v>0.778607268952381</c:v>
                </c:pt>
                <c:pt idx="8">
                  <c:v>0.772210192952381</c:v>
                </c:pt>
                <c:pt idx="9">
                  <c:v>0.7793373734761905</c:v>
                </c:pt>
                <c:pt idx="10">
                  <c:v>0.7977745640476189</c:v>
                </c:pt>
                <c:pt idx="11">
                  <c:v>0.8170475239523809</c:v>
                </c:pt>
                <c:pt idx="12">
                  <c:v>0.8362487031428572</c:v>
                </c:pt>
              </c:numCache>
            </c:numRef>
          </c:yVal>
        </c:ser>
        <c:ser>
          <c:idx val="1"/>
          <c:order val="1"/>
          <c:tx>
            <c:strRef>
              <c:f>'cap_rate_solar_BT'!$C$2:$C$2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'cap_rate_solar_BT'!$C$3:$C$15</c:f>
              <c:numCache>
                <c:formatCode>General</c:formatCode>
                <c:ptCount val="13"/>
                <c:pt idx="0">
                  <c:v>0.971388292</c:v>
                </c:pt>
                <c:pt idx="1">
                  <c:v>0.874598624</c:v>
                </c:pt>
                <c:pt idx="2">
                  <c:v>0.8702136340000001</c:v>
                </c:pt>
                <c:pt idx="3">
                  <c:v>0.797341488</c:v>
                </c:pt>
                <c:pt idx="4">
                  <c:v>0.7153993399999999</c:v>
                </c:pt>
                <c:pt idx="5">
                  <c:v>0.7050754</c:v>
                </c:pt>
                <c:pt idx="6">
                  <c:v>0.682077602</c:v>
                </c:pt>
                <c:pt idx="7">
                  <c:v>0.683761728</c:v>
                </c:pt>
                <c:pt idx="8">
                  <c:v>0.666628244</c:v>
                </c:pt>
                <c:pt idx="9">
                  <c:v>0.67352945</c:v>
                </c:pt>
                <c:pt idx="10">
                  <c:v>0.69821826</c:v>
                </c:pt>
                <c:pt idx="11">
                  <c:v>0.72061867</c:v>
                </c:pt>
                <c:pt idx="12">
                  <c:v>0.7276674679999999</c:v>
                </c:pt>
              </c:numCache>
            </c:numRef>
          </c:yVal>
        </c:ser>
        <c:ser>
          <c:idx val="2"/>
          <c:order val="2"/>
          <c:tx>
            <c:strRef>
              <c:f>'cap_rate_solar_BT'!$D$2:$D$2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'cap_rate_solar_BT'!$D$3:$D$15</c:f>
              <c:numCache>
                <c:formatCode>General</c:formatCode>
                <c:ptCount val="13"/>
                <c:pt idx="0">
                  <c:v>0.9884826</c:v>
                </c:pt>
                <c:pt idx="1">
                  <c:v>0.92187595</c:v>
                </c:pt>
                <c:pt idx="2">
                  <c:v>0.91574156</c:v>
                </c:pt>
                <c:pt idx="3">
                  <c:v>0.8690862</c:v>
                </c:pt>
                <c:pt idx="4">
                  <c:v>0.7856353</c:v>
                </c:pt>
                <c:pt idx="5">
                  <c:v>0.7921319</c:v>
                </c:pt>
                <c:pt idx="6">
                  <c:v>0.7834272</c:v>
                </c:pt>
                <c:pt idx="7">
                  <c:v>0.7888398999999999</c:v>
                </c:pt>
                <c:pt idx="8">
                  <c:v>0.7782413</c:v>
                </c:pt>
                <c:pt idx="9">
                  <c:v>0.784557375</c:v>
                </c:pt>
                <c:pt idx="10">
                  <c:v>0.7951174000000001</c:v>
                </c:pt>
                <c:pt idx="11">
                  <c:v>0.805680375</c:v>
                </c:pt>
                <c:pt idx="12">
                  <c:v>0.82243383</c:v>
                </c:pt>
              </c:numCache>
            </c:numRef>
          </c:yVal>
        </c:ser>
        <c:ser>
          <c:idx val="3"/>
          <c:order val="3"/>
          <c:tx>
            <c:strRef>
              <c:f>'cap_rate_solar_BT'!$E$2:$E$2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'cap_rate_solar_BT'!$E$3:$E$15</c:f>
              <c:numCache>
                <c:formatCode>General</c:formatCode>
                <c:ptCount val="13"/>
                <c:pt idx="0">
                  <c:v>1.00010122</c:v>
                </c:pt>
                <c:pt idx="1">
                  <c:v>0.95959182</c:v>
                </c:pt>
                <c:pt idx="2">
                  <c:v>0.93027002</c:v>
                </c:pt>
                <c:pt idx="3">
                  <c:v>0.88974098</c:v>
                </c:pt>
                <c:pt idx="4">
                  <c:v>0.826625708</c:v>
                </c:pt>
                <c:pt idx="5">
                  <c:v>0.82800626</c:v>
                </c:pt>
                <c:pt idx="6">
                  <c:v>0.8219240400000001</c:v>
                </c:pt>
                <c:pt idx="7">
                  <c:v>0.84242154</c:v>
                </c:pt>
                <c:pt idx="8">
                  <c:v>0.841332448</c:v>
                </c:pt>
                <c:pt idx="9">
                  <c:v>0.856066788</c:v>
                </c:pt>
                <c:pt idx="10">
                  <c:v>0.881220875</c:v>
                </c:pt>
                <c:pt idx="11">
                  <c:v>0.902130118</c:v>
                </c:pt>
                <c:pt idx="12">
                  <c:v>0.930470208</c:v>
                </c:pt>
              </c:numCache>
            </c:numRef>
          </c:yVal>
        </c:ser>
        <c:axId val="52860001"/>
        <c:axId val="52860002"/>
      </c:scatterChart>
      <c:valAx>
        <c:axId val="52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60002"/>
        <c:crosses val="autoZero"/>
        <c:crossBetween val="midCat"/>
      </c:valAx>
      <c:valAx>
        <c:axId val="528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'cap_rate_solar_BT'!$B$3:$B$15</c:f>
              <c:numCache>
                <c:formatCode>General</c:formatCode>
                <c:ptCount val="13"/>
                <c:pt idx="0">
                  <c:v>0.9867851573636365</c:v>
                </c:pt>
                <c:pt idx="1">
                  <c:v>0.9229054738181819</c:v>
                </c:pt>
                <c:pt idx="2">
                  <c:v>0.9048713924545453</c:v>
                </c:pt>
                <c:pt idx="3">
                  <c:v>0.8551855330909092</c:v>
                </c:pt>
                <c:pt idx="4">
                  <c:v>0.7810912112727273</c:v>
                </c:pt>
                <c:pt idx="5">
                  <c:v>0.7789444731818181</c:v>
                </c:pt>
                <c:pt idx="6">
                  <c:v>0.7691427814545453</c:v>
                </c:pt>
                <c:pt idx="7">
                  <c:v>0.778607268952381</c:v>
                </c:pt>
                <c:pt idx="8">
                  <c:v>0.772210192952381</c:v>
                </c:pt>
                <c:pt idx="9">
                  <c:v>0.7793373734761905</c:v>
                </c:pt>
                <c:pt idx="10">
                  <c:v>0.7977745640476189</c:v>
                </c:pt>
                <c:pt idx="11">
                  <c:v>0.8170475239523809</c:v>
                </c:pt>
                <c:pt idx="12">
                  <c:v>0.8362487031428572</c:v>
                </c:pt>
              </c:numCache>
            </c:numRef>
          </c:yVal>
        </c:ser>
        <c:ser>
          <c:idx val="1"/>
          <c:order val="1"/>
          <c:tx>
            <c:strRef>
              <c:f>'cap_rate_solar_BT'!$C$2:$C$2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'cap_rate_solar_BT'!$C$3:$C$15</c:f>
              <c:numCache>
                <c:formatCode>General</c:formatCode>
                <c:ptCount val="13"/>
                <c:pt idx="0">
                  <c:v>0.971388292</c:v>
                </c:pt>
                <c:pt idx="1">
                  <c:v>0.874598624</c:v>
                </c:pt>
                <c:pt idx="2">
                  <c:v>0.8702136340000001</c:v>
                </c:pt>
                <c:pt idx="3">
                  <c:v>0.797341488</c:v>
                </c:pt>
                <c:pt idx="4">
                  <c:v>0.7153993399999999</c:v>
                </c:pt>
                <c:pt idx="5">
                  <c:v>0.7050754</c:v>
                </c:pt>
                <c:pt idx="6">
                  <c:v>0.682077602</c:v>
                </c:pt>
                <c:pt idx="7">
                  <c:v>0.683761728</c:v>
                </c:pt>
                <c:pt idx="8">
                  <c:v>0.666628244</c:v>
                </c:pt>
                <c:pt idx="9">
                  <c:v>0.67352945</c:v>
                </c:pt>
                <c:pt idx="10">
                  <c:v>0.69821826</c:v>
                </c:pt>
                <c:pt idx="11">
                  <c:v>0.72061867</c:v>
                </c:pt>
                <c:pt idx="12">
                  <c:v>0.7276674679999999</c:v>
                </c:pt>
              </c:numCache>
            </c:numRef>
          </c:yVal>
        </c:ser>
        <c:ser>
          <c:idx val="2"/>
          <c:order val="2"/>
          <c:tx>
            <c:strRef>
              <c:f>'cap_rate_solar_BT'!$D$2:$D$2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'cap_rate_solar_BT'!$D$3:$D$15</c:f>
              <c:numCache>
                <c:formatCode>General</c:formatCode>
                <c:ptCount val="13"/>
                <c:pt idx="0">
                  <c:v>0.9884826</c:v>
                </c:pt>
                <c:pt idx="1">
                  <c:v>0.92187595</c:v>
                </c:pt>
                <c:pt idx="2">
                  <c:v>0.91574156</c:v>
                </c:pt>
                <c:pt idx="3">
                  <c:v>0.8690862</c:v>
                </c:pt>
                <c:pt idx="4">
                  <c:v>0.7856353</c:v>
                </c:pt>
                <c:pt idx="5">
                  <c:v>0.7921319</c:v>
                </c:pt>
                <c:pt idx="6">
                  <c:v>0.7834272</c:v>
                </c:pt>
                <c:pt idx="7">
                  <c:v>0.7888398999999999</c:v>
                </c:pt>
                <c:pt idx="8">
                  <c:v>0.7782413</c:v>
                </c:pt>
                <c:pt idx="9">
                  <c:v>0.784557375</c:v>
                </c:pt>
                <c:pt idx="10">
                  <c:v>0.7951174000000001</c:v>
                </c:pt>
                <c:pt idx="11">
                  <c:v>0.805680375</c:v>
                </c:pt>
                <c:pt idx="12">
                  <c:v>0.82243383</c:v>
                </c:pt>
              </c:numCache>
            </c:numRef>
          </c:yVal>
        </c:ser>
        <c:ser>
          <c:idx val="3"/>
          <c:order val="3"/>
          <c:tx>
            <c:strRef>
              <c:f>'cap_rate_solar_BT'!$E$2:$E$2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'cap_rate_solar_BT'!$E$3:$E$15</c:f>
              <c:numCache>
                <c:formatCode>General</c:formatCode>
                <c:ptCount val="13"/>
                <c:pt idx="0">
                  <c:v>1.00010122</c:v>
                </c:pt>
                <c:pt idx="1">
                  <c:v>0.95959182</c:v>
                </c:pt>
                <c:pt idx="2">
                  <c:v>0.93027002</c:v>
                </c:pt>
                <c:pt idx="3">
                  <c:v>0.88974098</c:v>
                </c:pt>
                <c:pt idx="4">
                  <c:v>0.826625708</c:v>
                </c:pt>
                <c:pt idx="5">
                  <c:v>0.82800626</c:v>
                </c:pt>
                <c:pt idx="6">
                  <c:v>0.8219240400000001</c:v>
                </c:pt>
                <c:pt idx="7">
                  <c:v>0.84242154</c:v>
                </c:pt>
                <c:pt idx="8">
                  <c:v>0.841332448</c:v>
                </c:pt>
                <c:pt idx="9">
                  <c:v>0.856066788</c:v>
                </c:pt>
                <c:pt idx="10">
                  <c:v>0.881220875</c:v>
                </c:pt>
                <c:pt idx="11">
                  <c:v>0.902130118</c:v>
                </c:pt>
                <c:pt idx="12">
                  <c:v>0.930470208</c:v>
                </c:pt>
              </c:numCache>
            </c:numRef>
          </c:yVal>
        </c:ser>
        <c:axId val="52870001"/>
        <c:axId val="52870002"/>
      </c:scatterChart>
      <c:valAx>
        <c:axId val="52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70002"/>
        <c:crosses val="autoZero"/>
        <c:crossBetween val="midCat"/>
      </c:valAx>
      <c:valAx>
        <c:axId val="528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'cap_rate_solar_BT'!$B$3:$B$15</c:f>
              <c:numCache>
                <c:formatCode>General</c:formatCode>
                <c:ptCount val="13"/>
                <c:pt idx="0">
                  <c:v>0.9867851573636365</c:v>
                </c:pt>
                <c:pt idx="1">
                  <c:v>0.9229054738181819</c:v>
                </c:pt>
                <c:pt idx="2">
                  <c:v>0.9048713924545453</c:v>
                </c:pt>
                <c:pt idx="3">
                  <c:v>0.8551855330909092</c:v>
                </c:pt>
                <c:pt idx="4">
                  <c:v>0.7810912112727273</c:v>
                </c:pt>
                <c:pt idx="5">
                  <c:v>0.7789444731818181</c:v>
                </c:pt>
                <c:pt idx="6">
                  <c:v>0.7691427814545453</c:v>
                </c:pt>
                <c:pt idx="7">
                  <c:v>0.778607268952381</c:v>
                </c:pt>
                <c:pt idx="8">
                  <c:v>0.772210192952381</c:v>
                </c:pt>
                <c:pt idx="9">
                  <c:v>0.7793373734761905</c:v>
                </c:pt>
                <c:pt idx="10">
                  <c:v>0.7977745640476189</c:v>
                </c:pt>
                <c:pt idx="11">
                  <c:v>0.8170475239523809</c:v>
                </c:pt>
                <c:pt idx="12">
                  <c:v>0.8362487031428572</c:v>
                </c:pt>
              </c:numCache>
            </c:numRef>
          </c:yVal>
        </c:ser>
        <c:ser>
          <c:idx val="1"/>
          <c:order val="1"/>
          <c:tx>
            <c:strRef>
              <c:f>'cap_rate_solar_BT'!$C$2:$C$2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'cap_rate_solar_BT'!$C$3:$C$15</c:f>
              <c:numCache>
                <c:formatCode>General</c:formatCode>
                <c:ptCount val="13"/>
                <c:pt idx="0">
                  <c:v>0.971388292</c:v>
                </c:pt>
                <c:pt idx="1">
                  <c:v>0.874598624</c:v>
                </c:pt>
                <c:pt idx="2">
                  <c:v>0.8702136340000001</c:v>
                </c:pt>
                <c:pt idx="3">
                  <c:v>0.797341488</c:v>
                </c:pt>
                <c:pt idx="4">
                  <c:v>0.7153993399999999</c:v>
                </c:pt>
                <c:pt idx="5">
                  <c:v>0.7050754</c:v>
                </c:pt>
                <c:pt idx="6">
                  <c:v>0.682077602</c:v>
                </c:pt>
                <c:pt idx="7">
                  <c:v>0.683761728</c:v>
                </c:pt>
                <c:pt idx="8">
                  <c:v>0.666628244</c:v>
                </c:pt>
                <c:pt idx="9">
                  <c:v>0.67352945</c:v>
                </c:pt>
                <c:pt idx="10">
                  <c:v>0.69821826</c:v>
                </c:pt>
                <c:pt idx="11">
                  <c:v>0.72061867</c:v>
                </c:pt>
                <c:pt idx="12">
                  <c:v>0.7276674679999999</c:v>
                </c:pt>
              </c:numCache>
            </c:numRef>
          </c:yVal>
        </c:ser>
        <c:ser>
          <c:idx val="2"/>
          <c:order val="2"/>
          <c:tx>
            <c:strRef>
              <c:f>'cap_rate_solar_BT'!$D$2:$D$2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'cap_rate_solar_BT'!$D$3:$D$15</c:f>
              <c:numCache>
                <c:formatCode>General</c:formatCode>
                <c:ptCount val="13"/>
                <c:pt idx="0">
                  <c:v>0.9884826</c:v>
                </c:pt>
                <c:pt idx="1">
                  <c:v>0.92187595</c:v>
                </c:pt>
                <c:pt idx="2">
                  <c:v>0.91574156</c:v>
                </c:pt>
                <c:pt idx="3">
                  <c:v>0.8690862</c:v>
                </c:pt>
                <c:pt idx="4">
                  <c:v>0.7856353</c:v>
                </c:pt>
                <c:pt idx="5">
                  <c:v>0.7921319</c:v>
                </c:pt>
                <c:pt idx="6">
                  <c:v>0.7834272</c:v>
                </c:pt>
                <c:pt idx="7">
                  <c:v>0.7888398999999999</c:v>
                </c:pt>
                <c:pt idx="8">
                  <c:v>0.7782413</c:v>
                </c:pt>
                <c:pt idx="9">
                  <c:v>0.784557375</c:v>
                </c:pt>
                <c:pt idx="10">
                  <c:v>0.7951174000000001</c:v>
                </c:pt>
                <c:pt idx="11">
                  <c:v>0.805680375</c:v>
                </c:pt>
                <c:pt idx="12">
                  <c:v>0.82243383</c:v>
                </c:pt>
              </c:numCache>
            </c:numRef>
          </c:yVal>
        </c:ser>
        <c:ser>
          <c:idx val="3"/>
          <c:order val="3"/>
          <c:tx>
            <c:strRef>
              <c:f>'cap_rate_solar_BT'!$E$2:$E$2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'cap_rate_solar_BT'!$E$3:$E$15</c:f>
              <c:numCache>
                <c:formatCode>General</c:formatCode>
                <c:ptCount val="13"/>
                <c:pt idx="0">
                  <c:v>1.00010122</c:v>
                </c:pt>
                <c:pt idx="1">
                  <c:v>0.95959182</c:v>
                </c:pt>
                <c:pt idx="2">
                  <c:v>0.93027002</c:v>
                </c:pt>
                <c:pt idx="3">
                  <c:v>0.88974098</c:v>
                </c:pt>
                <c:pt idx="4">
                  <c:v>0.826625708</c:v>
                </c:pt>
                <c:pt idx="5">
                  <c:v>0.82800626</c:v>
                </c:pt>
                <c:pt idx="6">
                  <c:v>0.8219240400000001</c:v>
                </c:pt>
                <c:pt idx="7">
                  <c:v>0.84242154</c:v>
                </c:pt>
                <c:pt idx="8">
                  <c:v>0.841332448</c:v>
                </c:pt>
                <c:pt idx="9">
                  <c:v>0.856066788</c:v>
                </c:pt>
                <c:pt idx="10">
                  <c:v>0.881220875</c:v>
                </c:pt>
                <c:pt idx="11">
                  <c:v>0.902130118</c:v>
                </c:pt>
                <c:pt idx="12">
                  <c:v>0.930470208</c:v>
                </c:pt>
              </c:numCache>
            </c:numRef>
          </c:yVal>
        </c:ser>
        <c:axId val="52880001"/>
        <c:axId val="52880002"/>
      </c:scatterChart>
      <c:valAx>
        <c:axId val="52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80002"/>
        <c:crosses val="autoZero"/>
        <c:crossBetween val="midCat"/>
      </c:valAx>
      <c:valAx>
        <c:axId val="528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'cap_rate_solar_BT'!$B$3:$B$15</c:f>
              <c:numCache>
                <c:formatCode>General</c:formatCode>
                <c:ptCount val="13"/>
                <c:pt idx="0">
                  <c:v>0.9867851573636365</c:v>
                </c:pt>
                <c:pt idx="1">
                  <c:v>0.9229054738181819</c:v>
                </c:pt>
                <c:pt idx="2">
                  <c:v>0.9048713924545453</c:v>
                </c:pt>
                <c:pt idx="3">
                  <c:v>0.8551855330909092</c:v>
                </c:pt>
                <c:pt idx="4">
                  <c:v>0.7810912112727273</c:v>
                </c:pt>
                <c:pt idx="5">
                  <c:v>0.7789444731818181</c:v>
                </c:pt>
                <c:pt idx="6">
                  <c:v>0.7691427814545453</c:v>
                </c:pt>
                <c:pt idx="7">
                  <c:v>0.778607268952381</c:v>
                </c:pt>
                <c:pt idx="8">
                  <c:v>0.772210192952381</c:v>
                </c:pt>
                <c:pt idx="9">
                  <c:v>0.7793373734761905</c:v>
                </c:pt>
                <c:pt idx="10">
                  <c:v>0.7977745640476189</c:v>
                </c:pt>
                <c:pt idx="11">
                  <c:v>0.8170475239523809</c:v>
                </c:pt>
                <c:pt idx="12">
                  <c:v>0.8362487031428572</c:v>
                </c:pt>
              </c:numCache>
            </c:numRef>
          </c:yVal>
        </c:ser>
        <c:ser>
          <c:idx val="1"/>
          <c:order val="1"/>
          <c:tx>
            <c:strRef>
              <c:f>'cap_rate_solar_BT'!$C$2:$C$2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'cap_rate_solar_BT'!$C$3:$C$15</c:f>
              <c:numCache>
                <c:formatCode>General</c:formatCode>
                <c:ptCount val="13"/>
                <c:pt idx="0">
                  <c:v>0.971388292</c:v>
                </c:pt>
                <c:pt idx="1">
                  <c:v>0.874598624</c:v>
                </c:pt>
                <c:pt idx="2">
                  <c:v>0.8702136340000001</c:v>
                </c:pt>
                <c:pt idx="3">
                  <c:v>0.797341488</c:v>
                </c:pt>
                <c:pt idx="4">
                  <c:v>0.7153993399999999</c:v>
                </c:pt>
                <c:pt idx="5">
                  <c:v>0.7050754</c:v>
                </c:pt>
                <c:pt idx="6">
                  <c:v>0.682077602</c:v>
                </c:pt>
                <c:pt idx="7">
                  <c:v>0.683761728</c:v>
                </c:pt>
                <c:pt idx="8">
                  <c:v>0.666628244</c:v>
                </c:pt>
                <c:pt idx="9">
                  <c:v>0.67352945</c:v>
                </c:pt>
                <c:pt idx="10">
                  <c:v>0.69821826</c:v>
                </c:pt>
                <c:pt idx="11">
                  <c:v>0.72061867</c:v>
                </c:pt>
                <c:pt idx="12">
                  <c:v>0.7276674679999999</c:v>
                </c:pt>
              </c:numCache>
            </c:numRef>
          </c:yVal>
        </c:ser>
        <c:ser>
          <c:idx val="2"/>
          <c:order val="2"/>
          <c:tx>
            <c:strRef>
              <c:f>'cap_rate_solar_BT'!$D$2:$D$2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'cap_rate_solar_BT'!$D$3:$D$15</c:f>
              <c:numCache>
                <c:formatCode>General</c:formatCode>
                <c:ptCount val="13"/>
                <c:pt idx="0">
                  <c:v>0.9884826</c:v>
                </c:pt>
                <c:pt idx="1">
                  <c:v>0.92187595</c:v>
                </c:pt>
                <c:pt idx="2">
                  <c:v>0.91574156</c:v>
                </c:pt>
                <c:pt idx="3">
                  <c:v>0.8690862</c:v>
                </c:pt>
                <c:pt idx="4">
                  <c:v>0.7856353</c:v>
                </c:pt>
                <c:pt idx="5">
                  <c:v>0.7921319</c:v>
                </c:pt>
                <c:pt idx="6">
                  <c:v>0.7834272</c:v>
                </c:pt>
                <c:pt idx="7">
                  <c:v>0.7888398999999999</c:v>
                </c:pt>
                <c:pt idx="8">
                  <c:v>0.7782413</c:v>
                </c:pt>
                <c:pt idx="9">
                  <c:v>0.784557375</c:v>
                </c:pt>
                <c:pt idx="10">
                  <c:v>0.7951174000000001</c:v>
                </c:pt>
                <c:pt idx="11">
                  <c:v>0.805680375</c:v>
                </c:pt>
                <c:pt idx="12">
                  <c:v>0.82243383</c:v>
                </c:pt>
              </c:numCache>
            </c:numRef>
          </c:yVal>
        </c:ser>
        <c:ser>
          <c:idx val="3"/>
          <c:order val="3"/>
          <c:tx>
            <c:strRef>
              <c:f>'cap_rate_solar_BT'!$E$2:$E$2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'cap_rate_solar_BT'!$E$3:$E$15</c:f>
              <c:numCache>
                <c:formatCode>General</c:formatCode>
                <c:ptCount val="13"/>
                <c:pt idx="0">
                  <c:v>1.00010122</c:v>
                </c:pt>
                <c:pt idx="1">
                  <c:v>0.95959182</c:v>
                </c:pt>
                <c:pt idx="2">
                  <c:v>0.93027002</c:v>
                </c:pt>
                <c:pt idx="3">
                  <c:v>0.88974098</c:v>
                </c:pt>
                <c:pt idx="4">
                  <c:v>0.826625708</c:v>
                </c:pt>
                <c:pt idx="5">
                  <c:v>0.82800626</c:v>
                </c:pt>
                <c:pt idx="6">
                  <c:v>0.8219240400000001</c:v>
                </c:pt>
                <c:pt idx="7">
                  <c:v>0.84242154</c:v>
                </c:pt>
                <c:pt idx="8">
                  <c:v>0.841332448</c:v>
                </c:pt>
                <c:pt idx="9">
                  <c:v>0.856066788</c:v>
                </c:pt>
                <c:pt idx="10">
                  <c:v>0.881220875</c:v>
                </c:pt>
                <c:pt idx="11">
                  <c:v>0.902130118</c:v>
                </c:pt>
                <c:pt idx="12">
                  <c:v>0.930470208</c:v>
                </c:pt>
              </c:numCache>
            </c:numRef>
          </c:yVal>
        </c:ser>
        <c:axId val="52890001"/>
        <c:axId val="52890002"/>
      </c:scatterChart>
      <c:valAx>
        <c:axId val="52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90002"/>
        <c:crosses val="autoZero"/>
        <c:crossBetween val="midCat"/>
      </c:valAx>
      <c:valAx>
        <c:axId val="528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'cap_rate_wind_onshore_SE1'!$B$3:$B$15</c:f>
              <c:numCache>
                <c:formatCode>General</c:formatCode>
                <c:ptCount val="13"/>
                <c:pt idx="0">
                  <c:v>0.9552227536363638</c:v>
                </c:pt>
                <c:pt idx="1">
                  <c:v>0.9470912841818181</c:v>
                </c:pt>
                <c:pt idx="2">
                  <c:v>0.9493553370909091</c:v>
                </c:pt>
                <c:pt idx="3">
                  <c:v>0.9431332788181819</c:v>
                </c:pt>
                <c:pt idx="4">
                  <c:v>0.9222422570909091</c:v>
                </c:pt>
                <c:pt idx="5">
                  <c:v>0.8834814682727273</c:v>
                </c:pt>
                <c:pt idx="6">
                  <c:v>0.8644805830909091</c:v>
                </c:pt>
                <c:pt idx="7">
                  <c:v>0.8404661436666666</c:v>
                </c:pt>
                <c:pt idx="8">
                  <c:v>0.8179157438095239</c:v>
                </c:pt>
                <c:pt idx="9">
                  <c:v>0.8125212175238096</c:v>
                </c:pt>
                <c:pt idx="10">
                  <c:v>0.7998594501904761</c:v>
                </c:pt>
                <c:pt idx="11">
                  <c:v>0.7903808518571429</c:v>
                </c:pt>
                <c:pt idx="12">
                  <c:v>0.7812585447619048</c:v>
                </c:pt>
              </c:numCache>
            </c:numRef>
          </c:yVal>
        </c:ser>
        <c:ser>
          <c:idx val="1"/>
          <c:order val="1"/>
          <c:tx>
            <c:strRef>
              <c:f>'cap_rate_wind_onshore_SE1'!$C$2:$C$2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'cap_rate_wind_onshore_SE1'!$C$3:$C$15</c:f>
              <c:numCache>
                <c:formatCode>General</c:formatCode>
                <c:ptCount val="13"/>
                <c:pt idx="0">
                  <c:v>0.8926997200000001</c:v>
                </c:pt>
                <c:pt idx="1">
                  <c:v>0.89105267</c:v>
                </c:pt>
                <c:pt idx="2">
                  <c:v>0.896429396</c:v>
                </c:pt>
                <c:pt idx="3">
                  <c:v>0.886712108</c:v>
                </c:pt>
                <c:pt idx="4">
                  <c:v>0.87116988</c:v>
                </c:pt>
                <c:pt idx="5">
                  <c:v>0.833912428</c:v>
                </c:pt>
                <c:pt idx="6">
                  <c:v>0.812059388</c:v>
                </c:pt>
                <c:pt idx="7">
                  <c:v>0.788294461</c:v>
                </c:pt>
                <c:pt idx="8">
                  <c:v>0.75614498</c:v>
                </c:pt>
                <c:pt idx="9">
                  <c:v>0.74820792</c:v>
                </c:pt>
                <c:pt idx="10">
                  <c:v>0.732119582</c:v>
                </c:pt>
                <c:pt idx="11">
                  <c:v>0.7166423080000001</c:v>
                </c:pt>
                <c:pt idx="12">
                  <c:v>0.70735545</c:v>
                </c:pt>
              </c:numCache>
            </c:numRef>
          </c:yVal>
        </c:ser>
        <c:ser>
          <c:idx val="2"/>
          <c:order val="2"/>
          <c:tx>
            <c:strRef>
              <c:f>'cap_rate_wind_onshore_SE1'!$D$2:$D$2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'cap_rate_wind_onshore_SE1'!$D$3:$D$15</c:f>
              <c:numCache>
                <c:formatCode>General</c:formatCode>
                <c:ptCount val="13"/>
                <c:pt idx="0">
                  <c:v>0.96986413</c:v>
                </c:pt>
                <c:pt idx="1">
                  <c:v>0.9647142</c:v>
                </c:pt>
                <c:pt idx="2">
                  <c:v>0.9524505</c:v>
                </c:pt>
                <c:pt idx="3">
                  <c:v>0.9481216</c:v>
                </c:pt>
                <c:pt idx="4">
                  <c:v>0.9161778</c:v>
                </c:pt>
                <c:pt idx="5">
                  <c:v>0.8895419</c:v>
                </c:pt>
                <c:pt idx="6">
                  <c:v>0.87089646</c:v>
                </c:pt>
                <c:pt idx="7">
                  <c:v>0.848086765</c:v>
                </c:pt>
                <c:pt idx="8">
                  <c:v>0.820864475</c:v>
                </c:pt>
                <c:pt idx="9">
                  <c:v>0.8164732</c:v>
                </c:pt>
                <c:pt idx="10">
                  <c:v>0.80341365</c:v>
                </c:pt>
                <c:pt idx="11">
                  <c:v>0.7924166500000001</c:v>
                </c:pt>
                <c:pt idx="12">
                  <c:v>0.7820663450000001</c:v>
                </c:pt>
              </c:numCache>
            </c:numRef>
          </c:yVal>
        </c:ser>
        <c:ser>
          <c:idx val="3"/>
          <c:order val="3"/>
          <c:tx>
            <c:strRef>
              <c:f>'cap_rate_wind_onshore_SE1'!$E$2:$E$2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'cap_rate_wind_onshore_SE1'!$E$3:$E$15</c:f>
              <c:numCache>
                <c:formatCode>General</c:formatCode>
                <c:ptCount val="13"/>
                <c:pt idx="0">
                  <c:v>0.99409453</c:v>
                </c:pt>
                <c:pt idx="1">
                  <c:v>0.980859652</c:v>
                </c:pt>
                <c:pt idx="2">
                  <c:v>0.98325648</c:v>
                </c:pt>
                <c:pt idx="3">
                  <c:v>0.9780542959999999</c:v>
                </c:pt>
                <c:pt idx="4">
                  <c:v>0.9673649559999999</c:v>
                </c:pt>
                <c:pt idx="5">
                  <c:v>0.930051104</c:v>
                </c:pt>
                <c:pt idx="6">
                  <c:v>0.91162862</c:v>
                </c:pt>
                <c:pt idx="7">
                  <c:v>0.894627361</c:v>
                </c:pt>
                <c:pt idx="8">
                  <c:v>0.884230445</c:v>
                </c:pt>
                <c:pt idx="9">
                  <c:v>0.8862933080000001</c:v>
                </c:pt>
                <c:pt idx="10">
                  <c:v>0.876990432</c:v>
                </c:pt>
                <c:pt idx="11">
                  <c:v>0.869915871</c:v>
                </c:pt>
                <c:pt idx="12">
                  <c:v>0.859881775</c:v>
                </c:pt>
              </c:numCache>
            </c:numRef>
          </c:yVal>
        </c:ser>
        <c:axId val="50290001"/>
        <c:axId val="50290002"/>
      </c:scatterChart>
      <c:val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90002"/>
        <c:crosses val="autoZero"/>
        <c:crossBetween val="midCat"/>
      </c:val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'cap_rate_solar_BT'!$B$3:$B$15</c:f>
              <c:numCache>
                <c:formatCode>General</c:formatCode>
                <c:ptCount val="13"/>
                <c:pt idx="0">
                  <c:v>0.9867851573636365</c:v>
                </c:pt>
                <c:pt idx="1">
                  <c:v>0.9229054738181819</c:v>
                </c:pt>
                <c:pt idx="2">
                  <c:v>0.9048713924545453</c:v>
                </c:pt>
                <c:pt idx="3">
                  <c:v>0.8551855330909092</c:v>
                </c:pt>
                <c:pt idx="4">
                  <c:v>0.7810912112727273</c:v>
                </c:pt>
                <c:pt idx="5">
                  <c:v>0.7789444731818181</c:v>
                </c:pt>
                <c:pt idx="6">
                  <c:v>0.7691427814545453</c:v>
                </c:pt>
                <c:pt idx="7">
                  <c:v>0.778607268952381</c:v>
                </c:pt>
                <c:pt idx="8">
                  <c:v>0.772210192952381</c:v>
                </c:pt>
                <c:pt idx="9">
                  <c:v>0.7793373734761905</c:v>
                </c:pt>
                <c:pt idx="10">
                  <c:v>0.7977745640476189</c:v>
                </c:pt>
                <c:pt idx="11">
                  <c:v>0.8170475239523809</c:v>
                </c:pt>
                <c:pt idx="12">
                  <c:v>0.8362487031428572</c:v>
                </c:pt>
              </c:numCache>
            </c:numRef>
          </c:yVal>
        </c:ser>
        <c:ser>
          <c:idx val="1"/>
          <c:order val="1"/>
          <c:tx>
            <c:strRef>
              <c:f>'cap_rate_solar_BT'!$C$2:$C$2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'cap_rate_solar_BT'!$C$3:$C$15</c:f>
              <c:numCache>
                <c:formatCode>General</c:formatCode>
                <c:ptCount val="13"/>
                <c:pt idx="0">
                  <c:v>0.971388292</c:v>
                </c:pt>
                <c:pt idx="1">
                  <c:v>0.874598624</c:v>
                </c:pt>
                <c:pt idx="2">
                  <c:v>0.8702136340000001</c:v>
                </c:pt>
                <c:pt idx="3">
                  <c:v>0.797341488</c:v>
                </c:pt>
                <c:pt idx="4">
                  <c:v>0.7153993399999999</c:v>
                </c:pt>
                <c:pt idx="5">
                  <c:v>0.7050754</c:v>
                </c:pt>
                <c:pt idx="6">
                  <c:v>0.682077602</c:v>
                </c:pt>
                <c:pt idx="7">
                  <c:v>0.683761728</c:v>
                </c:pt>
                <c:pt idx="8">
                  <c:v>0.666628244</c:v>
                </c:pt>
                <c:pt idx="9">
                  <c:v>0.67352945</c:v>
                </c:pt>
                <c:pt idx="10">
                  <c:v>0.69821826</c:v>
                </c:pt>
                <c:pt idx="11">
                  <c:v>0.72061867</c:v>
                </c:pt>
                <c:pt idx="12">
                  <c:v>0.7276674679999999</c:v>
                </c:pt>
              </c:numCache>
            </c:numRef>
          </c:yVal>
        </c:ser>
        <c:ser>
          <c:idx val="2"/>
          <c:order val="2"/>
          <c:tx>
            <c:strRef>
              <c:f>'cap_rate_solar_BT'!$D$2:$D$2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'cap_rate_solar_BT'!$D$3:$D$15</c:f>
              <c:numCache>
                <c:formatCode>General</c:formatCode>
                <c:ptCount val="13"/>
                <c:pt idx="0">
                  <c:v>0.9884826</c:v>
                </c:pt>
                <c:pt idx="1">
                  <c:v>0.92187595</c:v>
                </c:pt>
                <c:pt idx="2">
                  <c:v>0.91574156</c:v>
                </c:pt>
                <c:pt idx="3">
                  <c:v>0.8690862</c:v>
                </c:pt>
                <c:pt idx="4">
                  <c:v>0.7856353</c:v>
                </c:pt>
                <c:pt idx="5">
                  <c:v>0.7921319</c:v>
                </c:pt>
                <c:pt idx="6">
                  <c:v>0.7834272</c:v>
                </c:pt>
                <c:pt idx="7">
                  <c:v>0.7888398999999999</c:v>
                </c:pt>
                <c:pt idx="8">
                  <c:v>0.7782413</c:v>
                </c:pt>
                <c:pt idx="9">
                  <c:v>0.784557375</c:v>
                </c:pt>
                <c:pt idx="10">
                  <c:v>0.7951174000000001</c:v>
                </c:pt>
                <c:pt idx="11">
                  <c:v>0.805680375</c:v>
                </c:pt>
                <c:pt idx="12">
                  <c:v>0.82243383</c:v>
                </c:pt>
              </c:numCache>
            </c:numRef>
          </c:yVal>
        </c:ser>
        <c:ser>
          <c:idx val="3"/>
          <c:order val="3"/>
          <c:tx>
            <c:strRef>
              <c:f>'cap_rate_solar_BT'!$E$2:$E$2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'cap_rate_solar_BT'!$E$3:$E$15</c:f>
              <c:numCache>
                <c:formatCode>General</c:formatCode>
                <c:ptCount val="13"/>
                <c:pt idx="0">
                  <c:v>1.00010122</c:v>
                </c:pt>
                <c:pt idx="1">
                  <c:v>0.95959182</c:v>
                </c:pt>
                <c:pt idx="2">
                  <c:v>0.93027002</c:v>
                </c:pt>
                <c:pt idx="3">
                  <c:v>0.88974098</c:v>
                </c:pt>
                <c:pt idx="4">
                  <c:v>0.826625708</c:v>
                </c:pt>
                <c:pt idx="5">
                  <c:v>0.82800626</c:v>
                </c:pt>
                <c:pt idx="6">
                  <c:v>0.8219240400000001</c:v>
                </c:pt>
                <c:pt idx="7">
                  <c:v>0.84242154</c:v>
                </c:pt>
                <c:pt idx="8">
                  <c:v>0.841332448</c:v>
                </c:pt>
                <c:pt idx="9">
                  <c:v>0.856066788</c:v>
                </c:pt>
                <c:pt idx="10">
                  <c:v>0.881220875</c:v>
                </c:pt>
                <c:pt idx="11">
                  <c:v>0.902130118</c:v>
                </c:pt>
                <c:pt idx="12">
                  <c:v>0.930470208</c:v>
                </c:pt>
              </c:numCache>
            </c:numRef>
          </c:yVal>
        </c:ser>
        <c:axId val="52900001"/>
        <c:axId val="52900002"/>
      </c:scatterChart>
      <c:valAx>
        <c:axId val="52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00002"/>
        <c:crosses val="autoZero"/>
        <c:crossBetween val="midCat"/>
      </c:valAx>
      <c:valAx>
        <c:axId val="529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'cap_rate_solar_DK1'!$B$3:$B$15</c:f>
              <c:numCache>
                <c:formatCode>General</c:formatCode>
                <c:ptCount val="13"/>
                <c:pt idx="0">
                  <c:v>0.8368207635454546</c:v>
                </c:pt>
                <c:pt idx="1">
                  <c:v>0.7646669940909092</c:v>
                </c:pt>
                <c:pt idx="2">
                  <c:v>0.7145286018181819</c:v>
                </c:pt>
                <c:pt idx="3">
                  <c:v>0.6855570086363637</c:v>
                </c:pt>
                <c:pt idx="4">
                  <c:v>0.6544021515454547</c:v>
                </c:pt>
                <c:pt idx="5">
                  <c:v>0.6297992552727273</c:v>
                </c:pt>
                <c:pt idx="6">
                  <c:v>0.610310308</c:v>
                </c:pt>
                <c:pt idx="7">
                  <c:v>0.5983697217619047</c:v>
                </c:pt>
                <c:pt idx="8">
                  <c:v>0.5968630265238095</c:v>
                </c:pt>
                <c:pt idx="9">
                  <c:v>0.6196199184285713</c:v>
                </c:pt>
                <c:pt idx="10">
                  <c:v>0.6161859720952381</c:v>
                </c:pt>
                <c:pt idx="11">
                  <c:v>0.6121716066190477</c:v>
                </c:pt>
                <c:pt idx="12">
                  <c:v>0.6031304983333333</c:v>
                </c:pt>
              </c:numCache>
            </c:numRef>
          </c:yVal>
        </c:ser>
        <c:ser>
          <c:idx val="1"/>
          <c:order val="1"/>
          <c:tx>
            <c:strRef>
              <c:f>'cap_rate_solar_DK1'!$C$2:$C$2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'cap_rate_solar_DK1'!$C$3:$C$15</c:f>
              <c:numCache>
                <c:formatCode>General</c:formatCode>
                <c:ptCount val="13"/>
                <c:pt idx="0">
                  <c:v>0.786010838</c:v>
                </c:pt>
                <c:pt idx="1">
                  <c:v>0.7115073200000001</c:v>
                </c:pt>
                <c:pt idx="2">
                  <c:v>0.65881436</c:v>
                </c:pt>
                <c:pt idx="3">
                  <c:v>0.6168906080000001</c:v>
                </c:pt>
                <c:pt idx="4">
                  <c:v>0.58133124</c:v>
                </c:pt>
                <c:pt idx="5">
                  <c:v>0.545816032</c:v>
                </c:pt>
                <c:pt idx="6">
                  <c:v>0.527157996</c:v>
                </c:pt>
                <c:pt idx="7">
                  <c:v>0.51757604</c:v>
                </c:pt>
                <c:pt idx="8">
                  <c:v>0.51823024</c:v>
                </c:pt>
                <c:pt idx="9">
                  <c:v>0.5339752320000001</c:v>
                </c:pt>
                <c:pt idx="10">
                  <c:v>0.53637729</c:v>
                </c:pt>
                <c:pt idx="11">
                  <c:v>0.541965803</c:v>
                </c:pt>
                <c:pt idx="12">
                  <c:v>0.5348070699999999</c:v>
                </c:pt>
              </c:numCache>
            </c:numRef>
          </c:yVal>
        </c:ser>
        <c:ser>
          <c:idx val="2"/>
          <c:order val="2"/>
          <c:tx>
            <c:strRef>
              <c:f>'cap_rate_solar_DK1'!$D$2:$D$2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'cap_rate_solar_DK1'!$D$3:$D$15</c:f>
              <c:numCache>
                <c:formatCode>General</c:formatCode>
                <c:ptCount val="13"/>
                <c:pt idx="0">
                  <c:v>0.8276167</c:v>
                </c:pt>
                <c:pt idx="1">
                  <c:v>0.75277704</c:v>
                </c:pt>
                <c:pt idx="2">
                  <c:v>0.69904333</c:v>
                </c:pt>
                <c:pt idx="3">
                  <c:v>0.6739119</c:v>
                </c:pt>
                <c:pt idx="4">
                  <c:v>0.64755356</c:v>
                </c:pt>
                <c:pt idx="5">
                  <c:v>0.61869186</c:v>
                </c:pt>
                <c:pt idx="6">
                  <c:v>0.601221</c:v>
                </c:pt>
                <c:pt idx="7">
                  <c:v>0.5953036700000001</c:v>
                </c:pt>
                <c:pt idx="8">
                  <c:v>0.5990716300000001</c:v>
                </c:pt>
                <c:pt idx="9">
                  <c:v>0.619086025</c:v>
                </c:pt>
                <c:pt idx="10">
                  <c:v>0.615784865</c:v>
                </c:pt>
                <c:pt idx="11">
                  <c:v>0.608324675</c:v>
                </c:pt>
                <c:pt idx="12">
                  <c:v>0.594382315</c:v>
                </c:pt>
              </c:numCache>
            </c:numRef>
          </c:yVal>
        </c:ser>
        <c:ser>
          <c:idx val="3"/>
          <c:order val="3"/>
          <c:tx>
            <c:strRef>
              <c:f>'cap_rate_solar_DK1'!$E$2:$E$2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'cap_rate_solar_DK1'!$E$3:$E$15</c:f>
              <c:numCache>
                <c:formatCode>General</c:formatCode>
                <c:ptCount val="13"/>
                <c:pt idx="0">
                  <c:v>0.90747765</c:v>
                </c:pt>
                <c:pt idx="1">
                  <c:v>0.83759776</c:v>
                </c:pt>
                <c:pt idx="2">
                  <c:v>0.78301802</c:v>
                </c:pt>
                <c:pt idx="3">
                  <c:v>0.753697092</c:v>
                </c:pt>
                <c:pt idx="4">
                  <c:v>0.728226554</c:v>
                </c:pt>
                <c:pt idx="5">
                  <c:v>0.711068284</c:v>
                </c:pt>
                <c:pt idx="6">
                  <c:v>0.6857100599999999</c:v>
                </c:pt>
                <c:pt idx="7">
                  <c:v>0.6694670770000001</c:v>
                </c:pt>
                <c:pt idx="8">
                  <c:v>0.663039037</c:v>
                </c:pt>
                <c:pt idx="9">
                  <c:v>0.69989411</c:v>
                </c:pt>
                <c:pt idx="10">
                  <c:v>0.6956650990000001</c:v>
                </c:pt>
                <c:pt idx="11">
                  <c:v>0.690426981</c:v>
                </c:pt>
                <c:pt idx="12">
                  <c:v>0.67036171</c:v>
                </c:pt>
              </c:numCache>
            </c:numRef>
          </c:yVal>
        </c:ser>
        <c:axId val="52910001"/>
        <c:axId val="52910002"/>
      </c:scatterChart>
      <c:valAx>
        <c:axId val="52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10002"/>
        <c:crosses val="autoZero"/>
        <c:crossBetween val="midCat"/>
      </c:valAx>
      <c:valAx>
        <c:axId val="529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'cap_rate_solar_DK1'!$B$3:$B$15</c:f>
              <c:numCache>
                <c:formatCode>General</c:formatCode>
                <c:ptCount val="13"/>
                <c:pt idx="0">
                  <c:v>0.8368207635454546</c:v>
                </c:pt>
                <c:pt idx="1">
                  <c:v>0.7646669940909092</c:v>
                </c:pt>
                <c:pt idx="2">
                  <c:v>0.7145286018181819</c:v>
                </c:pt>
                <c:pt idx="3">
                  <c:v>0.6855570086363637</c:v>
                </c:pt>
                <c:pt idx="4">
                  <c:v>0.6544021515454547</c:v>
                </c:pt>
                <c:pt idx="5">
                  <c:v>0.6297992552727273</c:v>
                </c:pt>
                <c:pt idx="6">
                  <c:v>0.610310308</c:v>
                </c:pt>
                <c:pt idx="7">
                  <c:v>0.5983697217619047</c:v>
                </c:pt>
                <c:pt idx="8">
                  <c:v>0.5968630265238095</c:v>
                </c:pt>
                <c:pt idx="9">
                  <c:v>0.6196199184285713</c:v>
                </c:pt>
                <c:pt idx="10">
                  <c:v>0.6161859720952381</c:v>
                </c:pt>
                <c:pt idx="11">
                  <c:v>0.6121716066190477</c:v>
                </c:pt>
                <c:pt idx="12">
                  <c:v>0.6031304983333333</c:v>
                </c:pt>
              </c:numCache>
            </c:numRef>
          </c:yVal>
        </c:ser>
        <c:ser>
          <c:idx val="1"/>
          <c:order val="1"/>
          <c:tx>
            <c:strRef>
              <c:f>'cap_rate_solar_DK1'!$C$2:$C$2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'cap_rate_solar_DK1'!$C$3:$C$15</c:f>
              <c:numCache>
                <c:formatCode>General</c:formatCode>
                <c:ptCount val="13"/>
                <c:pt idx="0">
                  <c:v>0.786010838</c:v>
                </c:pt>
                <c:pt idx="1">
                  <c:v>0.7115073200000001</c:v>
                </c:pt>
                <c:pt idx="2">
                  <c:v>0.65881436</c:v>
                </c:pt>
                <c:pt idx="3">
                  <c:v>0.6168906080000001</c:v>
                </c:pt>
                <c:pt idx="4">
                  <c:v>0.58133124</c:v>
                </c:pt>
                <c:pt idx="5">
                  <c:v>0.545816032</c:v>
                </c:pt>
                <c:pt idx="6">
                  <c:v>0.527157996</c:v>
                </c:pt>
                <c:pt idx="7">
                  <c:v>0.51757604</c:v>
                </c:pt>
                <c:pt idx="8">
                  <c:v>0.51823024</c:v>
                </c:pt>
                <c:pt idx="9">
                  <c:v>0.5339752320000001</c:v>
                </c:pt>
                <c:pt idx="10">
                  <c:v>0.53637729</c:v>
                </c:pt>
                <c:pt idx="11">
                  <c:v>0.541965803</c:v>
                </c:pt>
                <c:pt idx="12">
                  <c:v>0.5348070699999999</c:v>
                </c:pt>
              </c:numCache>
            </c:numRef>
          </c:yVal>
        </c:ser>
        <c:ser>
          <c:idx val="2"/>
          <c:order val="2"/>
          <c:tx>
            <c:strRef>
              <c:f>'cap_rate_solar_DK1'!$D$2:$D$2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'cap_rate_solar_DK1'!$D$3:$D$15</c:f>
              <c:numCache>
                <c:formatCode>General</c:formatCode>
                <c:ptCount val="13"/>
                <c:pt idx="0">
                  <c:v>0.8276167</c:v>
                </c:pt>
                <c:pt idx="1">
                  <c:v>0.75277704</c:v>
                </c:pt>
                <c:pt idx="2">
                  <c:v>0.69904333</c:v>
                </c:pt>
                <c:pt idx="3">
                  <c:v>0.6739119</c:v>
                </c:pt>
                <c:pt idx="4">
                  <c:v>0.64755356</c:v>
                </c:pt>
                <c:pt idx="5">
                  <c:v>0.61869186</c:v>
                </c:pt>
                <c:pt idx="6">
                  <c:v>0.601221</c:v>
                </c:pt>
                <c:pt idx="7">
                  <c:v>0.5953036700000001</c:v>
                </c:pt>
                <c:pt idx="8">
                  <c:v>0.5990716300000001</c:v>
                </c:pt>
                <c:pt idx="9">
                  <c:v>0.619086025</c:v>
                </c:pt>
                <c:pt idx="10">
                  <c:v>0.615784865</c:v>
                </c:pt>
                <c:pt idx="11">
                  <c:v>0.608324675</c:v>
                </c:pt>
                <c:pt idx="12">
                  <c:v>0.594382315</c:v>
                </c:pt>
              </c:numCache>
            </c:numRef>
          </c:yVal>
        </c:ser>
        <c:ser>
          <c:idx val="3"/>
          <c:order val="3"/>
          <c:tx>
            <c:strRef>
              <c:f>'cap_rate_solar_DK1'!$E$2:$E$2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'cap_rate_solar_DK1'!$E$3:$E$15</c:f>
              <c:numCache>
                <c:formatCode>General</c:formatCode>
                <c:ptCount val="13"/>
                <c:pt idx="0">
                  <c:v>0.90747765</c:v>
                </c:pt>
                <c:pt idx="1">
                  <c:v>0.83759776</c:v>
                </c:pt>
                <c:pt idx="2">
                  <c:v>0.78301802</c:v>
                </c:pt>
                <c:pt idx="3">
                  <c:v>0.753697092</c:v>
                </c:pt>
                <c:pt idx="4">
                  <c:v>0.728226554</c:v>
                </c:pt>
                <c:pt idx="5">
                  <c:v>0.711068284</c:v>
                </c:pt>
                <c:pt idx="6">
                  <c:v>0.6857100599999999</c:v>
                </c:pt>
                <c:pt idx="7">
                  <c:v>0.6694670770000001</c:v>
                </c:pt>
                <c:pt idx="8">
                  <c:v>0.663039037</c:v>
                </c:pt>
                <c:pt idx="9">
                  <c:v>0.69989411</c:v>
                </c:pt>
                <c:pt idx="10">
                  <c:v>0.6956650990000001</c:v>
                </c:pt>
                <c:pt idx="11">
                  <c:v>0.690426981</c:v>
                </c:pt>
                <c:pt idx="12">
                  <c:v>0.67036171</c:v>
                </c:pt>
              </c:numCache>
            </c:numRef>
          </c:yVal>
        </c:ser>
        <c:axId val="52920001"/>
        <c:axId val="52920002"/>
      </c:scatterChart>
      <c:valAx>
        <c:axId val="52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20002"/>
        <c:crosses val="autoZero"/>
        <c:crossBetween val="midCat"/>
      </c:valAx>
      <c:valAx>
        <c:axId val="529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'cap_rate_solar_DK1'!$B$3:$B$15</c:f>
              <c:numCache>
                <c:formatCode>General</c:formatCode>
                <c:ptCount val="13"/>
                <c:pt idx="0">
                  <c:v>0.8368207635454546</c:v>
                </c:pt>
                <c:pt idx="1">
                  <c:v>0.7646669940909092</c:v>
                </c:pt>
                <c:pt idx="2">
                  <c:v>0.7145286018181819</c:v>
                </c:pt>
                <c:pt idx="3">
                  <c:v>0.6855570086363637</c:v>
                </c:pt>
                <c:pt idx="4">
                  <c:v>0.6544021515454547</c:v>
                </c:pt>
                <c:pt idx="5">
                  <c:v>0.6297992552727273</c:v>
                </c:pt>
                <c:pt idx="6">
                  <c:v>0.610310308</c:v>
                </c:pt>
                <c:pt idx="7">
                  <c:v>0.5983697217619047</c:v>
                </c:pt>
                <c:pt idx="8">
                  <c:v>0.5968630265238095</c:v>
                </c:pt>
                <c:pt idx="9">
                  <c:v>0.6196199184285713</c:v>
                </c:pt>
                <c:pt idx="10">
                  <c:v>0.6161859720952381</c:v>
                </c:pt>
                <c:pt idx="11">
                  <c:v>0.6121716066190477</c:v>
                </c:pt>
                <c:pt idx="12">
                  <c:v>0.6031304983333333</c:v>
                </c:pt>
              </c:numCache>
            </c:numRef>
          </c:yVal>
        </c:ser>
        <c:ser>
          <c:idx val="1"/>
          <c:order val="1"/>
          <c:tx>
            <c:strRef>
              <c:f>'cap_rate_solar_DK1'!$C$2:$C$2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'cap_rate_solar_DK1'!$C$3:$C$15</c:f>
              <c:numCache>
                <c:formatCode>General</c:formatCode>
                <c:ptCount val="13"/>
                <c:pt idx="0">
                  <c:v>0.786010838</c:v>
                </c:pt>
                <c:pt idx="1">
                  <c:v>0.7115073200000001</c:v>
                </c:pt>
                <c:pt idx="2">
                  <c:v>0.65881436</c:v>
                </c:pt>
                <c:pt idx="3">
                  <c:v>0.6168906080000001</c:v>
                </c:pt>
                <c:pt idx="4">
                  <c:v>0.58133124</c:v>
                </c:pt>
                <c:pt idx="5">
                  <c:v>0.545816032</c:v>
                </c:pt>
                <c:pt idx="6">
                  <c:v>0.527157996</c:v>
                </c:pt>
                <c:pt idx="7">
                  <c:v>0.51757604</c:v>
                </c:pt>
                <c:pt idx="8">
                  <c:v>0.51823024</c:v>
                </c:pt>
                <c:pt idx="9">
                  <c:v>0.5339752320000001</c:v>
                </c:pt>
                <c:pt idx="10">
                  <c:v>0.53637729</c:v>
                </c:pt>
                <c:pt idx="11">
                  <c:v>0.541965803</c:v>
                </c:pt>
                <c:pt idx="12">
                  <c:v>0.5348070699999999</c:v>
                </c:pt>
              </c:numCache>
            </c:numRef>
          </c:yVal>
        </c:ser>
        <c:ser>
          <c:idx val="2"/>
          <c:order val="2"/>
          <c:tx>
            <c:strRef>
              <c:f>'cap_rate_solar_DK1'!$D$2:$D$2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'cap_rate_solar_DK1'!$D$3:$D$15</c:f>
              <c:numCache>
                <c:formatCode>General</c:formatCode>
                <c:ptCount val="13"/>
                <c:pt idx="0">
                  <c:v>0.8276167</c:v>
                </c:pt>
                <c:pt idx="1">
                  <c:v>0.75277704</c:v>
                </c:pt>
                <c:pt idx="2">
                  <c:v>0.69904333</c:v>
                </c:pt>
                <c:pt idx="3">
                  <c:v>0.6739119</c:v>
                </c:pt>
                <c:pt idx="4">
                  <c:v>0.64755356</c:v>
                </c:pt>
                <c:pt idx="5">
                  <c:v>0.61869186</c:v>
                </c:pt>
                <c:pt idx="6">
                  <c:v>0.601221</c:v>
                </c:pt>
                <c:pt idx="7">
                  <c:v>0.5953036700000001</c:v>
                </c:pt>
                <c:pt idx="8">
                  <c:v>0.5990716300000001</c:v>
                </c:pt>
                <c:pt idx="9">
                  <c:v>0.619086025</c:v>
                </c:pt>
                <c:pt idx="10">
                  <c:v>0.615784865</c:v>
                </c:pt>
                <c:pt idx="11">
                  <c:v>0.608324675</c:v>
                </c:pt>
                <c:pt idx="12">
                  <c:v>0.594382315</c:v>
                </c:pt>
              </c:numCache>
            </c:numRef>
          </c:yVal>
        </c:ser>
        <c:ser>
          <c:idx val="3"/>
          <c:order val="3"/>
          <c:tx>
            <c:strRef>
              <c:f>'cap_rate_solar_DK1'!$E$2:$E$2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'cap_rate_solar_DK1'!$E$3:$E$15</c:f>
              <c:numCache>
                <c:formatCode>General</c:formatCode>
                <c:ptCount val="13"/>
                <c:pt idx="0">
                  <c:v>0.90747765</c:v>
                </c:pt>
                <c:pt idx="1">
                  <c:v>0.83759776</c:v>
                </c:pt>
                <c:pt idx="2">
                  <c:v>0.78301802</c:v>
                </c:pt>
                <c:pt idx="3">
                  <c:v>0.753697092</c:v>
                </c:pt>
                <c:pt idx="4">
                  <c:v>0.728226554</c:v>
                </c:pt>
                <c:pt idx="5">
                  <c:v>0.711068284</c:v>
                </c:pt>
                <c:pt idx="6">
                  <c:v>0.6857100599999999</c:v>
                </c:pt>
                <c:pt idx="7">
                  <c:v>0.6694670770000001</c:v>
                </c:pt>
                <c:pt idx="8">
                  <c:v>0.663039037</c:v>
                </c:pt>
                <c:pt idx="9">
                  <c:v>0.69989411</c:v>
                </c:pt>
                <c:pt idx="10">
                  <c:v>0.6956650990000001</c:v>
                </c:pt>
                <c:pt idx="11">
                  <c:v>0.690426981</c:v>
                </c:pt>
                <c:pt idx="12">
                  <c:v>0.67036171</c:v>
                </c:pt>
              </c:numCache>
            </c:numRef>
          </c:yVal>
        </c:ser>
        <c:axId val="52930001"/>
        <c:axId val="52930002"/>
      </c:scatterChart>
      <c:valAx>
        <c:axId val="52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30002"/>
        <c:crosses val="autoZero"/>
        <c:crossBetween val="midCat"/>
      </c:valAx>
      <c:valAx>
        <c:axId val="529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'cap_rate_solar_DK1'!$B$3:$B$15</c:f>
              <c:numCache>
                <c:formatCode>General</c:formatCode>
                <c:ptCount val="13"/>
                <c:pt idx="0">
                  <c:v>0.8368207635454546</c:v>
                </c:pt>
                <c:pt idx="1">
                  <c:v>0.7646669940909092</c:v>
                </c:pt>
                <c:pt idx="2">
                  <c:v>0.7145286018181819</c:v>
                </c:pt>
                <c:pt idx="3">
                  <c:v>0.6855570086363637</c:v>
                </c:pt>
                <c:pt idx="4">
                  <c:v>0.6544021515454547</c:v>
                </c:pt>
                <c:pt idx="5">
                  <c:v>0.6297992552727273</c:v>
                </c:pt>
                <c:pt idx="6">
                  <c:v>0.610310308</c:v>
                </c:pt>
                <c:pt idx="7">
                  <c:v>0.5983697217619047</c:v>
                </c:pt>
                <c:pt idx="8">
                  <c:v>0.5968630265238095</c:v>
                </c:pt>
                <c:pt idx="9">
                  <c:v>0.6196199184285713</c:v>
                </c:pt>
                <c:pt idx="10">
                  <c:v>0.6161859720952381</c:v>
                </c:pt>
                <c:pt idx="11">
                  <c:v>0.6121716066190477</c:v>
                </c:pt>
                <c:pt idx="12">
                  <c:v>0.6031304983333333</c:v>
                </c:pt>
              </c:numCache>
            </c:numRef>
          </c:yVal>
        </c:ser>
        <c:ser>
          <c:idx val="1"/>
          <c:order val="1"/>
          <c:tx>
            <c:strRef>
              <c:f>'cap_rate_solar_DK1'!$C$2:$C$2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'cap_rate_solar_DK1'!$C$3:$C$15</c:f>
              <c:numCache>
                <c:formatCode>General</c:formatCode>
                <c:ptCount val="13"/>
                <c:pt idx="0">
                  <c:v>0.786010838</c:v>
                </c:pt>
                <c:pt idx="1">
                  <c:v>0.7115073200000001</c:v>
                </c:pt>
                <c:pt idx="2">
                  <c:v>0.65881436</c:v>
                </c:pt>
                <c:pt idx="3">
                  <c:v>0.6168906080000001</c:v>
                </c:pt>
                <c:pt idx="4">
                  <c:v>0.58133124</c:v>
                </c:pt>
                <c:pt idx="5">
                  <c:v>0.545816032</c:v>
                </c:pt>
                <c:pt idx="6">
                  <c:v>0.527157996</c:v>
                </c:pt>
                <c:pt idx="7">
                  <c:v>0.51757604</c:v>
                </c:pt>
                <c:pt idx="8">
                  <c:v>0.51823024</c:v>
                </c:pt>
                <c:pt idx="9">
                  <c:v>0.5339752320000001</c:v>
                </c:pt>
                <c:pt idx="10">
                  <c:v>0.53637729</c:v>
                </c:pt>
                <c:pt idx="11">
                  <c:v>0.541965803</c:v>
                </c:pt>
                <c:pt idx="12">
                  <c:v>0.5348070699999999</c:v>
                </c:pt>
              </c:numCache>
            </c:numRef>
          </c:yVal>
        </c:ser>
        <c:ser>
          <c:idx val="2"/>
          <c:order val="2"/>
          <c:tx>
            <c:strRef>
              <c:f>'cap_rate_solar_DK1'!$D$2:$D$2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'cap_rate_solar_DK1'!$D$3:$D$15</c:f>
              <c:numCache>
                <c:formatCode>General</c:formatCode>
                <c:ptCount val="13"/>
                <c:pt idx="0">
                  <c:v>0.8276167</c:v>
                </c:pt>
                <c:pt idx="1">
                  <c:v>0.75277704</c:v>
                </c:pt>
                <c:pt idx="2">
                  <c:v>0.69904333</c:v>
                </c:pt>
                <c:pt idx="3">
                  <c:v>0.6739119</c:v>
                </c:pt>
                <c:pt idx="4">
                  <c:v>0.64755356</c:v>
                </c:pt>
                <c:pt idx="5">
                  <c:v>0.61869186</c:v>
                </c:pt>
                <c:pt idx="6">
                  <c:v>0.601221</c:v>
                </c:pt>
                <c:pt idx="7">
                  <c:v>0.5953036700000001</c:v>
                </c:pt>
                <c:pt idx="8">
                  <c:v>0.5990716300000001</c:v>
                </c:pt>
                <c:pt idx="9">
                  <c:v>0.619086025</c:v>
                </c:pt>
                <c:pt idx="10">
                  <c:v>0.615784865</c:v>
                </c:pt>
                <c:pt idx="11">
                  <c:v>0.608324675</c:v>
                </c:pt>
                <c:pt idx="12">
                  <c:v>0.594382315</c:v>
                </c:pt>
              </c:numCache>
            </c:numRef>
          </c:yVal>
        </c:ser>
        <c:ser>
          <c:idx val="3"/>
          <c:order val="3"/>
          <c:tx>
            <c:strRef>
              <c:f>'cap_rate_solar_DK1'!$E$2:$E$2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'cap_rate_solar_DK1'!$E$3:$E$15</c:f>
              <c:numCache>
                <c:formatCode>General</c:formatCode>
                <c:ptCount val="13"/>
                <c:pt idx="0">
                  <c:v>0.90747765</c:v>
                </c:pt>
                <c:pt idx="1">
                  <c:v>0.83759776</c:v>
                </c:pt>
                <c:pt idx="2">
                  <c:v>0.78301802</c:v>
                </c:pt>
                <c:pt idx="3">
                  <c:v>0.753697092</c:v>
                </c:pt>
                <c:pt idx="4">
                  <c:v>0.728226554</c:v>
                </c:pt>
                <c:pt idx="5">
                  <c:v>0.711068284</c:v>
                </c:pt>
                <c:pt idx="6">
                  <c:v>0.6857100599999999</c:v>
                </c:pt>
                <c:pt idx="7">
                  <c:v>0.6694670770000001</c:v>
                </c:pt>
                <c:pt idx="8">
                  <c:v>0.663039037</c:v>
                </c:pt>
                <c:pt idx="9">
                  <c:v>0.69989411</c:v>
                </c:pt>
                <c:pt idx="10">
                  <c:v>0.6956650990000001</c:v>
                </c:pt>
                <c:pt idx="11">
                  <c:v>0.690426981</c:v>
                </c:pt>
                <c:pt idx="12">
                  <c:v>0.67036171</c:v>
                </c:pt>
              </c:numCache>
            </c:numRef>
          </c:yVal>
        </c:ser>
        <c:axId val="52940001"/>
        <c:axId val="52940002"/>
      </c:scatterChart>
      <c:valAx>
        <c:axId val="52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40002"/>
        <c:crosses val="autoZero"/>
        <c:crossBetween val="midCat"/>
      </c:valAx>
      <c:valAx>
        <c:axId val="529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'cap_rate_solar_DK1'!$B$3:$B$15</c:f>
              <c:numCache>
                <c:formatCode>General</c:formatCode>
                <c:ptCount val="13"/>
                <c:pt idx="0">
                  <c:v>0.8368207635454546</c:v>
                </c:pt>
                <c:pt idx="1">
                  <c:v>0.7646669940909092</c:v>
                </c:pt>
                <c:pt idx="2">
                  <c:v>0.7145286018181819</c:v>
                </c:pt>
                <c:pt idx="3">
                  <c:v>0.6855570086363637</c:v>
                </c:pt>
                <c:pt idx="4">
                  <c:v>0.6544021515454547</c:v>
                </c:pt>
                <c:pt idx="5">
                  <c:v>0.6297992552727273</c:v>
                </c:pt>
                <c:pt idx="6">
                  <c:v>0.610310308</c:v>
                </c:pt>
                <c:pt idx="7">
                  <c:v>0.5983697217619047</c:v>
                </c:pt>
                <c:pt idx="8">
                  <c:v>0.5968630265238095</c:v>
                </c:pt>
                <c:pt idx="9">
                  <c:v>0.6196199184285713</c:v>
                </c:pt>
                <c:pt idx="10">
                  <c:v>0.6161859720952381</c:v>
                </c:pt>
                <c:pt idx="11">
                  <c:v>0.6121716066190477</c:v>
                </c:pt>
                <c:pt idx="12">
                  <c:v>0.6031304983333333</c:v>
                </c:pt>
              </c:numCache>
            </c:numRef>
          </c:yVal>
        </c:ser>
        <c:ser>
          <c:idx val="1"/>
          <c:order val="1"/>
          <c:tx>
            <c:strRef>
              <c:f>'cap_rate_solar_DK1'!$C$2:$C$2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'cap_rate_solar_DK1'!$C$3:$C$15</c:f>
              <c:numCache>
                <c:formatCode>General</c:formatCode>
                <c:ptCount val="13"/>
                <c:pt idx="0">
                  <c:v>0.786010838</c:v>
                </c:pt>
                <c:pt idx="1">
                  <c:v>0.7115073200000001</c:v>
                </c:pt>
                <c:pt idx="2">
                  <c:v>0.65881436</c:v>
                </c:pt>
                <c:pt idx="3">
                  <c:v>0.6168906080000001</c:v>
                </c:pt>
                <c:pt idx="4">
                  <c:v>0.58133124</c:v>
                </c:pt>
                <c:pt idx="5">
                  <c:v>0.545816032</c:v>
                </c:pt>
                <c:pt idx="6">
                  <c:v>0.527157996</c:v>
                </c:pt>
                <c:pt idx="7">
                  <c:v>0.51757604</c:v>
                </c:pt>
                <c:pt idx="8">
                  <c:v>0.51823024</c:v>
                </c:pt>
                <c:pt idx="9">
                  <c:v>0.5339752320000001</c:v>
                </c:pt>
                <c:pt idx="10">
                  <c:v>0.53637729</c:v>
                </c:pt>
                <c:pt idx="11">
                  <c:v>0.541965803</c:v>
                </c:pt>
                <c:pt idx="12">
                  <c:v>0.5348070699999999</c:v>
                </c:pt>
              </c:numCache>
            </c:numRef>
          </c:yVal>
        </c:ser>
        <c:ser>
          <c:idx val="2"/>
          <c:order val="2"/>
          <c:tx>
            <c:strRef>
              <c:f>'cap_rate_solar_DK1'!$D$2:$D$2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'cap_rate_solar_DK1'!$D$3:$D$15</c:f>
              <c:numCache>
                <c:formatCode>General</c:formatCode>
                <c:ptCount val="13"/>
                <c:pt idx="0">
                  <c:v>0.8276167</c:v>
                </c:pt>
                <c:pt idx="1">
                  <c:v>0.75277704</c:v>
                </c:pt>
                <c:pt idx="2">
                  <c:v>0.69904333</c:v>
                </c:pt>
                <c:pt idx="3">
                  <c:v>0.6739119</c:v>
                </c:pt>
                <c:pt idx="4">
                  <c:v>0.64755356</c:v>
                </c:pt>
                <c:pt idx="5">
                  <c:v>0.61869186</c:v>
                </c:pt>
                <c:pt idx="6">
                  <c:v>0.601221</c:v>
                </c:pt>
                <c:pt idx="7">
                  <c:v>0.5953036700000001</c:v>
                </c:pt>
                <c:pt idx="8">
                  <c:v>0.5990716300000001</c:v>
                </c:pt>
                <c:pt idx="9">
                  <c:v>0.619086025</c:v>
                </c:pt>
                <c:pt idx="10">
                  <c:v>0.615784865</c:v>
                </c:pt>
                <c:pt idx="11">
                  <c:v>0.608324675</c:v>
                </c:pt>
                <c:pt idx="12">
                  <c:v>0.594382315</c:v>
                </c:pt>
              </c:numCache>
            </c:numRef>
          </c:yVal>
        </c:ser>
        <c:ser>
          <c:idx val="3"/>
          <c:order val="3"/>
          <c:tx>
            <c:strRef>
              <c:f>'cap_rate_solar_DK1'!$E$2:$E$2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'cap_rate_solar_DK1'!$E$3:$E$15</c:f>
              <c:numCache>
                <c:formatCode>General</c:formatCode>
                <c:ptCount val="13"/>
                <c:pt idx="0">
                  <c:v>0.90747765</c:v>
                </c:pt>
                <c:pt idx="1">
                  <c:v>0.83759776</c:v>
                </c:pt>
                <c:pt idx="2">
                  <c:v>0.78301802</c:v>
                </c:pt>
                <c:pt idx="3">
                  <c:v>0.753697092</c:v>
                </c:pt>
                <c:pt idx="4">
                  <c:v>0.728226554</c:v>
                </c:pt>
                <c:pt idx="5">
                  <c:v>0.711068284</c:v>
                </c:pt>
                <c:pt idx="6">
                  <c:v>0.6857100599999999</c:v>
                </c:pt>
                <c:pt idx="7">
                  <c:v>0.6694670770000001</c:v>
                </c:pt>
                <c:pt idx="8">
                  <c:v>0.663039037</c:v>
                </c:pt>
                <c:pt idx="9">
                  <c:v>0.69989411</c:v>
                </c:pt>
                <c:pt idx="10">
                  <c:v>0.6956650990000001</c:v>
                </c:pt>
                <c:pt idx="11">
                  <c:v>0.690426981</c:v>
                </c:pt>
                <c:pt idx="12">
                  <c:v>0.67036171</c:v>
                </c:pt>
              </c:numCache>
            </c:numRef>
          </c:yVal>
        </c:ser>
        <c:axId val="52950001"/>
        <c:axId val="52950002"/>
      </c:scatterChart>
      <c:valAx>
        <c:axId val="52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50002"/>
        <c:crosses val="autoZero"/>
        <c:crossBetween val="midCat"/>
      </c:valAx>
      <c:valAx>
        <c:axId val="529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'cap_rate_solar_DK2'!$B$3:$B$15</c:f>
              <c:numCache>
                <c:formatCode>General</c:formatCode>
                <c:ptCount val="13"/>
                <c:pt idx="0">
                  <c:v>0.8721315034545456</c:v>
                </c:pt>
                <c:pt idx="1">
                  <c:v>0.8031818151818182</c:v>
                </c:pt>
                <c:pt idx="2">
                  <c:v>0.7543884719090909</c:v>
                </c:pt>
                <c:pt idx="3">
                  <c:v>0.7346010591818183</c:v>
                </c:pt>
                <c:pt idx="4">
                  <c:v>0.7145186514545455</c:v>
                </c:pt>
                <c:pt idx="5">
                  <c:v>0.7038205786363636</c:v>
                </c:pt>
                <c:pt idx="6">
                  <c:v>0.6956101987272727</c:v>
                </c:pt>
                <c:pt idx="7">
                  <c:v>0.6924991420476191</c:v>
                </c:pt>
                <c:pt idx="8">
                  <c:v>0.6890726995714286</c:v>
                </c:pt>
                <c:pt idx="9">
                  <c:v>0.7067594756666666</c:v>
                </c:pt>
                <c:pt idx="10">
                  <c:v>0.6994872922380951</c:v>
                </c:pt>
                <c:pt idx="11">
                  <c:v>0.6909720501428571</c:v>
                </c:pt>
                <c:pt idx="12">
                  <c:v>0.6763719060952381</c:v>
                </c:pt>
              </c:numCache>
            </c:numRef>
          </c:yVal>
        </c:ser>
        <c:ser>
          <c:idx val="1"/>
          <c:order val="1"/>
          <c:tx>
            <c:strRef>
              <c:f>'cap_rate_solar_DK2'!$C$2:$C$2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'cap_rate_solar_DK2'!$C$3:$C$15</c:f>
              <c:numCache>
                <c:formatCode>General</c:formatCode>
                <c:ptCount val="13"/>
                <c:pt idx="0">
                  <c:v>0.820674948</c:v>
                </c:pt>
                <c:pt idx="1">
                  <c:v>0.745271204</c:v>
                </c:pt>
                <c:pt idx="2">
                  <c:v>0.69592168</c:v>
                </c:pt>
                <c:pt idx="3">
                  <c:v>0.6600821</c:v>
                </c:pt>
                <c:pt idx="4">
                  <c:v>0.622908934</c:v>
                </c:pt>
                <c:pt idx="5">
                  <c:v>0.60086187</c:v>
                </c:pt>
                <c:pt idx="6">
                  <c:v>0.59237626</c:v>
                </c:pt>
                <c:pt idx="7">
                  <c:v>0.5857218399999999</c:v>
                </c:pt>
                <c:pt idx="8">
                  <c:v>0.5799110049999999</c:v>
                </c:pt>
                <c:pt idx="9">
                  <c:v>0.5903208600000001</c:v>
                </c:pt>
                <c:pt idx="10">
                  <c:v>0.592017047</c:v>
                </c:pt>
                <c:pt idx="11">
                  <c:v>0.597922466</c:v>
                </c:pt>
                <c:pt idx="12">
                  <c:v>0.589443858</c:v>
                </c:pt>
              </c:numCache>
            </c:numRef>
          </c:yVal>
        </c:ser>
        <c:ser>
          <c:idx val="2"/>
          <c:order val="2"/>
          <c:tx>
            <c:strRef>
              <c:f>'cap_rate_solar_DK2'!$D$2:$D$2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'cap_rate_solar_DK2'!$D$3:$D$15</c:f>
              <c:numCache>
                <c:formatCode>General</c:formatCode>
                <c:ptCount val="13"/>
                <c:pt idx="0">
                  <c:v>0.8579937</c:v>
                </c:pt>
                <c:pt idx="1">
                  <c:v>0.78953505</c:v>
                </c:pt>
                <c:pt idx="2">
                  <c:v>0.7425878</c:v>
                </c:pt>
                <c:pt idx="3">
                  <c:v>0.72277915</c:v>
                </c:pt>
                <c:pt idx="4">
                  <c:v>0.70690197</c:v>
                </c:pt>
                <c:pt idx="5">
                  <c:v>0.70128167</c:v>
                </c:pt>
                <c:pt idx="6">
                  <c:v>0.6893698</c:v>
                </c:pt>
                <c:pt idx="7">
                  <c:v>0.6824288000000001</c:v>
                </c:pt>
                <c:pt idx="8">
                  <c:v>0.683896225</c:v>
                </c:pt>
                <c:pt idx="9">
                  <c:v>0.7044939299999999</c:v>
                </c:pt>
                <c:pt idx="10">
                  <c:v>0.69840092</c:v>
                </c:pt>
                <c:pt idx="11">
                  <c:v>0.685374065</c:v>
                </c:pt>
                <c:pt idx="12">
                  <c:v>0.667779935</c:v>
                </c:pt>
              </c:numCache>
            </c:numRef>
          </c:yVal>
        </c:ser>
        <c:ser>
          <c:idx val="3"/>
          <c:order val="3"/>
          <c:tx>
            <c:strRef>
              <c:f>'cap_rate_solar_DK2'!$E$2:$E$2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'cap_rate_solar_DK2'!$E$3:$E$15</c:f>
              <c:numCache>
                <c:formatCode>General</c:formatCode>
                <c:ptCount val="13"/>
                <c:pt idx="0">
                  <c:v>0.940771548</c:v>
                </c:pt>
                <c:pt idx="1">
                  <c:v>0.87950054</c:v>
                </c:pt>
                <c:pt idx="2">
                  <c:v>0.830648312</c:v>
                </c:pt>
                <c:pt idx="3">
                  <c:v>0.8109029719999999</c:v>
                </c:pt>
                <c:pt idx="4">
                  <c:v>0.801932108</c:v>
                </c:pt>
                <c:pt idx="5">
                  <c:v>0.7959388399999999</c:v>
                </c:pt>
                <c:pt idx="6">
                  <c:v>0.784485892</c:v>
                </c:pt>
                <c:pt idx="7">
                  <c:v>0.7894859530000001</c:v>
                </c:pt>
                <c:pt idx="8">
                  <c:v>0.782069251</c:v>
                </c:pt>
                <c:pt idx="9">
                  <c:v>0.811366789</c:v>
                </c:pt>
                <c:pt idx="10">
                  <c:v>0.8056074400000001</c:v>
                </c:pt>
                <c:pt idx="11">
                  <c:v>0.796586392</c:v>
                </c:pt>
                <c:pt idx="12">
                  <c:v>0.772448035</c:v>
                </c:pt>
              </c:numCache>
            </c:numRef>
          </c:yVal>
        </c:ser>
        <c:axId val="52960001"/>
        <c:axId val="52960002"/>
      </c:scatterChart>
      <c:valAx>
        <c:axId val="52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60002"/>
        <c:crosses val="autoZero"/>
        <c:crossBetween val="midCat"/>
      </c:valAx>
      <c:valAx>
        <c:axId val="529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'cap_rate_solar_DK2'!$B$3:$B$15</c:f>
              <c:numCache>
                <c:formatCode>General</c:formatCode>
                <c:ptCount val="13"/>
                <c:pt idx="0">
                  <c:v>0.8721315034545456</c:v>
                </c:pt>
                <c:pt idx="1">
                  <c:v>0.8031818151818182</c:v>
                </c:pt>
                <c:pt idx="2">
                  <c:v>0.7543884719090909</c:v>
                </c:pt>
                <c:pt idx="3">
                  <c:v>0.7346010591818183</c:v>
                </c:pt>
                <c:pt idx="4">
                  <c:v>0.7145186514545455</c:v>
                </c:pt>
                <c:pt idx="5">
                  <c:v>0.7038205786363636</c:v>
                </c:pt>
                <c:pt idx="6">
                  <c:v>0.6956101987272727</c:v>
                </c:pt>
                <c:pt idx="7">
                  <c:v>0.6924991420476191</c:v>
                </c:pt>
                <c:pt idx="8">
                  <c:v>0.6890726995714286</c:v>
                </c:pt>
                <c:pt idx="9">
                  <c:v>0.7067594756666666</c:v>
                </c:pt>
                <c:pt idx="10">
                  <c:v>0.6994872922380951</c:v>
                </c:pt>
                <c:pt idx="11">
                  <c:v>0.6909720501428571</c:v>
                </c:pt>
                <c:pt idx="12">
                  <c:v>0.6763719060952381</c:v>
                </c:pt>
              </c:numCache>
            </c:numRef>
          </c:yVal>
        </c:ser>
        <c:ser>
          <c:idx val="1"/>
          <c:order val="1"/>
          <c:tx>
            <c:strRef>
              <c:f>'cap_rate_solar_DK2'!$C$2:$C$2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'cap_rate_solar_DK2'!$C$3:$C$15</c:f>
              <c:numCache>
                <c:formatCode>General</c:formatCode>
                <c:ptCount val="13"/>
                <c:pt idx="0">
                  <c:v>0.820674948</c:v>
                </c:pt>
                <c:pt idx="1">
                  <c:v>0.745271204</c:v>
                </c:pt>
                <c:pt idx="2">
                  <c:v>0.69592168</c:v>
                </c:pt>
                <c:pt idx="3">
                  <c:v>0.6600821</c:v>
                </c:pt>
                <c:pt idx="4">
                  <c:v>0.622908934</c:v>
                </c:pt>
                <c:pt idx="5">
                  <c:v>0.60086187</c:v>
                </c:pt>
                <c:pt idx="6">
                  <c:v>0.59237626</c:v>
                </c:pt>
                <c:pt idx="7">
                  <c:v>0.5857218399999999</c:v>
                </c:pt>
                <c:pt idx="8">
                  <c:v>0.5799110049999999</c:v>
                </c:pt>
                <c:pt idx="9">
                  <c:v>0.5903208600000001</c:v>
                </c:pt>
                <c:pt idx="10">
                  <c:v>0.592017047</c:v>
                </c:pt>
                <c:pt idx="11">
                  <c:v>0.597922466</c:v>
                </c:pt>
                <c:pt idx="12">
                  <c:v>0.589443858</c:v>
                </c:pt>
              </c:numCache>
            </c:numRef>
          </c:yVal>
        </c:ser>
        <c:ser>
          <c:idx val="2"/>
          <c:order val="2"/>
          <c:tx>
            <c:strRef>
              <c:f>'cap_rate_solar_DK2'!$D$2:$D$2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'cap_rate_solar_DK2'!$D$3:$D$15</c:f>
              <c:numCache>
                <c:formatCode>General</c:formatCode>
                <c:ptCount val="13"/>
                <c:pt idx="0">
                  <c:v>0.8579937</c:v>
                </c:pt>
                <c:pt idx="1">
                  <c:v>0.78953505</c:v>
                </c:pt>
                <c:pt idx="2">
                  <c:v>0.7425878</c:v>
                </c:pt>
                <c:pt idx="3">
                  <c:v>0.72277915</c:v>
                </c:pt>
                <c:pt idx="4">
                  <c:v>0.70690197</c:v>
                </c:pt>
                <c:pt idx="5">
                  <c:v>0.70128167</c:v>
                </c:pt>
                <c:pt idx="6">
                  <c:v>0.6893698</c:v>
                </c:pt>
                <c:pt idx="7">
                  <c:v>0.6824288000000001</c:v>
                </c:pt>
                <c:pt idx="8">
                  <c:v>0.683896225</c:v>
                </c:pt>
                <c:pt idx="9">
                  <c:v>0.7044939299999999</c:v>
                </c:pt>
                <c:pt idx="10">
                  <c:v>0.69840092</c:v>
                </c:pt>
                <c:pt idx="11">
                  <c:v>0.685374065</c:v>
                </c:pt>
                <c:pt idx="12">
                  <c:v>0.667779935</c:v>
                </c:pt>
              </c:numCache>
            </c:numRef>
          </c:yVal>
        </c:ser>
        <c:ser>
          <c:idx val="3"/>
          <c:order val="3"/>
          <c:tx>
            <c:strRef>
              <c:f>'cap_rate_solar_DK2'!$E$2:$E$2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'cap_rate_solar_DK2'!$E$3:$E$15</c:f>
              <c:numCache>
                <c:formatCode>General</c:formatCode>
                <c:ptCount val="13"/>
                <c:pt idx="0">
                  <c:v>0.940771548</c:v>
                </c:pt>
                <c:pt idx="1">
                  <c:v>0.87950054</c:v>
                </c:pt>
                <c:pt idx="2">
                  <c:v>0.830648312</c:v>
                </c:pt>
                <c:pt idx="3">
                  <c:v>0.8109029719999999</c:v>
                </c:pt>
                <c:pt idx="4">
                  <c:v>0.801932108</c:v>
                </c:pt>
                <c:pt idx="5">
                  <c:v>0.7959388399999999</c:v>
                </c:pt>
                <c:pt idx="6">
                  <c:v>0.784485892</c:v>
                </c:pt>
                <c:pt idx="7">
                  <c:v>0.7894859530000001</c:v>
                </c:pt>
                <c:pt idx="8">
                  <c:v>0.782069251</c:v>
                </c:pt>
                <c:pt idx="9">
                  <c:v>0.811366789</c:v>
                </c:pt>
                <c:pt idx="10">
                  <c:v>0.8056074400000001</c:v>
                </c:pt>
                <c:pt idx="11">
                  <c:v>0.796586392</c:v>
                </c:pt>
                <c:pt idx="12">
                  <c:v>0.772448035</c:v>
                </c:pt>
              </c:numCache>
            </c:numRef>
          </c:yVal>
        </c:ser>
        <c:axId val="52970001"/>
        <c:axId val="52970002"/>
      </c:scatterChart>
      <c:valAx>
        <c:axId val="52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70002"/>
        <c:crosses val="autoZero"/>
        <c:crossBetween val="midCat"/>
      </c:valAx>
      <c:valAx>
        <c:axId val="529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'cap_rate_solar_DK2'!$B$3:$B$15</c:f>
              <c:numCache>
                <c:formatCode>General</c:formatCode>
                <c:ptCount val="13"/>
                <c:pt idx="0">
                  <c:v>0.8721315034545456</c:v>
                </c:pt>
                <c:pt idx="1">
                  <c:v>0.8031818151818182</c:v>
                </c:pt>
                <c:pt idx="2">
                  <c:v>0.7543884719090909</c:v>
                </c:pt>
                <c:pt idx="3">
                  <c:v>0.7346010591818183</c:v>
                </c:pt>
                <c:pt idx="4">
                  <c:v>0.7145186514545455</c:v>
                </c:pt>
                <c:pt idx="5">
                  <c:v>0.7038205786363636</c:v>
                </c:pt>
                <c:pt idx="6">
                  <c:v>0.6956101987272727</c:v>
                </c:pt>
                <c:pt idx="7">
                  <c:v>0.6924991420476191</c:v>
                </c:pt>
                <c:pt idx="8">
                  <c:v>0.6890726995714286</c:v>
                </c:pt>
                <c:pt idx="9">
                  <c:v>0.7067594756666666</c:v>
                </c:pt>
                <c:pt idx="10">
                  <c:v>0.6994872922380951</c:v>
                </c:pt>
                <c:pt idx="11">
                  <c:v>0.6909720501428571</c:v>
                </c:pt>
                <c:pt idx="12">
                  <c:v>0.6763719060952381</c:v>
                </c:pt>
              </c:numCache>
            </c:numRef>
          </c:yVal>
        </c:ser>
        <c:ser>
          <c:idx val="1"/>
          <c:order val="1"/>
          <c:tx>
            <c:strRef>
              <c:f>'cap_rate_solar_DK2'!$C$2:$C$2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'cap_rate_solar_DK2'!$C$3:$C$15</c:f>
              <c:numCache>
                <c:formatCode>General</c:formatCode>
                <c:ptCount val="13"/>
                <c:pt idx="0">
                  <c:v>0.820674948</c:v>
                </c:pt>
                <c:pt idx="1">
                  <c:v>0.745271204</c:v>
                </c:pt>
                <c:pt idx="2">
                  <c:v>0.69592168</c:v>
                </c:pt>
                <c:pt idx="3">
                  <c:v>0.6600821</c:v>
                </c:pt>
                <c:pt idx="4">
                  <c:v>0.622908934</c:v>
                </c:pt>
                <c:pt idx="5">
                  <c:v>0.60086187</c:v>
                </c:pt>
                <c:pt idx="6">
                  <c:v>0.59237626</c:v>
                </c:pt>
                <c:pt idx="7">
                  <c:v>0.5857218399999999</c:v>
                </c:pt>
                <c:pt idx="8">
                  <c:v>0.5799110049999999</c:v>
                </c:pt>
                <c:pt idx="9">
                  <c:v>0.5903208600000001</c:v>
                </c:pt>
                <c:pt idx="10">
                  <c:v>0.592017047</c:v>
                </c:pt>
                <c:pt idx="11">
                  <c:v>0.597922466</c:v>
                </c:pt>
                <c:pt idx="12">
                  <c:v>0.589443858</c:v>
                </c:pt>
              </c:numCache>
            </c:numRef>
          </c:yVal>
        </c:ser>
        <c:ser>
          <c:idx val="2"/>
          <c:order val="2"/>
          <c:tx>
            <c:strRef>
              <c:f>'cap_rate_solar_DK2'!$D$2:$D$2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'cap_rate_solar_DK2'!$D$3:$D$15</c:f>
              <c:numCache>
                <c:formatCode>General</c:formatCode>
                <c:ptCount val="13"/>
                <c:pt idx="0">
                  <c:v>0.8579937</c:v>
                </c:pt>
                <c:pt idx="1">
                  <c:v>0.78953505</c:v>
                </c:pt>
                <c:pt idx="2">
                  <c:v>0.7425878</c:v>
                </c:pt>
                <c:pt idx="3">
                  <c:v>0.72277915</c:v>
                </c:pt>
                <c:pt idx="4">
                  <c:v>0.70690197</c:v>
                </c:pt>
                <c:pt idx="5">
                  <c:v>0.70128167</c:v>
                </c:pt>
                <c:pt idx="6">
                  <c:v>0.6893698</c:v>
                </c:pt>
                <c:pt idx="7">
                  <c:v>0.6824288000000001</c:v>
                </c:pt>
                <c:pt idx="8">
                  <c:v>0.683896225</c:v>
                </c:pt>
                <c:pt idx="9">
                  <c:v>0.7044939299999999</c:v>
                </c:pt>
                <c:pt idx="10">
                  <c:v>0.69840092</c:v>
                </c:pt>
                <c:pt idx="11">
                  <c:v>0.685374065</c:v>
                </c:pt>
                <c:pt idx="12">
                  <c:v>0.667779935</c:v>
                </c:pt>
              </c:numCache>
            </c:numRef>
          </c:yVal>
        </c:ser>
        <c:ser>
          <c:idx val="3"/>
          <c:order val="3"/>
          <c:tx>
            <c:strRef>
              <c:f>'cap_rate_solar_DK2'!$E$2:$E$2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'cap_rate_solar_DK2'!$E$3:$E$15</c:f>
              <c:numCache>
                <c:formatCode>General</c:formatCode>
                <c:ptCount val="13"/>
                <c:pt idx="0">
                  <c:v>0.940771548</c:v>
                </c:pt>
                <c:pt idx="1">
                  <c:v>0.87950054</c:v>
                </c:pt>
                <c:pt idx="2">
                  <c:v>0.830648312</c:v>
                </c:pt>
                <c:pt idx="3">
                  <c:v>0.8109029719999999</c:v>
                </c:pt>
                <c:pt idx="4">
                  <c:v>0.801932108</c:v>
                </c:pt>
                <c:pt idx="5">
                  <c:v>0.7959388399999999</c:v>
                </c:pt>
                <c:pt idx="6">
                  <c:v>0.784485892</c:v>
                </c:pt>
                <c:pt idx="7">
                  <c:v>0.7894859530000001</c:v>
                </c:pt>
                <c:pt idx="8">
                  <c:v>0.782069251</c:v>
                </c:pt>
                <c:pt idx="9">
                  <c:v>0.811366789</c:v>
                </c:pt>
                <c:pt idx="10">
                  <c:v>0.8056074400000001</c:v>
                </c:pt>
                <c:pt idx="11">
                  <c:v>0.796586392</c:v>
                </c:pt>
                <c:pt idx="12">
                  <c:v>0.772448035</c:v>
                </c:pt>
              </c:numCache>
            </c:numRef>
          </c:yVal>
        </c:ser>
        <c:axId val="52980001"/>
        <c:axId val="52980002"/>
      </c:scatterChart>
      <c:valAx>
        <c:axId val="52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80002"/>
        <c:crosses val="autoZero"/>
        <c:crossBetween val="midCat"/>
      </c:valAx>
      <c:valAx>
        <c:axId val="529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'cap_rate_solar_DK2'!$B$3:$B$15</c:f>
              <c:numCache>
                <c:formatCode>General</c:formatCode>
                <c:ptCount val="13"/>
                <c:pt idx="0">
                  <c:v>0.8721315034545456</c:v>
                </c:pt>
                <c:pt idx="1">
                  <c:v>0.8031818151818182</c:v>
                </c:pt>
                <c:pt idx="2">
                  <c:v>0.7543884719090909</c:v>
                </c:pt>
                <c:pt idx="3">
                  <c:v>0.7346010591818183</c:v>
                </c:pt>
                <c:pt idx="4">
                  <c:v>0.7145186514545455</c:v>
                </c:pt>
                <c:pt idx="5">
                  <c:v>0.7038205786363636</c:v>
                </c:pt>
                <c:pt idx="6">
                  <c:v>0.6956101987272727</c:v>
                </c:pt>
                <c:pt idx="7">
                  <c:v>0.6924991420476191</c:v>
                </c:pt>
                <c:pt idx="8">
                  <c:v>0.6890726995714286</c:v>
                </c:pt>
                <c:pt idx="9">
                  <c:v>0.7067594756666666</c:v>
                </c:pt>
                <c:pt idx="10">
                  <c:v>0.6994872922380951</c:v>
                </c:pt>
                <c:pt idx="11">
                  <c:v>0.6909720501428571</c:v>
                </c:pt>
                <c:pt idx="12">
                  <c:v>0.6763719060952381</c:v>
                </c:pt>
              </c:numCache>
            </c:numRef>
          </c:yVal>
        </c:ser>
        <c:ser>
          <c:idx val="1"/>
          <c:order val="1"/>
          <c:tx>
            <c:strRef>
              <c:f>'cap_rate_solar_DK2'!$C$2:$C$2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'cap_rate_solar_DK2'!$C$3:$C$15</c:f>
              <c:numCache>
                <c:formatCode>General</c:formatCode>
                <c:ptCount val="13"/>
                <c:pt idx="0">
                  <c:v>0.820674948</c:v>
                </c:pt>
                <c:pt idx="1">
                  <c:v>0.745271204</c:v>
                </c:pt>
                <c:pt idx="2">
                  <c:v>0.69592168</c:v>
                </c:pt>
                <c:pt idx="3">
                  <c:v>0.6600821</c:v>
                </c:pt>
                <c:pt idx="4">
                  <c:v>0.622908934</c:v>
                </c:pt>
                <c:pt idx="5">
                  <c:v>0.60086187</c:v>
                </c:pt>
                <c:pt idx="6">
                  <c:v>0.59237626</c:v>
                </c:pt>
                <c:pt idx="7">
                  <c:v>0.5857218399999999</c:v>
                </c:pt>
                <c:pt idx="8">
                  <c:v>0.5799110049999999</c:v>
                </c:pt>
                <c:pt idx="9">
                  <c:v>0.5903208600000001</c:v>
                </c:pt>
                <c:pt idx="10">
                  <c:v>0.592017047</c:v>
                </c:pt>
                <c:pt idx="11">
                  <c:v>0.597922466</c:v>
                </c:pt>
                <c:pt idx="12">
                  <c:v>0.589443858</c:v>
                </c:pt>
              </c:numCache>
            </c:numRef>
          </c:yVal>
        </c:ser>
        <c:ser>
          <c:idx val="2"/>
          <c:order val="2"/>
          <c:tx>
            <c:strRef>
              <c:f>'cap_rate_solar_DK2'!$D$2:$D$2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'cap_rate_solar_DK2'!$D$3:$D$15</c:f>
              <c:numCache>
                <c:formatCode>General</c:formatCode>
                <c:ptCount val="13"/>
                <c:pt idx="0">
                  <c:v>0.8579937</c:v>
                </c:pt>
                <c:pt idx="1">
                  <c:v>0.78953505</c:v>
                </c:pt>
                <c:pt idx="2">
                  <c:v>0.7425878</c:v>
                </c:pt>
                <c:pt idx="3">
                  <c:v>0.72277915</c:v>
                </c:pt>
                <c:pt idx="4">
                  <c:v>0.70690197</c:v>
                </c:pt>
                <c:pt idx="5">
                  <c:v>0.70128167</c:v>
                </c:pt>
                <c:pt idx="6">
                  <c:v>0.6893698</c:v>
                </c:pt>
                <c:pt idx="7">
                  <c:v>0.6824288000000001</c:v>
                </c:pt>
                <c:pt idx="8">
                  <c:v>0.683896225</c:v>
                </c:pt>
                <c:pt idx="9">
                  <c:v>0.7044939299999999</c:v>
                </c:pt>
                <c:pt idx="10">
                  <c:v>0.69840092</c:v>
                </c:pt>
                <c:pt idx="11">
                  <c:v>0.685374065</c:v>
                </c:pt>
                <c:pt idx="12">
                  <c:v>0.667779935</c:v>
                </c:pt>
              </c:numCache>
            </c:numRef>
          </c:yVal>
        </c:ser>
        <c:ser>
          <c:idx val="3"/>
          <c:order val="3"/>
          <c:tx>
            <c:strRef>
              <c:f>'cap_rate_solar_DK2'!$E$2:$E$2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'cap_rate_solar_DK2'!$E$3:$E$15</c:f>
              <c:numCache>
                <c:formatCode>General</c:formatCode>
                <c:ptCount val="13"/>
                <c:pt idx="0">
                  <c:v>0.940771548</c:v>
                </c:pt>
                <c:pt idx="1">
                  <c:v>0.87950054</c:v>
                </c:pt>
                <c:pt idx="2">
                  <c:v>0.830648312</c:v>
                </c:pt>
                <c:pt idx="3">
                  <c:v>0.8109029719999999</c:v>
                </c:pt>
                <c:pt idx="4">
                  <c:v>0.801932108</c:v>
                </c:pt>
                <c:pt idx="5">
                  <c:v>0.7959388399999999</c:v>
                </c:pt>
                <c:pt idx="6">
                  <c:v>0.784485892</c:v>
                </c:pt>
                <c:pt idx="7">
                  <c:v>0.7894859530000001</c:v>
                </c:pt>
                <c:pt idx="8">
                  <c:v>0.782069251</c:v>
                </c:pt>
                <c:pt idx="9">
                  <c:v>0.811366789</c:v>
                </c:pt>
                <c:pt idx="10">
                  <c:v>0.8056074400000001</c:v>
                </c:pt>
                <c:pt idx="11">
                  <c:v>0.796586392</c:v>
                </c:pt>
                <c:pt idx="12">
                  <c:v>0.772448035</c:v>
                </c:pt>
              </c:numCache>
            </c:numRef>
          </c:yVal>
        </c:ser>
        <c:axId val="52990001"/>
        <c:axId val="52990002"/>
      </c:scatterChart>
      <c:valAx>
        <c:axId val="52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90002"/>
        <c:crosses val="autoZero"/>
        <c:crossBetween val="midCat"/>
      </c:valAx>
      <c:valAx>
        <c:axId val="529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'price_DK1'!$B$3:$B$15</c:f>
              <c:numCache>
                <c:formatCode>General</c:formatCode>
                <c:ptCount val="13"/>
                <c:pt idx="0">
                  <c:v>86.06482886363636</c:v>
                </c:pt>
                <c:pt idx="1">
                  <c:v>71.8976091818182</c:v>
                </c:pt>
                <c:pt idx="2">
                  <c:v>81.60870940000001</c:v>
                </c:pt>
                <c:pt idx="3">
                  <c:v>76.09936568181818</c:v>
                </c:pt>
                <c:pt idx="4">
                  <c:v>67.61691832727273</c:v>
                </c:pt>
                <c:pt idx="5">
                  <c:v>64.83917870000001</c:v>
                </c:pt>
                <c:pt idx="6">
                  <c:v>65.9135078909091</c:v>
                </c:pt>
                <c:pt idx="7">
                  <c:v>73.62992819047619</c:v>
                </c:pt>
                <c:pt idx="8">
                  <c:v>72.62935535714284</c:v>
                </c:pt>
                <c:pt idx="9">
                  <c:v>67.01901176190476</c:v>
                </c:pt>
                <c:pt idx="10">
                  <c:v>62.75894835714286</c:v>
                </c:pt>
                <c:pt idx="11">
                  <c:v>62.20032050952383</c:v>
                </c:pt>
                <c:pt idx="12">
                  <c:v>63.96929600952382</c:v>
                </c:pt>
              </c:numCache>
            </c:numRef>
          </c:yVal>
        </c:ser>
        <c:ser>
          <c:idx val="1"/>
          <c:order val="1"/>
          <c:tx>
            <c:strRef>
              <c:f>'price_DK1'!$C$2:$C$2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'price_DK1'!$C$3:$C$15</c:f>
              <c:numCache>
                <c:formatCode>General</c:formatCode>
                <c:ptCount val="13"/>
                <c:pt idx="0">
                  <c:v>79.229292</c:v>
                </c:pt>
                <c:pt idx="1">
                  <c:v>65.060846</c:v>
                </c:pt>
                <c:pt idx="2">
                  <c:v>72.99298879999999</c:v>
                </c:pt>
                <c:pt idx="3">
                  <c:v>66.82223399999999</c:v>
                </c:pt>
                <c:pt idx="4">
                  <c:v>58.829886</c:v>
                </c:pt>
                <c:pt idx="5">
                  <c:v>55.1920324</c:v>
                </c:pt>
                <c:pt idx="6">
                  <c:v>56.4109604</c:v>
                </c:pt>
                <c:pt idx="7">
                  <c:v>61.4624317</c:v>
                </c:pt>
                <c:pt idx="8">
                  <c:v>58.9959015</c:v>
                </c:pt>
                <c:pt idx="9">
                  <c:v>52.8844177</c:v>
                </c:pt>
                <c:pt idx="10">
                  <c:v>48.263629</c:v>
                </c:pt>
                <c:pt idx="11">
                  <c:v>47.24063870000001</c:v>
                </c:pt>
                <c:pt idx="12">
                  <c:v>48.1604462</c:v>
                </c:pt>
              </c:numCache>
            </c:numRef>
          </c:yVal>
        </c:ser>
        <c:ser>
          <c:idx val="2"/>
          <c:order val="2"/>
          <c:tx>
            <c:strRef>
              <c:f>'price_DK1'!$D$2:$D$2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'price_DK1'!$D$3:$D$15</c:f>
              <c:numCache>
                <c:formatCode>General</c:formatCode>
                <c:ptCount val="13"/>
                <c:pt idx="0">
                  <c:v>86.605934</c:v>
                </c:pt>
                <c:pt idx="1">
                  <c:v>72.27249</c:v>
                </c:pt>
                <c:pt idx="2">
                  <c:v>81.44703</c:v>
                </c:pt>
                <c:pt idx="3">
                  <c:v>75.46724</c:v>
                </c:pt>
                <c:pt idx="4">
                  <c:v>66.428314</c:v>
                </c:pt>
                <c:pt idx="5">
                  <c:v>64.57340000000001</c:v>
                </c:pt>
                <c:pt idx="6">
                  <c:v>65.58150500000001</c:v>
                </c:pt>
                <c:pt idx="7">
                  <c:v>71.26289750000001</c:v>
                </c:pt>
                <c:pt idx="8">
                  <c:v>69.779335</c:v>
                </c:pt>
                <c:pt idx="9">
                  <c:v>63.7615285</c:v>
                </c:pt>
                <c:pt idx="10">
                  <c:v>59.66387</c:v>
                </c:pt>
                <c:pt idx="11">
                  <c:v>59.391325</c:v>
                </c:pt>
                <c:pt idx="12">
                  <c:v>61.1865875</c:v>
                </c:pt>
              </c:numCache>
            </c:numRef>
          </c:yVal>
        </c:ser>
        <c:ser>
          <c:idx val="3"/>
          <c:order val="3"/>
          <c:tx>
            <c:strRef>
              <c:f>'price_DK1'!$E$2:$E$2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'price_DK1'!$E$3:$E$15</c:f>
              <c:numCache>
                <c:formatCode>General</c:formatCode>
                <c:ptCount val="13"/>
                <c:pt idx="0">
                  <c:v>91.92126</c:v>
                </c:pt>
                <c:pt idx="1">
                  <c:v>77.035158</c:v>
                </c:pt>
                <c:pt idx="2">
                  <c:v>87.91529200000001</c:v>
                </c:pt>
                <c:pt idx="3">
                  <c:v>82.84178</c:v>
                </c:pt>
                <c:pt idx="4">
                  <c:v>75.07141419999999</c:v>
                </c:pt>
                <c:pt idx="5">
                  <c:v>72.896484</c:v>
                </c:pt>
                <c:pt idx="6">
                  <c:v>76.1450012</c:v>
                </c:pt>
                <c:pt idx="7">
                  <c:v>88.3822918</c:v>
                </c:pt>
                <c:pt idx="8">
                  <c:v>88.958927</c:v>
                </c:pt>
                <c:pt idx="9">
                  <c:v>83.44314780000001</c:v>
                </c:pt>
                <c:pt idx="10">
                  <c:v>78.7942125</c:v>
                </c:pt>
                <c:pt idx="11">
                  <c:v>79.19234400000001</c:v>
                </c:pt>
                <c:pt idx="12">
                  <c:v>82.9963025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'cap_rate_wind_onshore_SE2'!$A$3:$A$14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'cap_rate_wind_onshore_SE2'!$B$3:$B$14</c:f>
              <c:numCache>
                <c:formatCode>General</c:formatCode>
                <c:ptCount val="12"/>
                <c:pt idx="0">
                  <c:v>0.8953013627272729</c:v>
                </c:pt>
                <c:pt idx="1">
                  <c:v>0.8759208899090908</c:v>
                </c:pt>
                <c:pt idx="2">
                  <c:v>0.8589276468181818</c:v>
                </c:pt>
                <c:pt idx="3">
                  <c:v>0.8531881901818181</c:v>
                </c:pt>
                <c:pt idx="4">
                  <c:v>0.8490929547272725</c:v>
                </c:pt>
                <c:pt idx="5">
                  <c:v>0.8342040226363637</c:v>
                </c:pt>
                <c:pt idx="6">
                  <c:v>0.8173089861904762</c:v>
                </c:pt>
                <c:pt idx="7">
                  <c:v>0.8199007759523809</c:v>
                </c:pt>
                <c:pt idx="8">
                  <c:v>0.8213254959047619</c:v>
                </c:pt>
                <c:pt idx="9">
                  <c:v>0.8099376481904761</c:v>
                </c:pt>
                <c:pt idx="10">
                  <c:v>0.8007667603333334</c:v>
                </c:pt>
                <c:pt idx="11">
                  <c:v>0.791662633190476</c:v>
                </c:pt>
              </c:numCache>
            </c:numRef>
          </c:yVal>
        </c:ser>
        <c:ser>
          <c:idx val="1"/>
          <c:order val="1"/>
          <c:tx>
            <c:strRef>
              <c:f>'cap_rate_wind_onshore_SE2'!$C$2:$C$2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'cap_rate_wind_onshore_SE2'!$A$3:$A$14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'cap_rate_wind_onshore_SE2'!$C$3:$C$14</c:f>
              <c:numCache>
                <c:formatCode>General</c:formatCode>
                <c:ptCount val="12"/>
                <c:pt idx="0">
                  <c:v>0.83716802</c:v>
                </c:pt>
                <c:pt idx="1">
                  <c:v>0.82471382</c:v>
                </c:pt>
                <c:pt idx="2">
                  <c:v>0.8060979</c:v>
                </c:pt>
                <c:pt idx="3">
                  <c:v>0.8088768119999999</c:v>
                </c:pt>
                <c:pt idx="4">
                  <c:v>0.812488176</c:v>
                </c:pt>
                <c:pt idx="5">
                  <c:v>0.7969478800000001</c:v>
                </c:pt>
                <c:pt idx="6">
                  <c:v>0.77337153</c:v>
                </c:pt>
                <c:pt idx="7">
                  <c:v>0.77256556</c:v>
                </c:pt>
                <c:pt idx="8">
                  <c:v>0.772799661</c:v>
                </c:pt>
                <c:pt idx="9">
                  <c:v>0.759341647</c:v>
                </c:pt>
                <c:pt idx="10">
                  <c:v>0.747480658</c:v>
                </c:pt>
                <c:pt idx="11">
                  <c:v>0.738113037</c:v>
                </c:pt>
              </c:numCache>
            </c:numRef>
          </c:yVal>
        </c:ser>
        <c:ser>
          <c:idx val="2"/>
          <c:order val="2"/>
          <c:tx>
            <c:strRef>
              <c:f>'cap_rate_wind_onshore_SE2'!$D$2:$D$2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'cap_rate_wind_onshore_SE2'!$A$3:$A$14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'cap_rate_wind_onshore_SE2'!$D$3:$D$14</c:f>
              <c:numCache>
                <c:formatCode>General</c:formatCode>
                <c:ptCount val="12"/>
                <c:pt idx="0">
                  <c:v>0.8962594</c:v>
                </c:pt>
                <c:pt idx="1">
                  <c:v>0.8766546</c:v>
                </c:pt>
                <c:pt idx="2">
                  <c:v>0.8574886</c:v>
                </c:pt>
                <c:pt idx="3">
                  <c:v>0.8489069299999999</c:v>
                </c:pt>
                <c:pt idx="4">
                  <c:v>0.8434052</c:v>
                </c:pt>
                <c:pt idx="5">
                  <c:v>0.8301683</c:v>
                </c:pt>
                <c:pt idx="6">
                  <c:v>0.82105845</c:v>
                </c:pt>
                <c:pt idx="7">
                  <c:v>0.8230665500000001</c:v>
                </c:pt>
                <c:pt idx="8">
                  <c:v>0.82257548</c:v>
                </c:pt>
                <c:pt idx="9">
                  <c:v>0.8127997499999999</c:v>
                </c:pt>
                <c:pt idx="10">
                  <c:v>0.80487665</c:v>
                </c:pt>
                <c:pt idx="11">
                  <c:v>0.7954763499999999</c:v>
                </c:pt>
              </c:numCache>
            </c:numRef>
          </c:yVal>
        </c:ser>
        <c:ser>
          <c:idx val="3"/>
          <c:order val="3"/>
          <c:tx>
            <c:strRef>
              <c:f>'cap_rate_wind_onshore_SE2'!$E$2:$E$2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'cap_rate_wind_onshore_SE2'!$A$3:$A$14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'cap_rate_wind_onshore_SE2'!$E$3:$E$14</c:f>
              <c:numCache>
                <c:formatCode>General</c:formatCode>
                <c:ptCount val="12"/>
                <c:pt idx="0">
                  <c:v>0.93838122</c:v>
                </c:pt>
                <c:pt idx="1">
                  <c:v>0.915711608</c:v>
                </c:pt>
                <c:pt idx="2">
                  <c:v>0.90565354</c:v>
                </c:pt>
                <c:pt idx="3">
                  <c:v>0.8923835919999999</c:v>
                </c:pt>
                <c:pt idx="4">
                  <c:v>0.8876234479999999</c:v>
                </c:pt>
                <c:pt idx="5">
                  <c:v>0.877711848</c:v>
                </c:pt>
                <c:pt idx="6">
                  <c:v>0.87015206</c:v>
                </c:pt>
                <c:pt idx="7">
                  <c:v>0.876330235</c:v>
                </c:pt>
                <c:pt idx="8">
                  <c:v>0.8822356730000001</c:v>
                </c:pt>
                <c:pt idx="9">
                  <c:v>0.8739054350000001</c:v>
                </c:pt>
                <c:pt idx="10">
                  <c:v>0.8683572589999999</c:v>
                </c:pt>
                <c:pt idx="11">
                  <c:v>0.86253158</c:v>
                </c:pt>
              </c:numCache>
            </c:numRef>
          </c:yVal>
        </c:ser>
        <c:axId val="50300001"/>
        <c:axId val="50300002"/>
      </c:scatterChart>
      <c:val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00002"/>
        <c:crosses val="autoZero"/>
        <c:crossBetween val="midCat"/>
      </c:val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'cap_rate_solar_DK2'!$B$3:$B$15</c:f>
              <c:numCache>
                <c:formatCode>General</c:formatCode>
                <c:ptCount val="13"/>
                <c:pt idx="0">
                  <c:v>0.8721315034545456</c:v>
                </c:pt>
                <c:pt idx="1">
                  <c:v>0.8031818151818182</c:v>
                </c:pt>
                <c:pt idx="2">
                  <c:v>0.7543884719090909</c:v>
                </c:pt>
                <c:pt idx="3">
                  <c:v>0.7346010591818183</c:v>
                </c:pt>
                <c:pt idx="4">
                  <c:v>0.7145186514545455</c:v>
                </c:pt>
                <c:pt idx="5">
                  <c:v>0.7038205786363636</c:v>
                </c:pt>
                <c:pt idx="6">
                  <c:v>0.6956101987272727</c:v>
                </c:pt>
                <c:pt idx="7">
                  <c:v>0.6924991420476191</c:v>
                </c:pt>
                <c:pt idx="8">
                  <c:v>0.6890726995714286</c:v>
                </c:pt>
                <c:pt idx="9">
                  <c:v>0.7067594756666666</c:v>
                </c:pt>
                <c:pt idx="10">
                  <c:v>0.6994872922380951</c:v>
                </c:pt>
                <c:pt idx="11">
                  <c:v>0.6909720501428571</c:v>
                </c:pt>
                <c:pt idx="12">
                  <c:v>0.6763719060952381</c:v>
                </c:pt>
              </c:numCache>
            </c:numRef>
          </c:yVal>
        </c:ser>
        <c:ser>
          <c:idx val="1"/>
          <c:order val="1"/>
          <c:tx>
            <c:strRef>
              <c:f>'cap_rate_solar_DK2'!$C$2:$C$2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'cap_rate_solar_DK2'!$C$3:$C$15</c:f>
              <c:numCache>
                <c:formatCode>General</c:formatCode>
                <c:ptCount val="13"/>
                <c:pt idx="0">
                  <c:v>0.820674948</c:v>
                </c:pt>
                <c:pt idx="1">
                  <c:v>0.745271204</c:v>
                </c:pt>
                <c:pt idx="2">
                  <c:v>0.69592168</c:v>
                </c:pt>
                <c:pt idx="3">
                  <c:v>0.6600821</c:v>
                </c:pt>
                <c:pt idx="4">
                  <c:v>0.622908934</c:v>
                </c:pt>
                <c:pt idx="5">
                  <c:v>0.60086187</c:v>
                </c:pt>
                <c:pt idx="6">
                  <c:v>0.59237626</c:v>
                </c:pt>
                <c:pt idx="7">
                  <c:v>0.5857218399999999</c:v>
                </c:pt>
                <c:pt idx="8">
                  <c:v>0.5799110049999999</c:v>
                </c:pt>
                <c:pt idx="9">
                  <c:v>0.5903208600000001</c:v>
                </c:pt>
                <c:pt idx="10">
                  <c:v>0.592017047</c:v>
                </c:pt>
                <c:pt idx="11">
                  <c:v>0.597922466</c:v>
                </c:pt>
                <c:pt idx="12">
                  <c:v>0.589443858</c:v>
                </c:pt>
              </c:numCache>
            </c:numRef>
          </c:yVal>
        </c:ser>
        <c:ser>
          <c:idx val="2"/>
          <c:order val="2"/>
          <c:tx>
            <c:strRef>
              <c:f>'cap_rate_solar_DK2'!$D$2:$D$2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'cap_rate_solar_DK2'!$D$3:$D$15</c:f>
              <c:numCache>
                <c:formatCode>General</c:formatCode>
                <c:ptCount val="13"/>
                <c:pt idx="0">
                  <c:v>0.8579937</c:v>
                </c:pt>
                <c:pt idx="1">
                  <c:v>0.78953505</c:v>
                </c:pt>
                <c:pt idx="2">
                  <c:v>0.7425878</c:v>
                </c:pt>
                <c:pt idx="3">
                  <c:v>0.72277915</c:v>
                </c:pt>
                <c:pt idx="4">
                  <c:v>0.70690197</c:v>
                </c:pt>
                <c:pt idx="5">
                  <c:v>0.70128167</c:v>
                </c:pt>
                <c:pt idx="6">
                  <c:v>0.6893698</c:v>
                </c:pt>
                <c:pt idx="7">
                  <c:v>0.6824288000000001</c:v>
                </c:pt>
                <c:pt idx="8">
                  <c:v>0.683896225</c:v>
                </c:pt>
                <c:pt idx="9">
                  <c:v>0.7044939299999999</c:v>
                </c:pt>
                <c:pt idx="10">
                  <c:v>0.69840092</c:v>
                </c:pt>
                <c:pt idx="11">
                  <c:v>0.685374065</c:v>
                </c:pt>
                <c:pt idx="12">
                  <c:v>0.667779935</c:v>
                </c:pt>
              </c:numCache>
            </c:numRef>
          </c:yVal>
        </c:ser>
        <c:ser>
          <c:idx val="3"/>
          <c:order val="3"/>
          <c:tx>
            <c:strRef>
              <c:f>'cap_rate_solar_DK2'!$E$2:$E$2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'cap_rate_solar_DK2'!$E$3:$E$15</c:f>
              <c:numCache>
                <c:formatCode>General</c:formatCode>
                <c:ptCount val="13"/>
                <c:pt idx="0">
                  <c:v>0.940771548</c:v>
                </c:pt>
                <c:pt idx="1">
                  <c:v>0.87950054</c:v>
                </c:pt>
                <c:pt idx="2">
                  <c:v>0.830648312</c:v>
                </c:pt>
                <c:pt idx="3">
                  <c:v>0.8109029719999999</c:v>
                </c:pt>
                <c:pt idx="4">
                  <c:v>0.801932108</c:v>
                </c:pt>
                <c:pt idx="5">
                  <c:v>0.7959388399999999</c:v>
                </c:pt>
                <c:pt idx="6">
                  <c:v>0.784485892</c:v>
                </c:pt>
                <c:pt idx="7">
                  <c:v>0.7894859530000001</c:v>
                </c:pt>
                <c:pt idx="8">
                  <c:v>0.782069251</c:v>
                </c:pt>
                <c:pt idx="9">
                  <c:v>0.811366789</c:v>
                </c:pt>
                <c:pt idx="10">
                  <c:v>0.8056074400000001</c:v>
                </c:pt>
                <c:pt idx="11">
                  <c:v>0.796586392</c:v>
                </c:pt>
                <c:pt idx="12">
                  <c:v>0.772448035</c:v>
                </c:pt>
              </c:numCache>
            </c:numRef>
          </c:yVal>
        </c:ser>
        <c:axId val="53000001"/>
        <c:axId val="53000002"/>
      </c:scatterChart>
      <c:valAx>
        <c:axId val="53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00002"/>
        <c:crosses val="autoZero"/>
        <c:crossBetween val="midCat"/>
      </c:valAx>
      <c:valAx>
        <c:axId val="530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'cap_rate_solar_ES'!$B$3:$B$15</c:f>
              <c:numCache>
                <c:formatCode>General</c:formatCode>
                <c:ptCount val="13"/>
                <c:pt idx="0">
                  <c:v>0.8887882645454546</c:v>
                </c:pt>
                <c:pt idx="1">
                  <c:v>0.7263340829999999</c:v>
                </c:pt>
                <c:pt idx="2">
                  <c:v>0.6787067990909091</c:v>
                </c:pt>
                <c:pt idx="3">
                  <c:v>0.6317851446363637</c:v>
                </c:pt>
                <c:pt idx="4">
                  <c:v>0.6070644441818183</c:v>
                </c:pt>
                <c:pt idx="5">
                  <c:v>0.614138323909091</c:v>
                </c:pt>
                <c:pt idx="6">
                  <c:v>0.6052902912727274</c:v>
                </c:pt>
                <c:pt idx="7">
                  <c:v>0.5992149888095237</c:v>
                </c:pt>
                <c:pt idx="8">
                  <c:v>0.5934056068095236</c:v>
                </c:pt>
                <c:pt idx="9">
                  <c:v>0.5894097606190476</c:v>
                </c:pt>
                <c:pt idx="10">
                  <c:v>0.5885190748571427</c:v>
                </c:pt>
                <c:pt idx="11">
                  <c:v>0.5940682723809524</c:v>
                </c:pt>
                <c:pt idx="12">
                  <c:v>0.6008465747142857</c:v>
                </c:pt>
              </c:numCache>
            </c:numRef>
          </c:yVal>
        </c:ser>
        <c:ser>
          <c:idx val="1"/>
          <c:order val="1"/>
          <c:tx>
            <c:strRef>
              <c:f>'cap_rate_solar_ES'!$C$2:$C$2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'cap_rate_solar_ES'!$C$3:$C$15</c:f>
              <c:numCache>
                <c:formatCode>General</c:formatCode>
                <c:ptCount val="13"/>
                <c:pt idx="0">
                  <c:v>0.8333381000000001</c:v>
                </c:pt>
                <c:pt idx="1">
                  <c:v>0.63639214</c:v>
                </c:pt>
                <c:pt idx="2">
                  <c:v>0.593888188</c:v>
                </c:pt>
                <c:pt idx="3">
                  <c:v>0.5505069</c:v>
                </c:pt>
                <c:pt idx="4">
                  <c:v>0.551752112</c:v>
                </c:pt>
                <c:pt idx="5">
                  <c:v>0.577694946</c:v>
                </c:pt>
                <c:pt idx="6">
                  <c:v>0.568114314</c:v>
                </c:pt>
                <c:pt idx="7">
                  <c:v>0.55935875</c:v>
                </c:pt>
                <c:pt idx="8">
                  <c:v>0.5524541509999999</c:v>
                </c:pt>
                <c:pt idx="9">
                  <c:v>0.549962418</c:v>
                </c:pt>
                <c:pt idx="10">
                  <c:v>0.56613432</c:v>
                </c:pt>
                <c:pt idx="11">
                  <c:v>0.5681577799999999</c:v>
                </c:pt>
                <c:pt idx="12">
                  <c:v>0.573260799</c:v>
                </c:pt>
              </c:numCache>
            </c:numRef>
          </c:yVal>
        </c:ser>
        <c:ser>
          <c:idx val="2"/>
          <c:order val="2"/>
          <c:tx>
            <c:strRef>
              <c:f>'cap_rate_solar_ES'!$D$2:$D$2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'cap_rate_solar_ES'!$D$3:$D$15</c:f>
              <c:numCache>
                <c:formatCode>General</c:formatCode>
                <c:ptCount val="13"/>
                <c:pt idx="0">
                  <c:v>0.88040817</c:v>
                </c:pt>
                <c:pt idx="1">
                  <c:v>0.72896194</c:v>
                </c:pt>
                <c:pt idx="2">
                  <c:v>0.6751625999999999</c:v>
                </c:pt>
                <c:pt idx="3">
                  <c:v>0.6343232</c:v>
                </c:pt>
                <c:pt idx="4">
                  <c:v>0.59323</c:v>
                </c:pt>
                <c:pt idx="5">
                  <c:v>0.61180216</c:v>
                </c:pt>
                <c:pt idx="6">
                  <c:v>0.60459185</c:v>
                </c:pt>
                <c:pt idx="7">
                  <c:v>0.5948993300000001</c:v>
                </c:pt>
                <c:pt idx="8">
                  <c:v>0.59211755</c:v>
                </c:pt>
                <c:pt idx="9">
                  <c:v>0.58808595</c:v>
                </c:pt>
                <c:pt idx="10">
                  <c:v>0.5832869000000001</c:v>
                </c:pt>
                <c:pt idx="11">
                  <c:v>0.5938552499999999</c:v>
                </c:pt>
                <c:pt idx="12">
                  <c:v>0.5997805700000001</c:v>
                </c:pt>
              </c:numCache>
            </c:numRef>
          </c:yVal>
        </c:ser>
        <c:ser>
          <c:idx val="3"/>
          <c:order val="3"/>
          <c:tx>
            <c:strRef>
              <c:f>'cap_rate_solar_ES'!$E$2:$E$2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'cap_rate_solar_ES'!$E$3:$E$15</c:f>
              <c:numCache>
                <c:formatCode>General</c:formatCode>
                <c:ptCount val="13"/>
                <c:pt idx="0">
                  <c:v>0.9603889799999999</c:v>
                </c:pt>
                <c:pt idx="1">
                  <c:v>0.8255454059999999</c:v>
                </c:pt>
                <c:pt idx="2">
                  <c:v>0.774810632</c:v>
                </c:pt>
                <c:pt idx="3">
                  <c:v>0.712262332</c:v>
                </c:pt>
                <c:pt idx="4">
                  <c:v>0.68486968</c:v>
                </c:pt>
                <c:pt idx="5">
                  <c:v>0.66572</c:v>
                </c:pt>
                <c:pt idx="6">
                  <c:v>0.648937624</c:v>
                </c:pt>
                <c:pt idx="7">
                  <c:v>0.644793895</c:v>
                </c:pt>
                <c:pt idx="8">
                  <c:v>0.6383569020000001</c:v>
                </c:pt>
                <c:pt idx="9">
                  <c:v>0.633132495</c:v>
                </c:pt>
                <c:pt idx="10">
                  <c:v>0.6196864320000001</c:v>
                </c:pt>
                <c:pt idx="11">
                  <c:v>0.62471664</c:v>
                </c:pt>
                <c:pt idx="12">
                  <c:v>0.63355233</c:v>
                </c:pt>
              </c:numCache>
            </c:numRef>
          </c:yVal>
        </c:ser>
        <c:axId val="53010001"/>
        <c:axId val="53010002"/>
      </c:scatterChart>
      <c:valAx>
        <c:axId val="53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10002"/>
        <c:crosses val="autoZero"/>
        <c:crossBetween val="midCat"/>
      </c:valAx>
      <c:valAx>
        <c:axId val="53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'cap_rate_solar_ES'!$B$3:$B$15</c:f>
              <c:numCache>
                <c:formatCode>General</c:formatCode>
                <c:ptCount val="13"/>
                <c:pt idx="0">
                  <c:v>0.8887882645454546</c:v>
                </c:pt>
                <c:pt idx="1">
                  <c:v>0.7263340829999999</c:v>
                </c:pt>
                <c:pt idx="2">
                  <c:v>0.6787067990909091</c:v>
                </c:pt>
                <c:pt idx="3">
                  <c:v>0.6317851446363637</c:v>
                </c:pt>
                <c:pt idx="4">
                  <c:v>0.6070644441818183</c:v>
                </c:pt>
                <c:pt idx="5">
                  <c:v>0.614138323909091</c:v>
                </c:pt>
                <c:pt idx="6">
                  <c:v>0.6052902912727274</c:v>
                </c:pt>
                <c:pt idx="7">
                  <c:v>0.5992149888095237</c:v>
                </c:pt>
                <c:pt idx="8">
                  <c:v>0.5934056068095236</c:v>
                </c:pt>
                <c:pt idx="9">
                  <c:v>0.5894097606190476</c:v>
                </c:pt>
                <c:pt idx="10">
                  <c:v>0.5885190748571427</c:v>
                </c:pt>
                <c:pt idx="11">
                  <c:v>0.5940682723809524</c:v>
                </c:pt>
                <c:pt idx="12">
                  <c:v>0.6008465747142857</c:v>
                </c:pt>
              </c:numCache>
            </c:numRef>
          </c:yVal>
        </c:ser>
        <c:ser>
          <c:idx val="1"/>
          <c:order val="1"/>
          <c:tx>
            <c:strRef>
              <c:f>'cap_rate_solar_ES'!$C$2:$C$2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'cap_rate_solar_ES'!$C$3:$C$15</c:f>
              <c:numCache>
                <c:formatCode>General</c:formatCode>
                <c:ptCount val="13"/>
                <c:pt idx="0">
                  <c:v>0.8333381000000001</c:v>
                </c:pt>
                <c:pt idx="1">
                  <c:v>0.63639214</c:v>
                </c:pt>
                <c:pt idx="2">
                  <c:v>0.593888188</c:v>
                </c:pt>
                <c:pt idx="3">
                  <c:v>0.5505069</c:v>
                </c:pt>
                <c:pt idx="4">
                  <c:v>0.551752112</c:v>
                </c:pt>
                <c:pt idx="5">
                  <c:v>0.577694946</c:v>
                </c:pt>
                <c:pt idx="6">
                  <c:v>0.568114314</c:v>
                </c:pt>
                <c:pt idx="7">
                  <c:v>0.55935875</c:v>
                </c:pt>
                <c:pt idx="8">
                  <c:v>0.5524541509999999</c:v>
                </c:pt>
                <c:pt idx="9">
                  <c:v>0.549962418</c:v>
                </c:pt>
                <c:pt idx="10">
                  <c:v>0.56613432</c:v>
                </c:pt>
                <c:pt idx="11">
                  <c:v>0.5681577799999999</c:v>
                </c:pt>
                <c:pt idx="12">
                  <c:v>0.573260799</c:v>
                </c:pt>
              </c:numCache>
            </c:numRef>
          </c:yVal>
        </c:ser>
        <c:ser>
          <c:idx val="2"/>
          <c:order val="2"/>
          <c:tx>
            <c:strRef>
              <c:f>'cap_rate_solar_ES'!$D$2:$D$2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'cap_rate_solar_ES'!$D$3:$D$15</c:f>
              <c:numCache>
                <c:formatCode>General</c:formatCode>
                <c:ptCount val="13"/>
                <c:pt idx="0">
                  <c:v>0.88040817</c:v>
                </c:pt>
                <c:pt idx="1">
                  <c:v>0.72896194</c:v>
                </c:pt>
                <c:pt idx="2">
                  <c:v>0.6751625999999999</c:v>
                </c:pt>
                <c:pt idx="3">
                  <c:v>0.6343232</c:v>
                </c:pt>
                <c:pt idx="4">
                  <c:v>0.59323</c:v>
                </c:pt>
                <c:pt idx="5">
                  <c:v>0.61180216</c:v>
                </c:pt>
                <c:pt idx="6">
                  <c:v>0.60459185</c:v>
                </c:pt>
                <c:pt idx="7">
                  <c:v>0.5948993300000001</c:v>
                </c:pt>
                <c:pt idx="8">
                  <c:v>0.59211755</c:v>
                </c:pt>
                <c:pt idx="9">
                  <c:v>0.58808595</c:v>
                </c:pt>
                <c:pt idx="10">
                  <c:v>0.5832869000000001</c:v>
                </c:pt>
                <c:pt idx="11">
                  <c:v>0.5938552499999999</c:v>
                </c:pt>
                <c:pt idx="12">
                  <c:v>0.5997805700000001</c:v>
                </c:pt>
              </c:numCache>
            </c:numRef>
          </c:yVal>
        </c:ser>
        <c:ser>
          <c:idx val="3"/>
          <c:order val="3"/>
          <c:tx>
            <c:strRef>
              <c:f>'cap_rate_solar_ES'!$E$2:$E$2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'cap_rate_solar_ES'!$E$3:$E$15</c:f>
              <c:numCache>
                <c:formatCode>General</c:formatCode>
                <c:ptCount val="13"/>
                <c:pt idx="0">
                  <c:v>0.9603889799999999</c:v>
                </c:pt>
                <c:pt idx="1">
                  <c:v>0.8255454059999999</c:v>
                </c:pt>
                <c:pt idx="2">
                  <c:v>0.774810632</c:v>
                </c:pt>
                <c:pt idx="3">
                  <c:v>0.712262332</c:v>
                </c:pt>
                <c:pt idx="4">
                  <c:v>0.68486968</c:v>
                </c:pt>
                <c:pt idx="5">
                  <c:v>0.66572</c:v>
                </c:pt>
                <c:pt idx="6">
                  <c:v>0.648937624</c:v>
                </c:pt>
                <c:pt idx="7">
                  <c:v>0.644793895</c:v>
                </c:pt>
                <c:pt idx="8">
                  <c:v>0.6383569020000001</c:v>
                </c:pt>
                <c:pt idx="9">
                  <c:v>0.633132495</c:v>
                </c:pt>
                <c:pt idx="10">
                  <c:v>0.6196864320000001</c:v>
                </c:pt>
                <c:pt idx="11">
                  <c:v>0.62471664</c:v>
                </c:pt>
                <c:pt idx="12">
                  <c:v>0.63355233</c:v>
                </c:pt>
              </c:numCache>
            </c:numRef>
          </c:yVal>
        </c:ser>
        <c:axId val="53020001"/>
        <c:axId val="53020002"/>
      </c:scatterChart>
      <c:valAx>
        <c:axId val="53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20002"/>
        <c:crosses val="autoZero"/>
        <c:crossBetween val="midCat"/>
      </c:valAx>
      <c:valAx>
        <c:axId val="53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'cap_rate_solar_ES'!$B$3:$B$15</c:f>
              <c:numCache>
                <c:formatCode>General</c:formatCode>
                <c:ptCount val="13"/>
                <c:pt idx="0">
                  <c:v>0.8887882645454546</c:v>
                </c:pt>
                <c:pt idx="1">
                  <c:v>0.7263340829999999</c:v>
                </c:pt>
                <c:pt idx="2">
                  <c:v>0.6787067990909091</c:v>
                </c:pt>
                <c:pt idx="3">
                  <c:v>0.6317851446363637</c:v>
                </c:pt>
                <c:pt idx="4">
                  <c:v>0.6070644441818183</c:v>
                </c:pt>
                <c:pt idx="5">
                  <c:v>0.614138323909091</c:v>
                </c:pt>
                <c:pt idx="6">
                  <c:v>0.6052902912727274</c:v>
                </c:pt>
                <c:pt idx="7">
                  <c:v>0.5992149888095237</c:v>
                </c:pt>
                <c:pt idx="8">
                  <c:v>0.5934056068095236</c:v>
                </c:pt>
                <c:pt idx="9">
                  <c:v>0.5894097606190476</c:v>
                </c:pt>
                <c:pt idx="10">
                  <c:v>0.5885190748571427</c:v>
                </c:pt>
                <c:pt idx="11">
                  <c:v>0.5940682723809524</c:v>
                </c:pt>
                <c:pt idx="12">
                  <c:v>0.6008465747142857</c:v>
                </c:pt>
              </c:numCache>
            </c:numRef>
          </c:yVal>
        </c:ser>
        <c:ser>
          <c:idx val="1"/>
          <c:order val="1"/>
          <c:tx>
            <c:strRef>
              <c:f>'cap_rate_solar_ES'!$C$2:$C$2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'cap_rate_solar_ES'!$C$3:$C$15</c:f>
              <c:numCache>
                <c:formatCode>General</c:formatCode>
                <c:ptCount val="13"/>
                <c:pt idx="0">
                  <c:v>0.8333381000000001</c:v>
                </c:pt>
                <c:pt idx="1">
                  <c:v>0.63639214</c:v>
                </c:pt>
                <c:pt idx="2">
                  <c:v>0.593888188</c:v>
                </c:pt>
                <c:pt idx="3">
                  <c:v>0.5505069</c:v>
                </c:pt>
                <c:pt idx="4">
                  <c:v>0.551752112</c:v>
                </c:pt>
                <c:pt idx="5">
                  <c:v>0.577694946</c:v>
                </c:pt>
                <c:pt idx="6">
                  <c:v>0.568114314</c:v>
                </c:pt>
                <c:pt idx="7">
                  <c:v>0.55935875</c:v>
                </c:pt>
                <c:pt idx="8">
                  <c:v>0.5524541509999999</c:v>
                </c:pt>
                <c:pt idx="9">
                  <c:v>0.549962418</c:v>
                </c:pt>
                <c:pt idx="10">
                  <c:v>0.56613432</c:v>
                </c:pt>
                <c:pt idx="11">
                  <c:v>0.5681577799999999</c:v>
                </c:pt>
                <c:pt idx="12">
                  <c:v>0.573260799</c:v>
                </c:pt>
              </c:numCache>
            </c:numRef>
          </c:yVal>
        </c:ser>
        <c:ser>
          <c:idx val="2"/>
          <c:order val="2"/>
          <c:tx>
            <c:strRef>
              <c:f>'cap_rate_solar_ES'!$D$2:$D$2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'cap_rate_solar_ES'!$D$3:$D$15</c:f>
              <c:numCache>
                <c:formatCode>General</c:formatCode>
                <c:ptCount val="13"/>
                <c:pt idx="0">
                  <c:v>0.88040817</c:v>
                </c:pt>
                <c:pt idx="1">
                  <c:v>0.72896194</c:v>
                </c:pt>
                <c:pt idx="2">
                  <c:v>0.6751625999999999</c:v>
                </c:pt>
                <c:pt idx="3">
                  <c:v>0.6343232</c:v>
                </c:pt>
                <c:pt idx="4">
                  <c:v>0.59323</c:v>
                </c:pt>
                <c:pt idx="5">
                  <c:v>0.61180216</c:v>
                </c:pt>
                <c:pt idx="6">
                  <c:v>0.60459185</c:v>
                </c:pt>
                <c:pt idx="7">
                  <c:v>0.5948993300000001</c:v>
                </c:pt>
                <c:pt idx="8">
                  <c:v>0.59211755</c:v>
                </c:pt>
                <c:pt idx="9">
                  <c:v>0.58808595</c:v>
                </c:pt>
                <c:pt idx="10">
                  <c:v>0.5832869000000001</c:v>
                </c:pt>
                <c:pt idx="11">
                  <c:v>0.5938552499999999</c:v>
                </c:pt>
                <c:pt idx="12">
                  <c:v>0.5997805700000001</c:v>
                </c:pt>
              </c:numCache>
            </c:numRef>
          </c:yVal>
        </c:ser>
        <c:ser>
          <c:idx val="3"/>
          <c:order val="3"/>
          <c:tx>
            <c:strRef>
              <c:f>'cap_rate_solar_ES'!$E$2:$E$2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'cap_rate_solar_ES'!$E$3:$E$15</c:f>
              <c:numCache>
                <c:formatCode>General</c:formatCode>
                <c:ptCount val="13"/>
                <c:pt idx="0">
                  <c:v>0.9603889799999999</c:v>
                </c:pt>
                <c:pt idx="1">
                  <c:v>0.8255454059999999</c:v>
                </c:pt>
                <c:pt idx="2">
                  <c:v>0.774810632</c:v>
                </c:pt>
                <c:pt idx="3">
                  <c:v>0.712262332</c:v>
                </c:pt>
                <c:pt idx="4">
                  <c:v>0.68486968</c:v>
                </c:pt>
                <c:pt idx="5">
                  <c:v>0.66572</c:v>
                </c:pt>
                <c:pt idx="6">
                  <c:v>0.648937624</c:v>
                </c:pt>
                <c:pt idx="7">
                  <c:v>0.644793895</c:v>
                </c:pt>
                <c:pt idx="8">
                  <c:v>0.6383569020000001</c:v>
                </c:pt>
                <c:pt idx="9">
                  <c:v>0.633132495</c:v>
                </c:pt>
                <c:pt idx="10">
                  <c:v>0.6196864320000001</c:v>
                </c:pt>
                <c:pt idx="11">
                  <c:v>0.62471664</c:v>
                </c:pt>
                <c:pt idx="12">
                  <c:v>0.63355233</c:v>
                </c:pt>
              </c:numCache>
            </c:numRef>
          </c:yVal>
        </c:ser>
        <c:axId val="53030001"/>
        <c:axId val="53030002"/>
      </c:scatterChart>
      <c:valAx>
        <c:axId val="53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30002"/>
        <c:crosses val="autoZero"/>
        <c:crossBetween val="midCat"/>
      </c:valAx>
      <c:valAx>
        <c:axId val="53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'cap_rate_solar_ES'!$B$3:$B$15</c:f>
              <c:numCache>
                <c:formatCode>General</c:formatCode>
                <c:ptCount val="13"/>
                <c:pt idx="0">
                  <c:v>0.8887882645454546</c:v>
                </c:pt>
                <c:pt idx="1">
                  <c:v>0.7263340829999999</c:v>
                </c:pt>
                <c:pt idx="2">
                  <c:v>0.6787067990909091</c:v>
                </c:pt>
                <c:pt idx="3">
                  <c:v>0.6317851446363637</c:v>
                </c:pt>
                <c:pt idx="4">
                  <c:v>0.6070644441818183</c:v>
                </c:pt>
                <c:pt idx="5">
                  <c:v>0.614138323909091</c:v>
                </c:pt>
                <c:pt idx="6">
                  <c:v>0.6052902912727274</c:v>
                </c:pt>
                <c:pt idx="7">
                  <c:v>0.5992149888095237</c:v>
                </c:pt>
                <c:pt idx="8">
                  <c:v>0.5934056068095236</c:v>
                </c:pt>
                <c:pt idx="9">
                  <c:v>0.5894097606190476</c:v>
                </c:pt>
                <c:pt idx="10">
                  <c:v>0.5885190748571427</c:v>
                </c:pt>
                <c:pt idx="11">
                  <c:v>0.5940682723809524</c:v>
                </c:pt>
                <c:pt idx="12">
                  <c:v>0.6008465747142857</c:v>
                </c:pt>
              </c:numCache>
            </c:numRef>
          </c:yVal>
        </c:ser>
        <c:ser>
          <c:idx val="1"/>
          <c:order val="1"/>
          <c:tx>
            <c:strRef>
              <c:f>'cap_rate_solar_ES'!$C$2:$C$2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'cap_rate_solar_ES'!$C$3:$C$15</c:f>
              <c:numCache>
                <c:formatCode>General</c:formatCode>
                <c:ptCount val="13"/>
                <c:pt idx="0">
                  <c:v>0.8333381000000001</c:v>
                </c:pt>
                <c:pt idx="1">
                  <c:v>0.63639214</c:v>
                </c:pt>
                <c:pt idx="2">
                  <c:v>0.593888188</c:v>
                </c:pt>
                <c:pt idx="3">
                  <c:v>0.5505069</c:v>
                </c:pt>
                <c:pt idx="4">
                  <c:v>0.551752112</c:v>
                </c:pt>
                <c:pt idx="5">
                  <c:v>0.577694946</c:v>
                </c:pt>
                <c:pt idx="6">
                  <c:v>0.568114314</c:v>
                </c:pt>
                <c:pt idx="7">
                  <c:v>0.55935875</c:v>
                </c:pt>
                <c:pt idx="8">
                  <c:v>0.5524541509999999</c:v>
                </c:pt>
                <c:pt idx="9">
                  <c:v>0.549962418</c:v>
                </c:pt>
                <c:pt idx="10">
                  <c:v>0.56613432</c:v>
                </c:pt>
                <c:pt idx="11">
                  <c:v>0.5681577799999999</c:v>
                </c:pt>
                <c:pt idx="12">
                  <c:v>0.573260799</c:v>
                </c:pt>
              </c:numCache>
            </c:numRef>
          </c:yVal>
        </c:ser>
        <c:ser>
          <c:idx val="2"/>
          <c:order val="2"/>
          <c:tx>
            <c:strRef>
              <c:f>'cap_rate_solar_ES'!$D$2:$D$2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'cap_rate_solar_ES'!$D$3:$D$15</c:f>
              <c:numCache>
                <c:formatCode>General</c:formatCode>
                <c:ptCount val="13"/>
                <c:pt idx="0">
                  <c:v>0.88040817</c:v>
                </c:pt>
                <c:pt idx="1">
                  <c:v>0.72896194</c:v>
                </c:pt>
                <c:pt idx="2">
                  <c:v>0.6751625999999999</c:v>
                </c:pt>
                <c:pt idx="3">
                  <c:v>0.6343232</c:v>
                </c:pt>
                <c:pt idx="4">
                  <c:v>0.59323</c:v>
                </c:pt>
                <c:pt idx="5">
                  <c:v>0.61180216</c:v>
                </c:pt>
                <c:pt idx="6">
                  <c:v>0.60459185</c:v>
                </c:pt>
                <c:pt idx="7">
                  <c:v>0.5948993300000001</c:v>
                </c:pt>
                <c:pt idx="8">
                  <c:v>0.59211755</c:v>
                </c:pt>
                <c:pt idx="9">
                  <c:v>0.58808595</c:v>
                </c:pt>
                <c:pt idx="10">
                  <c:v>0.5832869000000001</c:v>
                </c:pt>
                <c:pt idx="11">
                  <c:v>0.5938552499999999</c:v>
                </c:pt>
                <c:pt idx="12">
                  <c:v>0.5997805700000001</c:v>
                </c:pt>
              </c:numCache>
            </c:numRef>
          </c:yVal>
        </c:ser>
        <c:ser>
          <c:idx val="3"/>
          <c:order val="3"/>
          <c:tx>
            <c:strRef>
              <c:f>'cap_rate_solar_ES'!$E$2:$E$2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'cap_rate_solar_ES'!$E$3:$E$15</c:f>
              <c:numCache>
                <c:formatCode>General</c:formatCode>
                <c:ptCount val="13"/>
                <c:pt idx="0">
                  <c:v>0.9603889799999999</c:v>
                </c:pt>
                <c:pt idx="1">
                  <c:v>0.8255454059999999</c:v>
                </c:pt>
                <c:pt idx="2">
                  <c:v>0.774810632</c:v>
                </c:pt>
                <c:pt idx="3">
                  <c:v>0.712262332</c:v>
                </c:pt>
                <c:pt idx="4">
                  <c:v>0.68486968</c:v>
                </c:pt>
                <c:pt idx="5">
                  <c:v>0.66572</c:v>
                </c:pt>
                <c:pt idx="6">
                  <c:v>0.648937624</c:v>
                </c:pt>
                <c:pt idx="7">
                  <c:v>0.644793895</c:v>
                </c:pt>
                <c:pt idx="8">
                  <c:v>0.6383569020000001</c:v>
                </c:pt>
                <c:pt idx="9">
                  <c:v>0.633132495</c:v>
                </c:pt>
                <c:pt idx="10">
                  <c:v>0.6196864320000001</c:v>
                </c:pt>
                <c:pt idx="11">
                  <c:v>0.62471664</c:v>
                </c:pt>
                <c:pt idx="12">
                  <c:v>0.63355233</c:v>
                </c:pt>
              </c:numCache>
            </c:numRef>
          </c:yVal>
        </c:ser>
        <c:axId val="53040001"/>
        <c:axId val="53040002"/>
      </c:scatterChart>
      <c:valAx>
        <c:axId val="53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40002"/>
        <c:crosses val="autoZero"/>
        <c:crossBetween val="midCat"/>
      </c:valAx>
      <c:valAx>
        <c:axId val="53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'cap_rate_solar_ES'!$B$3:$B$15</c:f>
              <c:numCache>
                <c:formatCode>General</c:formatCode>
                <c:ptCount val="13"/>
                <c:pt idx="0">
                  <c:v>0.8887882645454546</c:v>
                </c:pt>
                <c:pt idx="1">
                  <c:v>0.7263340829999999</c:v>
                </c:pt>
                <c:pt idx="2">
                  <c:v>0.6787067990909091</c:v>
                </c:pt>
                <c:pt idx="3">
                  <c:v>0.6317851446363637</c:v>
                </c:pt>
                <c:pt idx="4">
                  <c:v>0.6070644441818183</c:v>
                </c:pt>
                <c:pt idx="5">
                  <c:v>0.614138323909091</c:v>
                </c:pt>
                <c:pt idx="6">
                  <c:v>0.6052902912727274</c:v>
                </c:pt>
                <c:pt idx="7">
                  <c:v>0.5992149888095237</c:v>
                </c:pt>
                <c:pt idx="8">
                  <c:v>0.5934056068095236</c:v>
                </c:pt>
                <c:pt idx="9">
                  <c:v>0.5894097606190476</c:v>
                </c:pt>
                <c:pt idx="10">
                  <c:v>0.5885190748571427</c:v>
                </c:pt>
                <c:pt idx="11">
                  <c:v>0.5940682723809524</c:v>
                </c:pt>
                <c:pt idx="12">
                  <c:v>0.6008465747142857</c:v>
                </c:pt>
              </c:numCache>
            </c:numRef>
          </c:yVal>
        </c:ser>
        <c:ser>
          <c:idx val="1"/>
          <c:order val="1"/>
          <c:tx>
            <c:strRef>
              <c:f>'cap_rate_solar_ES'!$C$2:$C$2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'cap_rate_solar_ES'!$C$3:$C$15</c:f>
              <c:numCache>
                <c:formatCode>General</c:formatCode>
                <c:ptCount val="13"/>
                <c:pt idx="0">
                  <c:v>0.8333381000000001</c:v>
                </c:pt>
                <c:pt idx="1">
                  <c:v>0.63639214</c:v>
                </c:pt>
                <c:pt idx="2">
                  <c:v>0.593888188</c:v>
                </c:pt>
                <c:pt idx="3">
                  <c:v>0.5505069</c:v>
                </c:pt>
                <c:pt idx="4">
                  <c:v>0.551752112</c:v>
                </c:pt>
                <c:pt idx="5">
                  <c:v>0.577694946</c:v>
                </c:pt>
                <c:pt idx="6">
                  <c:v>0.568114314</c:v>
                </c:pt>
                <c:pt idx="7">
                  <c:v>0.55935875</c:v>
                </c:pt>
                <c:pt idx="8">
                  <c:v>0.5524541509999999</c:v>
                </c:pt>
                <c:pt idx="9">
                  <c:v>0.549962418</c:v>
                </c:pt>
                <c:pt idx="10">
                  <c:v>0.56613432</c:v>
                </c:pt>
                <c:pt idx="11">
                  <c:v>0.5681577799999999</c:v>
                </c:pt>
                <c:pt idx="12">
                  <c:v>0.573260799</c:v>
                </c:pt>
              </c:numCache>
            </c:numRef>
          </c:yVal>
        </c:ser>
        <c:ser>
          <c:idx val="2"/>
          <c:order val="2"/>
          <c:tx>
            <c:strRef>
              <c:f>'cap_rate_solar_ES'!$D$2:$D$2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'cap_rate_solar_ES'!$D$3:$D$15</c:f>
              <c:numCache>
                <c:formatCode>General</c:formatCode>
                <c:ptCount val="13"/>
                <c:pt idx="0">
                  <c:v>0.88040817</c:v>
                </c:pt>
                <c:pt idx="1">
                  <c:v>0.72896194</c:v>
                </c:pt>
                <c:pt idx="2">
                  <c:v>0.6751625999999999</c:v>
                </c:pt>
                <c:pt idx="3">
                  <c:v>0.6343232</c:v>
                </c:pt>
                <c:pt idx="4">
                  <c:v>0.59323</c:v>
                </c:pt>
                <c:pt idx="5">
                  <c:v>0.61180216</c:v>
                </c:pt>
                <c:pt idx="6">
                  <c:v>0.60459185</c:v>
                </c:pt>
                <c:pt idx="7">
                  <c:v>0.5948993300000001</c:v>
                </c:pt>
                <c:pt idx="8">
                  <c:v>0.59211755</c:v>
                </c:pt>
                <c:pt idx="9">
                  <c:v>0.58808595</c:v>
                </c:pt>
                <c:pt idx="10">
                  <c:v>0.5832869000000001</c:v>
                </c:pt>
                <c:pt idx="11">
                  <c:v>0.5938552499999999</c:v>
                </c:pt>
                <c:pt idx="12">
                  <c:v>0.5997805700000001</c:v>
                </c:pt>
              </c:numCache>
            </c:numRef>
          </c:yVal>
        </c:ser>
        <c:ser>
          <c:idx val="3"/>
          <c:order val="3"/>
          <c:tx>
            <c:strRef>
              <c:f>'cap_rate_solar_ES'!$E$2:$E$2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'cap_rate_solar_ES'!$E$3:$E$15</c:f>
              <c:numCache>
                <c:formatCode>General</c:formatCode>
                <c:ptCount val="13"/>
                <c:pt idx="0">
                  <c:v>0.9603889799999999</c:v>
                </c:pt>
                <c:pt idx="1">
                  <c:v>0.8255454059999999</c:v>
                </c:pt>
                <c:pt idx="2">
                  <c:v>0.774810632</c:v>
                </c:pt>
                <c:pt idx="3">
                  <c:v>0.712262332</c:v>
                </c:pt>
                <c:pt idx="4">
                  <c:v>0.68486968</c:v>
                </c:pt>
                <c:pt idx="5">
                  <c:v>0.66572</c:v>
                </c:pt>
                <c:pt idx="6">
                  <c:v>0.648937624</c:v>
                </c:pt>
                <c:pt idx="7">
                  <c:v>0.644793895</c:v>
                </c:pt>
                <c:pt idx="8">
                  <c:v>0.6383569020000001</c:v>
                </c:pt>
                <c:pt idx="9">
                  <c:v>0.633132495</c:v>
                </c:pt>
                <c:pt idx="10">
                  <c:v>0.6196864320000001</c:v>
                </c:pt>
                <c:pt idx="11">
                  <c:v>0.62471664</c:v>
                </c:pt>
                <c:pt idx="12">
                  <c:v>0.63355233</c:v>
                </c:pt>
              </c:numCache>
            </c:numRef>
          </c:yVal>
        </c:ser>
        <c:axId val="53050001"/>
        <c:axId val="53050002"/>
      </c:scatterChart>
      <c:valAx>
        <c:axId val="53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50002"/>
        <c:crosses val="autoZero"/>
        <c:crossBetween val="midCat"/>
      </c:valAx>
      <c:valAx>
        <c:axId val="53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'cap_rate_solar_FI'!$B$3:$B$15</c:f>
              <c:numCache>
                <c:formatCode>General</c:formatCode>
                <c:ptCount val="13"/>
                <c:pt idx="0">
                  <c:v>0.8194750121818182</c:v>
                </c:pt>
                <c:pt idx="1">
                  <c:v>0.7681325678181818</c:v>
                </c:pt>
                <c:pt idx="2">
                  <c:v>0.7048058981818182</c:v>
                </c:pt>
                <c:pt idx="3">
                  <c:v>0.631725235818182</c:v>
                </c:pt>
                <c:pt idx="4">
                  <c:v>0.6051703981818183</c:v>
                </c:pt>
                <c:pt idx="5">
                  <c:v>0.594551877</c:v>
                </c:pt>
                <c:pt idx="6">
                  <c:v>0.5779321790909091</c:v>
                </c:pt>
                <c:pt idx="7">
                  <c:v>0.555098105</c:v>
                </c:pt>
                <c:pt idx="8">
                  <c:v>0.5399831348095239</c:v>
                </c:pt>
                <c:pt idx="9">
                  <c:v>0.5326380794285714</c:v>
                </c:pt>
                <c:pt idx="10">
                  <c:v>0.5220647280476189</c:v>
                </c:pt>
                <c:pt idx="11">
                  <c:v>0.5179762978571428</c:v>
                </c:pt>
                <c:pt idx="12">
                  <c:v>0.5115717992857144</c:v>
                </c:pt>
              </c:numCache>
            </c:numRef>
          </c:yVal>
        </c:ser>
        <c:ser>
          <c:idx val="1"/>
          <c:order val="1"/>
          <c:tx>
            <c:strRef>
              <c:f>'cap_rate_solar_FI'!$C$2:$C$2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'cap_rate_solar_FI'!$C$3:$C$15</c:f>
              <c:numCache>
                <c:formatCode>General</c:formatCode>
                <c:ptCount val="13"/>
                <c:pt idx="0">
                  <c:v>0.681478728</c:v>
                </c:pt>
                <c:pt idx="1">
                  <c:v>0.6478473</c:v>
                </c:pt>
                <c:pt idx="2">
                  <c:v>0.5836035000000001</c:v>
                </c:pt>
                <c:pt idx="3">
                  <c:v>0.508661312</c:v>
                </c:pt>
                <c:pt idx="4">
                  <c:v>0.49238843</c:v>
                </c:pt>
                <c:pt idx="5">
                  <c:v>0.479080514</c:v>
                </c:pt>
                <c:pt idx="6">
                  <c:v>0.463910232</c:v>
                </c:pt>
                <c:pt idx="7">
                  <c:v>0.437795265</c:v>
                </c:pt>
                <c:pt idx="8">
                  <c:v>0.425894504</c:v>
                </c:pt>
                <c:pt idx="9">
                  <c:v>0.421772311</c:v>
                </c:pt>
                <c:pt idx="10">
                  <c:v>0.413351807</c:v>
                </c:pt>
                <c:pt idx="11">
                  <c:v>0.413312665</c:v>
                </c:pt>
                <c:pt idx="12">
                  <c:v>0.415988776</c:v>
                </c:pt>
              </c:numCache>
            </c:numRef>
          </c:yVal>
        </c:ser>
        <c:ser>
          <c:idx val="2"/>
          <c:order val="2"/>
          <c:tx>
            <c:strRef>
              <c:f>'cap_rate_solar_FI'!$D$2:$D$2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'cap_rate_solar_FI'!$D$3:$D$15</c:f>
              <c:numCache>
                <c:formatCode>General</c:formatCode>
                <c:ptCount val="13"/>
                <c:pt idx="0">
                  <c:v>0.8194413</c:v>
                </c:pt>
                <c:pt idx="1">
                  <c:v>0.78446496</c:v>
                </c:pt>
                <c:pt idx="2">
                  <c:v>0.7297889</c:v>
                </c:pt>
                <c:pt idx="3">
                  <c:v>0.63779116</c:v>
                </c:pt>
                <c:pt idx="4">
                  <c:v>0.57746696</c:v>
                </c:pt>
                <c:pt idx="5">
                  <c:v>0.5694777</c:v>
                </c:pt>
                <c:pt idx="6">
                  <c:v>0.5590701</c:v>
                </c:pt>
                <c:pt idx="7">
                  <c:v>0.5331215499999999</c:v>
                </c:pt>
                <c:pt idx="8">
                  <c:v>0.517471275</c:v>
                </c:pt>
                <c:pt idx="9">
                  <c:v>0.515002995</c:v>
                </c:pt>
                <c:pt idx="10">
                  <c:v>0.5093037</c:v>
                </c:pt>
                <c:pt idx="11">
                  <c:v>0.505750085</c:v>
                </c:pt>
                <c:pt idx="12">
                  <c:v>0.49858525</c:v>
                </c:pt>
              </c:numCache>
            </c:numRef>
          </c:yVal>
        </c:ser>
        <c:ser>
          <c:idx val="3"/>
          <c:order val="3"/>
          <c:tx>
            <c:strRef>
              <c:f>'cap_rate_solar_FI'!$E$2:$E$2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'cap_rate_solar_FI'!$E$3:$E$15</c:f>
              <c:numCache>
                <c:formatCode>General</c:formatCode>
                <c:ptCount val="13"/>
                <c:pt idx="0">
                  <c:v>0.9525648799999999</c:v>
                </c:pt>
                <c:pt idx="1">
                  <c:v>0.884331192</c:v>
                </c:pt>
                <c:pt idx="2">
                  <c:v>0.8108144799999999</c:v>
                </c:pt>
                <c:pt idx="3">
                  <c:v>0.7504998459999999</c:v>
                </c:pt>
                <c:pt idx="4">
                  <c:v>0.7236931999999998</c:v>
                </c:pt>
                <c:pt idx="5">
                  <c:v>0.7181886199999999</c:v>
                </c:pt>
                <c:pt idx="6">
                  <c:v>0.707020628</c:v>
                </c:pt>
                <c:pt idx="7">
                  <c:v>0.69878958</c:v>
                </c:pt>
                <c:pt idx="8">
                  <c:v>0.6815172620000001</c:v>
                </c:pt>
                <c:pt idx="9">
                  <c:v>0.667936722</c:v>
                </c:pt>
                <c:pt idx="10">
                  <c:v>0.654923292</c:v>
                </c:pt>
                <c:pt idx="11">
                  <c:v>0.6450240650000001</c:v>
                </c:pt>
                <c:pt idx="12">
                  <c:v>0.6356336490000001</c:v>
                </c:pt>
              </c:numCache>
            </c:numRef>
          </c:yVal>
        </c:ser>
        <c:axId val="53060001"/>
        <c:axId val="53060002"/>
      </c:scatterChart>
      <c:valAx>
        <c:axId val="53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60002"/>
        <c:crosses val="autoZero"/>
        <c:crossBetween val="midCat"/>
      </c:valAx>
      <c:valAx>
        <c:axId val="53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'cap_rate_solar_FI'!$B$3:$B$15</c:f>
              <c:numCache>
                <c:formatCode>General</c:formatCode>
                <c:ptCount val="13"/>
                <c:pt idx="0">
                  <c:v>0.8194750121818182</c:v>
                </c:pt>
                <c:pt idx="1">
                  <c:v>0.7681325678181818</c:v>
                </c:pt>
                <c:pt idx="2">
                  <c:v>0.7048058981818182</c:v>
                </c:pt>
                <c:pt idx="3">
                  <c:v>0.631725235818182</c:v>
                </c:pt>
                <c:pt idx="4">
                  <c:v>0.6051703981818183</c:v>
                </c:pt>
                <c:pt idx="5">
                  <c:v>0.594551877</c:v>
                </c:pt>
                <c:pt idx="6">
                  <c:v>0.5779321790909091</c:v>
                </c:pt>
                <c:pt idx="7">
                  <c:v>0.555098105</c:v>
                </c:pt>
                <c:pt idx="8">
                  <c:v>0.5399831348095239</c:v>
                </c:pt>
                <c:pt idx="9">
                  <c:v>0.5326380794285714</c:v>
                </c:pt>
                <c:pt idx="10">
                  <c:v>0.5220647280476189</c:v>
                </c:pt>
                <c:pt idx="11">
                  <c:v>0.5179762978571428</c:v>
                </c:pt>
                <c:pt idx="12">
                  <c:v>0.5115717992857144</c:v>
                </c:pt>
              </c:numCache>
            </c:numRef>
          </c:yVal>
        </c:ser>
        <c:ser>
          <c:idx val="1"/>
          <c:order val="1"/>
          <c:tx>
            <c:strRef>
              <c:f>'cap_rate_solar_FI'!$C$2:$C$2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'cap_rate_solar_FI'!$C$3:$C$15</c:f>
              <c:numCache>
                <c:formatCode>General</c:formatCode>
                <c:ptCount val="13"/>
                <c:pt idx="0">
                  <c:v>0.681478728</c:v>
                </c:pt>
                <c:pt idx="1">
                  <c:v>0.6478473</c:v>
                </c:pt>
                <c:pt idx="2">
                  <c:v>0.5836035000000001</c:v>
                </c:pt>
                <c:pt idx="3">
                  <c:v>0.508661312</c:v>
                </c:pt>
                <c:pt idx="4">
                  <c:v>0.49238843</c:v>
                </c:pt>
                <c:pt idx="5">
                  <c:v>0.479080514</c:v>
                </c:pt>
                <c:pt idx="6">
                  <c:v>0.463910232</c:v>
                </c:pt>
                <c:pt idx="7">
                  <c:v>0.437795265</c:v>
                </c:pt>
                <c:pt idx="8">
                  <c:v>0.425894504</c:v>
                </c:pt>
                <c:pt idx="9">
                  <c:v>0.421772311</c:v>
                </c:pt>
                <c:pt idx="10">
                  <c:v>0.413351807</c:v>
                </c:pt>
                <c:pt idx="11">
                  <c:v>0.413312665</c:v>
                </c:pt>
                <c:pt idx="12">
                  <c:v>0.415988776</c:v>
                </c:pt>
              </c:numCache>
            </c:numRef>
          </c:yVal>
        </c:ser>
        <c:ser>
          <c:idx val="2"/>
          <c:order val="2"/>
          <c:tx>
            <c:strRef>
              <c:f>'cap_rate_solar_FI'!$D$2:$D$2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'cap_rate_solar_FI'!$D$3:$D$15</c:f>
              <c:numCache>
                <c:formatCode>General</c:formatCode>
                <c:ptCount val="13"/>
                <c:pt idx="0">
                  <c:v>0.8194413</c:v>
                </c:pt>
                <c:pt idx="1">
                  <c:v>0.78446496</c:v>
                </c:pt>
                <c:pt idx="2">
                  <c:v>0.7297889</c:v>
                </c:pt>
                <c:pt idx="3">
                  <c:v>0.63779116</c:v>
                </c:pt>
                <c:pt idx="4">
                  <c:v>0.57746696</c:v>
                </c:pt>
                <c:pt idx="5">
                  <c:v>0.5694777</c:v>
                </c:pt>
                <c:pt idx="6">
                  <c:v>0.5590701</c:v>
                </c:pt>
                <c:pt idx="7">
                  <c:v>0.5331215499999999</c:v>
                </c:pt>
                <c:pt idx="8">
                  <c:v>0.517471275</c:v>
                </c:pt>
                <c:pt idx="9">
                  <c:v>0.515002995</c:v>
                </c:pt>
                <c:pt idx="10">
                  <c:v>0.5093037</c:v>
                </c:pt>
                <c:pt idx="11">
                  <c:v>0.505750085</c:v>
                </c:pt>
                <c:pt idx="12">
                  <c:v>0.49858525</c:v>
                </c:pt>
              </c:numCache>
            </c:numRef>
          </c:yVal>
        </c:ser>
        <c:ser>
          <c:idx val="3"/>
          <c:order val="3"/>
          <c:tx>
            <c:strRef>
              <c:f>'cap_rate_solar_FI'!$E$2:$E$2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'cap_rate_solar_FI'!$E$3:$E$15</c:f>
              <c:numCache>
                <c:formatCode>General</c:formatCode>
                <c:ptCount val="13"/>
                <c:pt idx="0">
                  <c:v>0.9525648799999999</c:v>
                </c:pt>
                <c:pt idx="1">
                  <c:v>0.884331192</c:v>
                </c:pt>
                <c:pt idx="2">
                  <c:v>0.8108144799999999</c:v>
                </c:pt>
                <c:pt idx="3">
                  <c:v>0.7504998459999999</c:v>
                </c:pt>
                <c:pt idx="4">
                  <c:v>0.7236931999999998</c:v>
                </c:pt>
                <c:pt idx="5">
                  <c:v>0.7181886199999999</c:v>
                </c:pt>
                <c:pt idx="6">
                  <c:v>0.707020628</c:v>
                </c:pt>
                <c:pt idx="7">
                  <c:v>0.69878958</c:v>
                </c:pt>
                <c:pt idx="8">
                  <c:v>0.6815172620000001</c:v>
                </c:pt>
                <c:pt idx="9">
                  <c:v>0.667936722</c:v>
                </c:pt>
                <c:pt idx="10">
                  <c:v>0.654923292</c:v>
                </c:pt>
                <c:pt idx="11">
                  <c:v>0.6450240650000001</c:v>
                </c:pt>
                <c:pt idx="12">
                  <c:v>0.6356336490000001</c:v>
                </c:pt>
              </c:numCache>
            </c:numRef>
          </c:yVal>
        </c:ser>
        <c:axId val="53070001"/>
        <c:axId val="53070002"/>
      </c:scatterChart>
      <c:valAx>
        <c:axId val="53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70002"/>
        <c:crosses val="autoZero"/>
        <c:crossBetween val="midCat"/>
      </c:valAx>
      <c:valAx>
        <c:axId val="53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'cap_rate_solar_FI'!$B$3:$B$15</c:f>
              <c:numCache>
                <c:formatCode>General</c:formatCode>
                <c:ptCount val="13"/>
                <c:pt idx="0">
                  <c:v>0.8194750121818182</c:v>
                </c:pt>
                <c:pt idx="1">
                  <c:v>0.7681325678181818</c:v>
                </c:pt>
                <c:pt idx="2">
                  <c:v>0.7048058981818182</c:v>
                </c:pt>
                <c:pt idx="3">
                  <c:v>0.631725235818182</c:v>
                </c:pt>
                <c:pt idx="4">
                  <c:v>0.6051703981818183</c:v>
                </c:pt>
                <c:pt idx="5">
                  <c:v>0.594551877</c:v>
                </c:pt>
                <c:pt idx="6">
                  <c:v>0.5779321790909091</c:v>
                </c:pt>
                <c:pt idx="7">
                  <c:v>0.555098105</c:v>
                </c:pt>
                <c:pt idx="8">
                  <c:v>0.5399831348095239</c:v>
                </c:pt>
                <c:pt idx="9">
                  <c:v>0.5326380794285714</c:v>
                </c:pt>
                <c:pt idx="10">
                  <c:v>0.5220647280476189</c:v>
                </c:pt>
                <c:pt idx="11">
                  <c:v>0.5179762978571428</c:v>
                </c:pt>
                <c:pt idx="12">
                  <c:v>0.5115717992857144</c:v>
                </c:pt>
              </c:numCache>
            </c:numRef>
          </c:yVal>
        </c:ser>
        <c:ser>
          <c:idx val="1"/>
          <c:order val="1"/>
          <c:tx>
            <c:strRef>
              <c:f>'cap_rate_solar_FI'!$C$2:$C$2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'cap_rate_solar_FI'!$C$3:$C$15</c:f>
              <c:numCache>
                <c:formatCode>General</c:formatCode>
                <c:ptCount val="13"/>
                <c:pt idx="0">
                  <c:v>0.681478728</c:v>
                </c:pt>
                <c:pt idx="1">
                  <c:v>0.6478473</c:v>
                </c:pt>
                <c:pt idx="2">
                  <c:v>0.5836035000000001</c:v>
                </c:pt>
                <c:pt idx="3">
                  <c:v>0.508661312</c:v>
                </c:pt>
                <c:pt idx="4">
                  <c:v>0.49238843</c:v>
                </c:pt>
                <c:pt idx="5">
                  <c:v>0.479080514</c:v>
                </c:pt>
                <c:pt idx="6">
                  <c:v>0.463910232</c:v>
                </c:pt>
                <c:pt idx="7">
                  <c:v>0.437795265</c:v>
                </c:pt>
                <c:pt idx="8">
                  <c:v>0.425894504</c:v>
                </c:pt>
                <c:pt idx="9">
                  <c:v>0.421772311</c:v>
                </c:pt>
                <c:pt idx="10">
                  <c:v>0.413351807</c:v>
                </c:pt>
                <c:pt idx="11">
                  <c:v>0.413312665</c:v>
                </c:pt>
                <c:pt idx="12">
                  <c:v>0.415988776</c:v>
                </c:pt>
              </c:numCache>
            </c:numRef>
          </c:yVal>
        </c:ser>
        <c:ser>
          <c:idx val="2"/>
          <c:order val="2"/>
          <c:tx>
            <c:strRef>
              <c:f>'cap_rate_solar_FI'!$D$2:$D$2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'cap_rate_solar_FI'!$D$3:$D$15</c:f>
              <c:numCache>
                <c:formatCode>General</c:formatCode>
                <c:ptCount val="13"/>
                <c:pt idx="0">
                  <c:v>0.8194413</c:v>
                </c:pt>
                <c:pt idx="1">
                  <c:v>0.78446496</c:v>
                </c:pt>
                <c:pt idx="2">
                  <c:v>0.7297889</c:v>
                </c:pt>
                <c:pt idx="3">
                  <c:v>0.63779116</c:v>
                </c:pt>
                <c:pt idx="4">
                  <c:v>0.57746696</c:v>
                </c:pt>
                <c:pt idx="5">
                  <c:v>0.5694777</c:v>
                </c:pt>
                <c:pt idx="6">
                  <c:v>0.5590701</c:v>
                </c:pt>
                <c:pt idx="7">
                  <c:v>0.5331215499999999</c:v>
                </c:pt>
                <c:pt idx="8">
                  <c:v>0.517471275</c:v>
                </c:pt>
                <c:pt idx="9">
                  <c:v>0.515002995</c:v>
                </c:pt>
                <c:pt idx="10">
                  <c:v>0.5093037</c:v>
                </c:pt>
                <c:pt idx="11">
                  <c:v>0.505750085</c:v>
                </c:pt>
                <c:pt idx="12">
                  <c:v>0.49858525</c:v>
                </c:pt>
              </c:numCache>
            </c:numRef>
          </c:yVal>
        </c:ser>
        <c:ser>
          <c:idx val="3"/>
          <c:order val="3"/>
          <c:tx>
            <c:strRef>
              <c:f>'cap_rate_solar_FI'!$E$2:$E$2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'cap_rate_solar_FI'!$E$3:$E$15</c:f>
              <c:numCache>
                <c:formatCode>General</c:formatCode>
                <c:ptCount val="13"/>
                <c:pt idx="0">
                  <c:v>0.9525648799999999</c:v>
                </c:pt>
                <c:pt idx="1">
                  <c:v>0.884331192</c:v>
                </c:pt>
                <c:pt idx="2">
                  <c:v>0.8108144799999999</c:v>
                </c:pt>
                <c:pt idx="3">
                  <c:v>0.7504998459999999</c:v>
                </c:pt>
                <c:pt idx="4">
                  <c:v>0.7236931999999998</c:v>
                </c:pt>
                <c:pt idx="5">
                  <c:v>0.7181886199999999</c:v>
                </c:pt>
                <c:pt idx="6">
                  <c:v>0.707020628</c:v>
                </c:pt>
                <c:pt idx="7">
                  <c:v>0.69878958</c:v>
                </c:pt>
                <c:pt idx="8">
                  <c:v>0.6815172620000001</c:v>
                </c:pt>
                <c:pt idx="9">
                  <c:v>0.667936722</c:v>
                </c:pt>
                <c:pt idx="10">
                  <c:v>0.654923292</c:v>
                </c:pt>
                <c:pt idx="11">
                  <c:v>0.6450240650000001</c:v>
                </c:pt>
                <c:pt idx="12">
                  <c:v>0.6356336490000001</c:v>
                </c:pt>
              </c:numCache>
            </c:numRef>
          </c:yVal>
        </c:ser>
        <c:axId val="53080001"/>
        <c:axId val="53080002"/>
      </c:scatterChart>
      <c:valAx>
        <c:axId val="53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80002"/>
        <c:crosses val="autoZero"/>
        <c:crossBetween val="midCat"/>
      </c:valAx>
      <c:valAx>
        <c:axId val="53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'cap_rate_solar_FI'!$B$3:$B$15</c:f>
              <c:numCache>
                <c:formatCode>General</c:formatCode>
                <c:ptCount val="13"/>
                <c:pt idx="0">
                  <c:v>0.8194750121818182</c:v>
                </c:pt>
                <c:pt idx="1">
                  <c:v>0.7681325678181818</c:v>
                </c:pt>
                <c:pt idx="2">
                  <c:v>0.7048058981818182</c:v>
                </c:pt>
                <c:pt idx="3">
                  <c:v>0.631725235818182</c:v>
                </c:pt>
                <c:pt idx="4">
                  <c:v>0.6051703981818183</c:v>
                </c:pt>
                <c:pt idx="5">
                  <c:v>0.594551877</c:v>
                </c:pt>
                <c:pt idx="6">
                  <c:v>0.5779321790909091</c:v>
                </c:pt>
                <c:pt idx="7">
                  <c:v>0.555098105</c:v>
                </c:pt>
                <c:pt idx="8">
                  <c:v>0.5399831348095239</c:v>
                </c:pt>
                <c:pt idx="9">
                  <c:v>0.5326380794285714</c:v>
                </c:pt>
                <c:pt idx="10">
                  <c:v>0.5220647280476189</c:v>
                </c:pt>
                <c:pt idx="11">
                  <c:v>0.5179762978571428</c:v>
                </c:pt>
                <c:pt idx="12">
                  <c:v>0.5115717992857144</c:v>
                </c:pt>
              </c:numCache>
            </c:numRef>
          </c:yVal>
        </c:ser>
        <c:ser>
          <c:idx val="1"/>
          <c:order val="1"/>
          <c:tx>
            <c:strRef>
              <c:f>'cap_rate_solar_FI'!$C$2:$C$2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'cap_rate_solar_FI'!$C$3:$C$15</c:f>
              <c:numCache>
                <c:formatCode>General</c:formatCode>
                <c:ptCount val="13"/>
                <c:pt idx="0">
                  <c:v>0.681478728</c:v>
                </c:pt>
                <c:pt idx="1">
                  <c:v>0.6478473</c:v>
                </c:pt>
                <c:pt idx="2">
                  <c:v>0.5836035000000001</c:v>
                </c:pt>
                <c:pt idx="3">
                  <c:v>0.508661312</c:v>
                </c:pt>
                <c:pt idx="4">
                  <c:v>0.49238843</c:v>
                </c:pt>
                <c:pt idx="5">
                  <c:v>0.479080514</c:v>
                </c:pt>
                <c:pt idx="6">
                  <c:v>0.463910232</c:v>
                </c:pt>
                <c:pt idx="7">
                  <c:v>0.437795265</c:v>
                </c:pt>
                <c:pt idx="8">
                  <c:v>0.425894504</c:v>
                </c:pt>
                <c:pt idx="9">
                  <c:v>0.421772311</c:v>
                </c:pt>
                <c:pt idx="10">
                  <c:v>0.413351807</c:v>
                </c:pt>
                <c:pt idx="11">
                  <c:v>0.413312665</c:v>
                </c:pt>
                <c:pt idx="12">
                  <c:v>0.415988776</c:v>
                </c:pt>
              </c:numCache>
            </c:numRef>
          </c:yVal>
        </c:ser>
        <c:ser>
          <c:idx val="2"/>
          <c:order val="2"/>
          <c:tx>
            <c:strRef>
              <c:f>'cap_rate_solar_FI'!$D$2:$D$2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'cap_rate_solar_FI'!$D$3:$D$15</c:f>
              <c:numCache>
                <c:formatCode>General</c:formatCode>
                <c:ptCount val="13"/>
                <c:pt idx="0">
                  <c:v>0.8194413</c:v>
                </c:pt>
                <c:pt idx="1">
                  <c:v>0.78446496</c:v>
                </c:pt>
                <c:pt idx="2">
                  <c:v>0.7297889</c:v>
                </c:pt>
                <c:pt idx="3">
                  <c:v>0.63779116</c:v>
                </c:pt>
                <c:pt idx="4">
                  <c:v>0.57746696</c:v>
                </c:pt>
                <c:pt idx="5">
                  <c:v>0.5694777</c:v>
                </c:pt>
                <c:pt idx="6">
                  <c:v>0.5590701</c:v>
                </c:pt>
                <c:pt idx="7">
                  <c:v>0.5331215499999999</c:v>
                </c:pt>
                <c:pt idx="8">
                  <c:v>0.517471275</c:v>
                </c:pt>
                <c:pt idx="9">
                  <c:v>0.515002995</c:v>
                </c:pt>
                <c:pt idx="10">
                  <c:v>0.5093037</c:v>
                </c:pt>
                <c:pt idx="11">
                  <c:v>0.505750085</c:v>
                </c:pt>
                <c:pt idx="12">
                  <c:v>0.49858525</c:v>
                </c:pt>
              </c:numCache>
            </c:numRef>
          </c:yVal>
        </c:ser>
        <c:ser>
          <c:idx val="3"/>
          <c:order val="3"/>
          <c:tx>
            <c:strRef>
              <c:f>'cap_rate_solar_FI'!$E$2:$E$2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'cap_rate_solar_FI'!$E$3:$E$15</c:f>
              <c:numCache>
                <c:formatCode>General</c:formatCode>
                <c:ptCount val="13"/>
                <c:pt idx="0">
                  <c:v>0.9525648799999999</c:v>
                </c:pt>
                <c:pt idx="1">
                  <c:v>0.884331192</c:v>
                </c:pt>
                <c:pt idx="2">
                  <c:v>0.8108144799999999</c:v>
                </c:pt>
                <c:pt idx="3">
                  <c:v>0.7504998459999999</c:v>
                </c:pt>
                <c:pt idx="4">
                  <c:v>0.7236931999999998</c:v>
                </c:pt>
                <c:pt idx="5">
                  <c:v>0.7181886199999999</c:v>
                </c:pt>
                <c:pt idx="6">
                  <c:v>0.707020628</c:v>
                </c:pt>
                <c:pt idx="7">
                  <c:v>0.69878958</c:v>
                </c:pt>
                <c:pt idx="8">
                  <c:v>0.6815172620000001</c:v>
                </c:pt>
                <c:pt idx="9">
                  <c:v>0.667936722</c:v>
                </c:pt>
                <c:pt idx="10">
                  <c:v>0.654923292</c:v>
                </c:pt>
                <c:pt idx="11">
                  <c:v>0.6450240650000001</c:v>
                </c:pt>
                <c:pt idx="12">
                  <c:v>0.6356336490000001</c:v>
                </c:pt>
              </c:numCache>
            </c:numRef>
          </c:yVal>
        </c:ser>
        <c:axId val="53090001"/>
        <c:axId val="53090002"/>
      </c:scatterChart>
      <c:valAx>
        <c:axId val="53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90002"/>
        <c:crosses val="autoZero"/>
        <c:crossBetween val="midCat"/>
      </c:valAx>
      <c:valAx>
        <c:axId val="53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'cap_rate_wind_onshore_SE3'!$A$3:$A$14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'cap_rate_wind_onshore_SE3'!$B$3:$B$14</c:f>
              <c:numCache>
                <c:formatCode>General</c:formatCode>
                <c:ptCount val="12"/>
                <c:pt idx="0">
                  <c:v>0.8867034486363636</c:v>
                </c:pt>
                <c:pt idx="1">
                  <c:v>0.8721199509090909</c:v>
                </c:pt>
                <c:pt idx="2">
                  <c:v>0.8544037409090911</c:v>
                </c:pt>
                <c:pt idx="3">
                  <c:v>0.8490121428181816</c:v>
                </c:pt>
                <c:pt idx="4">
                  <c:v>0.8381792422727272</c:v>
                </c:pt>
                <c:pt idx="5">
                  <c:v>0.8143291999090909</c:v>
                </c:pt>
                <c:pt idx="6">
                  <c:v>0.7934447072380951</c:v>
                </c:pt>
                <c:pt idx="7">
                  <c:v>0.7858848353333333</c:v>
                </c:pt>
                <c:pt idx="8">
                  <c:v>0.7745769414285714</c:v>
                </c:pt>
                <c:pt idx="9">
                  <c:v>0.7570611242380951</c:v>
                </c:pt>
                <c:pt idx="10">
                  <c:v>0.7486337366190475</c:v>
                </c:pt>
                <c:pt idx="11">
                  <c:v>0.7388161628571428</c:v>
                </c:pt>
              </c:numCache>
            </c:numRef>
          </c:yVal>
        </c:ser>
        <c:ser>
          <c:idx val="1"/>
          <c:order val="1"/>
          <c:tx>
            <c:strRef>
              <c:f>'cap_rate_wind_onshore_SE3'!$C$2:$C$2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'cap_rate_wind_onshore_SE3'!$A$3:$A$14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'cap_rate_wind_onshore_SE3'!$C$3:$C$14</c:f>
              <c:numCache>
                <c:formatCode>General</c:formatCode>
                <c:ptCount val="12"/>
                <c:pt idx="0">
                  <c:v>0.85214716</c:v>
                </c:pt>
                <c:pt idx="1">
                  <c:v>0.82848904</c:v>
                </c:pt>
                <c:pt idx="2">
                  <c:v>0.8089688740000001</c:v>
                </c:pt>
                <c:pt idx="3">
                  <c:v>0.8107514020000001</c:v>
                </c:pt>
                <c:pt idx="4">
                  <c:v>0.8082413399999999</c:v>
                </c:pt>
                <c:pt idx="5">
                  <c:v>0.7798759280000001</c:v>
                </c:pt>
                <c:pt idx="6">
                  <c:v>0.747477277</c:v>
                </c:pt>
                <c:pt idx="7">
                  <c:v>0.73689508</c:v>
                </c:pt>
                <c:pt idx="8">
                  <c:v>0.71949445</c:v>
                </c:pt>
                <c:pt idx="9">
                  <c:v>0.696562657</c:v>
                </c:pt>
                <c:pt idx="10">
                  <c:v>0.683740011</c:v>
                </c:pt>
                <c:pt idx="11">
                  <c:v>0.66792596</c:v>
                </c:pt>
              </c:numCache>
            </c:numRef>
          </c:yVal>
        </c:ser>
        <c:ser>
          <c:idx val="2"/>
          <c:order val="2"/>
          <c:tx>
            <c:strRef>
              <c:f>'cap_rate_wind_onshore_SE3'!$D$2:$D$2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'cap_rate_wind_onshore_SE3'!$A$3:$A$14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'cap_rate_wind_onshore_SE3'!$D$3:$D$14</c:f>
              <c:numCache>
                <c:formatCode>General</c:formatCode>
                <c:ptCount val="12"/>
                <c:pt idx="0">
                  <c:v>0.8852329</c:v>
                </c:pt>
                <c:pt idx="1">
                  <c:v>0.877443</c:v>
                </c:pt>
                <c:pt idx="2">
                  <c:v>0.86209965</c:v>
                </c:pt>
                <c:pt idx="3">
                  <c:v>0.859163</c:v>
                </c:pt>
                <c:pt idx="4">
                  <c:v>0.84483594</c:v>
                </c:pt>
                <c:pt idx="5">
                  <c:v>0.8186016</c:v>
                </c:pt>
                <c:pt idx="6">
                  <c:v>0.798774385</c:v>
                </c:pt>
                <c:pt idx="7">
                  <c:v>0.79009158</c:v>
                </c:pt>
                <c:pt idx="8">
                  <c:v>0.7785955</c:v>
                </c:pt>
                <c:pt idx="9">
                  <c:v>0.761286645</c:v>
                </c:pt>
                <c:pt idx="10">
                  <c:v>0.75226715</c:v>
                </c:pt>
                <c:pt idx="11">
                  <c:v>0.74208075</c:v>
                </c:pt>
              </c:numCache>
            </c:numRef>
          </c:yVal>
        </c:ser>
        <c:ser>
          <c:idx val="3"/>
          <c:order val="3"/>
          <c:tx>
            <c:strRef>
              <c:f>'cap_rate_wind_onshore_SE3'!$E$2:$E$2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'cap_rate_wind_onshore_SE3'!$A$3:$A$14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'cap_rate_wind_onshore_SE3'!$E$3:$E$14</c:f>
              <c:numCache>
                <c:formatCode>General</c:formatCode>
                <c:ptCount val="12"/>
                <c:pt idx="0">
                  <c:v>0.9186747</c:v>
                </c:pt>
                <c:pt idx="1">
                  <c:v>0.90198312</c:v>
                </c:pt>
                <c:pt idx="2">
                  <c:v>0.8828074460000001</c:v>
                </c:pt>
                <c:pt idx="3">
                  <c:v>0.87625073</c:v>
                </c:pt>
                <c:pt idx="4">
                  <c:v>0.8669957300000001</c:v>
                </c:pt>
                <c:pt idx="5">
                  <c:v>0.84758934</c:v>
                </c:pt>
                <c:pt idx="6">
                  <c:v>0.83140191</c:v>
                </c:pt>
                <c:pt idx="7">
                  <c:v>0.8289890320000001</c:v>
                </c:pt>
                <c:pt idx="8">
                  <c:v>0.82450228</c:v>
                </c:pt>
                <c:pt idx="9">
                  <c:v>0.811918417</c:v>
                </c:pt>
                <c:pt idx="10">
                  <c:v>0.806694508</c:v>
                </c:pt>
                <c:pt idx="11">
                  <c:v>0.79678872</c:v>
                </c:pt>
              </c:numCache>
            </c:numRef>
          </c:yVal>
        </c:ser>
        <c:axId val="50310001"/>
        <c:axId val="50310002"/>
      </c:scatterChart>
      <c:val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10002"/>
        <c:crosses val="autoZero"/>
        <c:crossBetween val="midCat"/>
      </c:val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'cap_rate_solar_FI'!$B$3:$B$15</c:f>
              <c:numCache>
                <c:formatCode>General</c:formatCode>
                <c:ptCount val="13"/>
                <c:pt idx="0">
                  <c:v>0.8194750121818182</c:v>
                </c:pt>
                <c:pt idx="1">
                  <c:v>0.7681325678181818</c:v>
                </c:pt>
                <c:pt idx="2">
                  <c:v>0.7048058981818182</c:v>
                </c:pt>
                <c:pt idx="3">
                  <c:v>0.631725235818182</c:v>
                </c:pt>
                <c:pt idx="4">
                  <c:v>0.6051703981818183</c:v>
                </c:pt>
                <c:pt idx="5">
                  <c:v>0.594551877</c:v>
                </c:pt>
                <c:pt idx="6">
                  <c:v>0.5779321790909091</c:v>
                </c:pt>
                <c:pt idx="7">
                  <c:v>0.555098105</c:v>
                </c:pt>
                <c:pt idx="8">
                  <c:v>0.5399831348095239</c:v>
                </c:pt>
                <c:pt idx="9">
                  <c:v>0.5326380794285714</c:v>
                </c:pt>
                <c:pt idx="10">
                  <c:v>0.5220647280476189</c:v>
                </c:pt>
                <c:pt idx="11">
                  <c:v>0.5179762978571428</c:v>
                </c:pt>
                <c:pt idx="12">
                  <c:v>0.5115717992857144</c:v>
                </c:pt>
              </c:numCache>
            </c:numRef>
          </c:yVal>
        </c:ser>
        <c:ser>
          <c:idx val="1"/>
          <c:order val="1"/>
          <c:tx>
            <c:strRef>
              <c:f>'cap_rate_solar_FI'!$C$2:$C$2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'cap_rate_solar_FI'!$C$3:$C$15</c:f>
              <c:numCache>
                <c:formatCode>General</c:formatCode>
                <c:ptCount val="13"/>
                <c:pt idx="0">
                  <c:v>0.681478728</c:v>
                </c:pt>
                <c:pt idx="1">
                  <c:v>0.6478473</c:v>
                </c:pt>
                <c:pt idx="2">
                  <c:v>0.5836035000000001</c:v>
                </c:pt>
                <c:pt idx="3">
                  <c:v>0.508661312</c:v>
                </c:pt>
                <c:pt idx="4">
                  <c:v>0.49238843</c:v>
                </c:pt>
                <c:pt idx="5">
                  <c:v>0.479080514</c:v>
                </c:pt>
                <c:pt idx="6">
                  <c:v>0.463910232</c:v>
                </c:pt>
                <c:pt idx="7">
                  <c:v>0.437795265</c:v>
                </c:pt>
                <c:pt idx="8">
                  <c:v>0.425894504</c:v>
                </c:pt>
                <c:pt idx="9">
                  <c:v>0.421772311</c:v>
                </c:pt>
                <c:pt idx="10">
                  <c:v>0.413351807</c:v>
                </c:pt>
                <c:pt idx="11">
                  <c:v>0.413312665</c:v>
                </c:pt>
                <c:pt idx="12">
                  <c:v>0.415988776</c:v>
                </c:pt>
              </c:numCache>
            </c:numRef>
          </c:yVal>
        </c:ser>
        <c:ser>
          <c:idx val="2"/>
          <c:order val="2"/>
          <c:tx>
            <c:strRef>
              <c:f>'cap_rate_solar_FI'!$D$2:$D$2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'cap_rate_solar_FI'!$D$3:$D$15</c:f>
              <c:numCache>
                <c:formatCode>General</c:formatCode>
                <c:ptCount val="13"/>
                <c:pt idx="0">
                  <c:v>0.8194413</c:v>
                </c:pt>
                <c:pt idx="1">
                  <c:v>0.78446496</c:v>
                </c:pt>
                <c:pt idx="2">
                  <c:v>0.7297889</c:v>
                </c:pt>
                <c:pt idx="3">
                  <c:v>0.63779116</c:v>
                </c:pt>
                <c:pt idx="4">
                  <c:v>0.57746696</c:v>
                </c:pt>
                <c:pt idx="5">
                  <c:v>0.5694777</c:v>
                </c:pt>
                <c:pt idx="6">
                  <c:v>0.5590701</c:v>
                </c:pt>
                <c:pt idx="7">
                  <c:v>0.5331215499999999</c:v>
                </c:pt>
                <c:pt idx="8">
                  <c:v>0.517471275</c:v>
                </c:pt>
                <c:pt idx="9">
                  <c:v>0.515002995</c:v>
                </c:pt>
                <c:pt idx="10">
                  <c:v>0.5093037</c:v>
                </c:pt>
                <c:pt idx="11">
                  <c:v>0.505750085</c:v>
                </c:pt>
                <c:pt idx="12">
                  <c:v>0.49858525</c:v>
                </c:pt>
              </c:numCache>
            </c:numRef>
          </c:yVal>
        </c:ser>
        <c:ser>
          <c:idx val="3"/>
          <c:order val="3"/>
          <c:tx>
            <c:strRef>
              <c:f>'cap_rate_solar_FI'!$E$2:$E$2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'cap_rate_solar_FI'!$E$3:$E$15</c:f>
              <c:numCache>
                <c:formatCode>General</c:formatCode>
                <c:ptCount val="13"/>
                <c:pt idx="0">
                  <c:v>0.9525648799999999</c:v>
                </c:pt>
                <c:pt idx="1">
                  <c:v>0.884331192</c:v>
                </c:pt>
                <c:pt idx="2">
                  <c:v>0.8108144799999999</c:v>
                </c:pt>
                <c:pt idx="3">
                  <c:v>0.7504998459999999</c:v>
                </c:pt>
                <c:pt idx="4">
                  <c:v>0.7236931999999998</c:v>
                </c:pt>
                <c:pt idx="5">
                  <c:v>0.7181886199999999</c:v>
                </c:pt>
                <c:pt idx="6">
                  <c:v>0.707020628</c:v>
                </c:pt>
                <c:pt idx="7">
                  <c:v>0.69878958</c:v>
                </c:pt>
                <c:pt idx="8">
                  <c:v>0.6815172620000001</c:v>
                </c:pt>
                <c:pt idx="9">
                  <c:v>0.667936722</c:v>
                </c:pt>
                <c:pt idx="10">
                  <c:v>0.654923292</c:v>
                </c:pt>
                <c:pt idx="11">
                  <c:v>0.6450240650000001</c:v>
                </c:pt>
                <c:pt idx="12">
                  <c:v>0.6356336490000001</c:v>
                </c:pt>
              </c:numCache>
            </c:numRef>
          </c:yVal>
        </c:ser>
        <c:axId val="53100001"/>
        <c:axId val="53100002"/>
      </c:scatterChart>
      <c:valAx>
        <c:axId val="53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00002"/>
        <c:crosses val="autoZero"/>
        <c:crossBetween val="midCat"/>
      </c:valAx>
      <c:valAx>
        <c:axId val="53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'cap_rate_solar_FR'!$B$3:$B$15</c:f>
              <c:numCache>
                <c:formatCode>General</c:formatCode>
                <c:ptCount val="13"/>
                <c:pt idx="0">
                  <c:v>0.8041633577272727</c:v>
                </c:pt>
                <c:pt idx="1">
                  <c:v>0.7353694918181817</c:v>
                </c:pt>
                <c:pt idx="2">
                  <c:v>0.6801356958181818</c:v>
                </c:pt>
                <c:pt idx="3">
                  <c:v>0.6318307077272727</c:v>
                </c:pt>
                <c:pt idx="4">
                  <c:v>0.5875250359999999</c:v>
                </c:pt>
                <c:pt idx="5">
                  <c:v>0.5245535898181819</c:v>
                </c:pt>
                <c:pt idx="6">
                  <c:v>0.4950830685454546</c:v>
                </c:pt>
                <c:pt idx="7">
                  <c:v>0.4880863418095237</c:v>
                </c:pt>
                <c:pt idx="8">
                  <c:v>0.4757556609047618</c:v>
                </c:pt>
                <c:pt idx="9">
                  <c:v>0.4792173745714286</c:v>
                </c:pt>
                <c:pt idx="10">
                  <c:v>0.4593805917142856</c:v>
                </c:pt>
                <c:pt idx="11">
                  <c:v>0.4565338666190477</c:v>
                </c:pt>
                <c:pt idx="12">
                  <c:v>0.4558128838095239</c:v>
                </c:pt>
              </c:numCache>
            </c:numRef>
          </c:yVal>
        </c:ser>
        <c:ser>
          <c:idx val="1"/>
          <c:order val="1"/>
          <c:tx>
            <c:strRef>
              <c:f>'cap_rate_solar_FR'!$C$2:$C$2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'cap_rate_solar_FR'!$C$3:$C$15</c:f>
              <c:numCache>
                <c:formatCode>General</c:formatCode>
                <c:ptCount val="13"/>
                <c:pt idx="0">
                  <c:v>0.77454569</c:v>
                </c:pt>
                <c:pt idx="1">
                  <c:v>0.70876242</c:v>
                </c:pt>
                <c:pt idx="2">
                  <c:v>0.6521844680000001</c:v>
                </c:pt>
                <c:pt idx="3">
                  <c:v>0.5953294600000001</c:v>
                </c:pt>
                <c:pt idx="4">
                  <c:v>0.555378472</c:v>
                </c:pt>
                <c:pt idx="5">
                  <c:v>0.494118656</c:v>
                </c:pt>
                <c:pt idx="6">
                  <c:v>0.46219424</c:v>
                </c:pt>
                <c:pt idx="7">
                  <c:v>0.460661496</c:v>
                </c:pt>
                <c:pt idx="8">
                  <c:v>0.446064231</c:v>
                </c:pt>
                <c:pt idx="9">
                  <c:v>0.449836902</c:v>
                </c:pt>
                <c:pt idx="10">
                  <c:v>0.433833662</c:v>
                </c:pt>
                <c:pt idx="11">
                  <c:v>0.429630783</c:v>
                </c:pt>
                <c:pt idx="12">
                  <c:v>0.4284018</c:v>
                </c:pt>
              </c:numCache>
            </c:numRef>
          </c:yVal>
        </c:ser>
        <c:ser>
          <c:idx val="2"/>
          <c:order val="2"/>
          <c:tx>
            <c:strRef>
              <c:f>'cap_rate_solar_FR'!$D$2:$D$2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'cap_rate_solar_FR'!$D$3:$D$15</c:f>
              <c:numCache>
                <c:formatCode>General</c:formatCode>
                <c:ptCount val="13"/>
                <c:pt idx="0">
                  <c:v>0.79828066</c:v>
                </c:pt>
                <c:pt idx="1">
                  <c:v>0.7296357999999999</c:v>
                </c:pt>
                <c:pt idx="2">
                  <c:v>0.67534596</c:v>
                </c:pt>
                <c:pt idx="3">
                  <c:v>0.6267905</c:v>
                </c:pt>
                <c:pt idx="4">
                  <c:v>0.5810042600000001</c:v>
                </c:pt>
                <c:pt idx="5">
                  <c:v>0.5191741</c:v>
                </c:pt>
                <c:pt idx="6">
                  <c:v>0.49240822</c:v>
                </c:pt>
                <c:pt idx="7">
                  <c:v>0.48651956</c:v>
                </c:pt>
                <c:pt idx="8">
                  <c:v>0.47465478</c:v>
                </c:pt>
                <c:pt idx="9">
                  <c:v>0.477130225</c:v>
                </c:pt>
                <c:pt idx="10">
                  <c:v>0.45743774</c:v>
                </c:pt>
                <c:pt idx="11">
                  <c:v>0.453187885</c:v>
                </c:pt>
                <c:pt idx="12">
                  <c:v>0.451374485</c:v>
                </c:pt>
              </c:numCache>
            </c:numRef>
          </c:yVal>
        </c:ser>
        <c:ser>
          <c:idx val="3"/>
          <c:order val="3"/>
          <c:tx>
            <c:strRef>
              <c:f>'cap_rate_solar_FR'!$E$2:$E$2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'cap_rate_solar_FR'!$E$3:$E$15</c:f>
              <c:numCache>
                <c:formatCode>General</c:formatCode>
                <c:ptCount val="13"/>
                <c:pt idx="0">
                  <c:v>0.82966442</c:v>
                </c:pt>
                <c:pt idx="1">
                  <c:v>0.76911866</c:v>
                </c:pt>
                <c:pt idx="2">
                  <c:v>0.7139544600000001</c:v>
                </c:pt>
                <c:pt idx="3">
                  <c:v>0.6695042299999999</c:v>
                </c:pt>
                <c:pt idx="4">
                  <c:v>0.62441742</c:v>
                </c:pt>
                <c:pt idx="5">
                  <c:v>0.5548548</c:v>
                </c:pt>
                <c:pt idx="6">
                  <c:v>0.526860828</c:v>
                </c:pt>
                <c:pt idx="7">
                  <c:v>0.516533562</c:v>
                </c:pt>
                <c:pt idx="8">
                  <c:v>0.5059276380000001</c:v>
                </c:pt>
                <c:pt idx="9">
                  <c:v>0.510562539</c:v>
                </c:pt>
                <c:pt idx="10">
                  <c:v>0.489397274</c:v>
                </c:pt>
                <c:pt idx="11">
                  <c:v>0.4875285910000001</c:v>
                </c:pt>
                <c:pt idx="12">
                  <c:v>0.490499245</c:v>
                </c:pt>
              </c:numCache>
            </c:numRef>
          </c:yVal>
        </c:ser>
        <c:axId val="53110001"/>
        <c:axId val="53110002"/>
      </c:scatterChart>
      <c:valAx>
        <c:axId val="53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10002"/>
        <c:crosses val="autoZero"/>
        <c:crossBetween val="midCat"/>
      </c:valAx>
      <c:valAx>
        <c:axId val="53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'cap_rate_solar_FR'!$B$3:$B$15</c:f>
              <c:numCache>
                <c:formatCode>General</c:formatCode>
                <c:ptCount val="13"/>
                <c:pt idx="0">
                  <c:v>0.8041633577272727</c:v>
                </c:pt>
                <c:pt idx="1">
                  <c:v>0.7353694918181817</c:v>
                </c:pt>
                <c:pt idx="2">
                  <c:v>0.6801356958181818</c:v>
                </c:pt>
                <c:pt idx="3">
                  <c:v>0.6318307077272727</c:v>
                </c:pt>
                <c:pt idx="4">
                  <c:v>0.5875250359999999</c:v>
                </c:pt>
                <c:pt idx="5">
                  <c:v>0.5245535898181819</c:v>
                </c:pt>
                <c:pt idx="6">
                  <c:v>0.4950830685454546</c:v>
                </c:pt>
                <c:pt idx="7">
                  <c:v>0.4880863418095237</c:v>
                </c:pt>
                <c:pt idx="8">
                  <c:v>0.4757556609047618</c:v>
                </c:pt>
                <c:pt idx="9">
                  <c:v>0.4792173745714286</c:v>
                </c:pt>
                <c:pt idx="10">
                  <c:v>0.4593805917142856</c:v>
                </c:pt>
                <c:pt idx="11">
                  <c:v>0.4565338666190477</c:v>
                </c:pt>
                <c:pt idx="12">
                  <c:v>0.4558128838095239</c:v>
                </c:pt>
              </c:numCache>
            </c:numRef>
          </c:yVal>
        </c:ser>
        <c:ser>
          <c:idx val="1"/>
          <c:order val="1"/>
          <c:tx>
            <c:strRef>
              <c:f>'cap_rate_solar_FR'!$C$2:$C$2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'cap_rate_solar_FR'!$C$3:$C$15</c:f>
              <c:numCache>
                <c:formatCode>General</c:formatCode>
                <c:ptCount val="13"/>
                <c:pt idx="0">
                  <c:v>0.77454569</c:v>
                </c:pt>
                <c:pt idx="1">
                  <c:v>0.70876242</c:v>
                </c:pt>
                <c:pt idx="2">
                  <c:v>0.6521844680000001</c:v>
                </c:pt>
                <c:pt idx="3">
                  <c:v>0.5953294600000001</c:v>
                </c:pt>
                <c:pt idx="4">
                  <c:v>0.555378472</c:v>
                </c:pt>
                <c:pt idx="5">
                  <c:v>0.494118656</c:v>
                </c:pt>
                <c:pt idx="6">
                  <c:v>0.46219424</c:v>
                </c:pt>
                <c:pt idx="7">
                  <c:v>0.460661496</c:v>
                </c:pt>
                <c:pt idx="8">
                  <c:v>0.446064231</c:v>
                </c:pt>
                <c:pt idx="9">
                  <c:v>0.449836902</c:v>
                </c:pt>
                <c:pt idx="10">
                  <c:v>0.433833662</c:v>
                </c:pt>
                <c:pt idx="11">
                  <c:v>0.429630783</c:v>
                </c:pt>
                <c:pt idx="12">
                  <c:v>0.4284018</c:v>
                </c:pt>
              </c:numCache>
            </c:numRef>
          </c:yVal>
        </c:ser>
        <c:ser>
          <c:idx val="2"/>
          <c:order val="2"/>
          <c:tx>
            <c:strRef>
              <c:f>'cap_rate_solar_FR'!$D$2:$D$2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'cap_rate_solar_FR'!$D$3:$D$15</c:f>
              <c:numCache>
                <c:formatCode>General</c:formatCode>
                <c:ptCount val="13"/>
                <c:pt idx="0">
                  <c:v>0.79828066</c:v>
                </c:pt>
                <c:pt idx="1">
                  <c:v>0.7296357999999999</c:v>
                </c:pt>
                <c:pt idx="2">
                  <c:v>0.67534596</c:v>
                </c:pt>
                <c:pt idx="3">
                  <c:v>0.6267905</c:v>
                </c:pt>
                <c:pt idx="4">
                  <c:v>0.5810042600000001</c:v>
                </c:pt>
                <c:pt idx="5">
                  <c:v>0.5191741</c:v>
                </c:pt>
                <c:pt idx="6">
                  <c:v>0.49240822</c:v>
                </c:pt>
                <c:pt idx="7">
                  <c:v>0.48651956</c:v>
                </c:pt>
                <c:pt idx="8">
                  <c:v>0.47465478</c:v>
                </c:pt>
                <c:pt idx="9">
                  <c:v>0.477130225</c:v>
                </c:pt>
                <c:pt idx="10">
                  <c:v>0.45743774</c:v>
                </c:pt>
                <c:pt idx="11">
                  <c:v>0.453187885</c:v>
                </c:pt>
                <c:pt idx="12">
                  <c:v>0.451374485</c:v>
                </c:pt>
              </c:numCache>
            </c:numRef>
          </c:yVal>
        </c:ser>
        <c:ser>
          <c:idx val="3"/>
          <c:order val="3"/>
          <c:tx>
            <c:strRef>
              <c:f>'cap_rate_solar_FR'!$E$2:$E$2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'cap_rate_solar_FR'!$E$3:$E$15</c:f>
              <c:numCache>
                <c:formatCode>General</c:formatCode>
                <c:ptCount val="13"/>
                <c:pt idx="0">
                  <c:v>0.82966442</c:v>
                </c:pt>
                <c:pt idx="1">
                  <c:v>0.76911866</c:v>
                </c:pt>
                <c:pt idx="2">
                  <c:v>0.7139544600000001</c:v>
                </c:pt>
                <c:pt idx="3">
                  <c:v>0.6695042299999999</c:v>
                </c:pt>
                <c:pt idx="4">
                  <c:v>0.62441742</c:v>
                </c:pt>
                <c:pt idx="5">
                  <c:v>0.5548548</c:v>
                </c:pt>
                <c:pt idx="6">
                  <c:v>0.526860828</c:v>
                </c:pt>
                <c:pt idx="7">
                  <c:v>0.516533562</c:v>
                </c:pt>
                <c:pt idx="8">
                  <c:v>0.5059276380000001</c:v>
                </c:pt>
                <c:pt idx="9">
                  <c:v>0.510562539</c:v>
                </c:pt>
                <c:pt idx="10">
                  <c:v>0.489397274</c:v>
                </c:pt>
                <c:pt idx="11">
                  <c:v>0.4875285910000001</c:v>
                </c:pt>
                <c:pt idx="12">
                  <c:v>0.490499245</c:v>
                </c:pt>
              </c:numCache>
            </c:numRef>
          </c:yVal>
        </c:ser>
        <c:axId val="53120001"/>
        <c:axId val="53120002"/>
      </c:scatterChart>
      <c:valAx>
        <c:axId val="53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20002"/>
        <c:crosses val="autoZero"/>
        <c:crossBetween val="midCat"/>
      </c:valAx>
      <c:valAx>
        <c:axId val="53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'cap_rate_solar_FR'!$B$3:$B$15</c:f>
              <c:numCache>
                <c:formatCode>General</c:formatCode>
                <c:ptCount val="13"/>
                <c:pt idx="0">
                  <c:v>0.8041633577272727</c:v>
                </c:pt>
                <c:pt idx="1">
                  <c:v>0.7353694918181817</c:v>
                </c:pt>
                <c:pt idx="2">
                  <c:v>0.6801356958181818</c:v>
                </c:pt>
                <c:pt idx="3">
                  <c:v>0.6318307077272727</c:v>
                </c:pt>
                <c:pt idx="4">
                  <c:v>0.5875250359999999</c:v>
                </c:pt>
                <c:pt idx="5">
                  <c:v>0.5245535898181819</c:v>
                </c:pt>
                <c:pt idx="6">
                  <c:v>0.4950830685454546</c:v>
                </c:pt>
                <c:pt idx="7">
                  <c:v>0.4880863418095237</c:v>
                </c:pt>
                <c:pt idx="8">
                  <c:v>0.4757556609047618</c:v>
                </c:pt>
                <c:pt idx="9">
                  <c:v>0.4792173745714286</c:v>
                </c:pt>
                <c:pt idx="10">
                  <c:v>0.4593805917142856</c:v>
                </c:pt>
                <c:pt idx="11">
                  <c:v>0.4565338666190477</c:v>
                </c:pt>
                <c:pt idx="12">
                  <c:v>0.4558128838095239</c:v>
                </c:pt>
              </c:numCache>
            </c:numRef>
          </c:yVal>
        </c:ser>
        <c:ser>
          <c:idx val="1"/>
          <c:order val="1"/>
          <c:tx>
            <c:strRef>
              <c:f>'cap_rate_solar_FR'!$C$2:$C$2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'cap_rate_solar_FR'!$C$3:$C$15</c:f>
              <c:numCache>
                <c:formatCode>General</c:formatCode>
                <c:ptCount val="13"/>
                <c:pt idx="0">
                  <c:v>0.77454569</c:v>
                </c:pt>
                <c:pt idx="1">
                  <c:v>0.70876242</c:v>
                </c:pt>
                <c:pt idx="2">
                  <c:v>0.6521844680000001</c:v>
                </c:pt>
                <c:pt idx="3">
                  <c:v>0.5953294600000001</c:v>
                </c:pt>
                <c:pt idx="4">
                  <c:v>0.555378472</c:v>
                </c:pt>
                <c:pt idx="5">
                  <c:v>0.494118656</c:v>
                </c:pt>
                <c:pt idx="6">
                  <c:v>0.46219424</c:v>
                </c:pt>
                <c:pt idx="7">
                  <c:v>0.460661496</c:v>
                </c:pt>
                <c:pt idx="8">
                  <c:v>0.446064231</c:v>
                </c:pt>
                <c:pt idx="9">
                  <c:v>0.449836902</c:v>
                </c:pt>
                <c:pt idx="10">
                  <c:v>0.433833662</c:v>
                </c:pt>
                <c:pt idx="11">
                  <c:v>0.429630783</c:v>
                </c:pt>
                <c:pt idx="12">
                  <c:v>0.4284018</c:v>
                </c:pt>
              </c:numCache>
            </c:numRef>
          </c:yVal>
        </c:ser>
        <c:ser>
          <c:idx val="2"/>
          <c:order val="2"/>
          <c:tx>
            <c:strRef>
              <c:f>'cap_rate_solar_FR'!$D$2:$D$2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'cap_rate_solar_FR'!$D$3:$D$15</c:f>
              <c:numCache>
                <c:formatCode>General</c:formatCode>
                <c:ptCount val="13"/>
                <c:pt idx="0">
                  <c:v>0.79828066</c:v>
                </c:pt>
                <c:pt idx="1">
                  <c:v>0.7296357999999999</c:v>
                </c:pt>
                <c:pt idx="2">
                  <c:v>0.67534596</c:v>
                </c:pt>
                <c:pt idx="3">
                  <c:v>0.6267905</c:v>
                </c:pt>
                <c:pt idx="4">
                  <c:v>0.5810042600000001</c:v>
                </c:pt>
                <c:pt idx="5">
                  <c:v>0.5191741</c:v>
                </c:pt>
                <c:pt idx="6">
                  <c:v>0.49240822</c:v>
                </c:pt>
                <c:pt idx="7">
                  <c:v>0.48651956</c:v>
                </c:pt>
                <c:pt idx="8">
                  <c:v>0.47465478</c:v>
                </c:pt>
                <c:pt idx="9">
                  <c:v>0.477130225</c:v>
                </c:pt>
                <c:pt idx="10">
                  <c:v>0.45743774</c:v>
                </c:pt>
                <c:pt idx="11">
                  <c:v>0.453187885</c:v>
                </c:pt>
                <c:pt idx="12">
                  <c:v>0.451374485</c:v>
                </c:pt>
              </c:numCache>
            </c:numRef>
          </c:yVal>
        </c:ser>
        <c:ser>
          <c:idx val="3"/>
          <c:order val="3"/>
          <c:tx>
            <c:strRef>
              <c:f>'cap_rate_solar_FR'!$E$2:$E$2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'cap_rate_solar_FR'!$E$3:$E$15</c:f>
              <c:numCache>
                <c:formatCode>General</c:formatCode>
                <c:ptCount val="13"/>
                <c:pt idx="0">
                  <c:v>0.82966442</c:v>
                </c:pt>
                <c:pt idx="1">
                  <c:v>0.76911866</c:v>
                </c:pt>
                <c:pt idx="2">
                  <c:v>0.7139544600000001</c:v>
                </c:pt>
                <c:pt idx="3">
                  <c:v>0.6695042299999999</c:v>
                </c:pt>
                <c:pt idx="4">
                  <c:v>0.62441742</c:v>
                </c:pt>
                <c:pt idx="5">
                  <c:v>0.5548548</c:v>
                </c:pt>
                <c:pt idx="6">
                  <c:v>0.526860828</c:v>
                </c:pt>
                <c:pt idx="7">
                  <c:v>0.516533562</c:v>
                </c:pt>
                <c:pt idx="8">
                  <c:v>0.5059276380000001</c:v>
                </c:pt>
                <c:pt idx="9">
                  <c:v>0.510562539</c:v>
                </c:pt>
                <c:pt idx="10">
                  <c:v>0.489397274</c:v>
                </c:pt>
                <c:pt idx="11">
                  <c:v>0.4875285910000001</c:v>
                </c:pt>
                <c:pt idx="12">
                  <c:v>0.490499245</c:v>
                </c:pt>
              </c:numCache>
            </c:numRef>
          </c:yVal>
        </c:ser>
        <c:axId val="53130001"/>
        <c:axId val="53130002"/>
      </c:scatterChart>
      <c:valAx>
        <c:axId val="53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30002"/>
        <c:crosses val="autoZero"/>
        <c:crossBetween val="midCat"/>
      </c:valAx>
      <c:valAx>
        <c:axId val="53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'cap_rate_solar_FR'!$B$3:$B$15</c:f>
              <c:numCache>
                <c:formatCode>General</c:formatCode>
                <c:ptCount val="13"/>
                <c:pt idx="0">
                  <c:v>0.8041633577272727</c:v>
                </c:pt>
                <c:pt idx="1">
                  <c:v>0.7353694918181817</c:v>
                </c:pt>
                <c:pt idx="2">
                  <c:v>0.6801356958181818</c:v>
                </c:pt>
                <c:pt idx="3">
                  <c:v>0.6318307077272727</c:v>
                </c:pt>
                <c:pt idx="4">
                  <c:v>0.5875250359999999</c:v>
                </c:pt>
                <c:pt idx="5">
                  <c:v>0.5245535898181819</c:v>
                </c:pt>
                <c:pt idx="6">
                  <c:v>0.4950830685454546</c:v>
                </c:pt>
                <c:pt idx="7">
                  <c:v>0.4880863418095237</c:v>
                </c:pt>
                <c:pt idx="8">
                  <c:v>0.4757556609047618</c:v>
                </c:pt>
                <c:pt idx="9">
                  <c:v>0.4792173745714286</c:v>
                </c:pt>
                <c:pt idx="10">
                  <c:v>0.4593805917142856</c:v>
                </c:pt>
                <c:pt idx="11">
                  <c:v>0.4565338666190477</c:v>
                </c:pt>
                <c:pt idx="12">
                  <c:v>0.4558128838095239</c:v>
                </c:pt>
              </c:numCache>
            </c:numRef>
          </c:yVal>
        </c:ser>
        <c:ser>
          <c:idx val="1"/>
          <c:order val="1"/>
          <c:tx>
            <c:strRef>
              <c:f>'cap_rate_solar_FR'!$C$2:$C$2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'cap_rate_solar_FR'!$C$3:$C$15</c:f>
              <c:numCache>
                <c:formatCode>General</c:formatCode>
                <c:ptCount val="13"/>
                <c:pt idx="0">
                  <c:v>0.77454569</c:v>
                </c:pt>
                <c:pt idx="1">
                  <c:v>0.70876242</c:v>
                </c:pt>
                <c:pt idx="2">
                  <c:v>0.6521844680000001</c:v>
                </c:pt>
                <c:pt idx="3">
                  <c:v>0.5953294600000001</c:v>
                </c:pt>
                <c:pt idx="4">
                  <c:v>0.555378472</c:v>
                </c:pt>
                <c:pt idx="5">
                  <c:v>0.494118656</c:v>
                </c:pt>
                <c:pt idx="6">
                  <c:v>0.46219424</c:v>
                </c:pt>
                <c:pt idx="7">
                  <c:v>0.460661496</c:v>
                </c:pt>
                <c:pt idx="8">
                  <c:v>0.446064231</c:v>
                </c:pt>
                <c:pt idx="9">
                  <c:v>0.449836902</c:v>
                </c:pt>
                <c:pt idx="10">
                  <c:v>0.433833662</c:v>
                </c:pt>
                <c:pt idx="11">
                  <c:v>0.429630783</c:v>
                </c:pt>
                <c:pt idx="12">
                  <c:v>0.4284018</c:v>
                </c:pt>
              </c:numCache>
            </c:numRef>
          </c:yVal>
        </c:ser>
        <c:ser>
          <c:idx val="2"/>
          <c:order val="2"/>
          <c:tx>
            <c:strRef>
              <c:f>'cap_rate_solar_FR'!$D$2:$D$2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'cap_rate_solar_FR'!$D$3:$D$15</c:f>
              <c:numCache>
                <c:formatCode>General</c:formatCode>
                <c:ptCount val="13"/>
                <c:pt idx="0">
                  <c:v>0.79828066</c:v>
                </c:pt>
                <c:pt idx="1">
                  <c:v>0.7296357999999999</c:v>
                </c:pt>
                <c:pt idx="2">
                  <c:v>0.67534596</c:v>
                </c:pt>
                <c:pt idx="3">
                  <c:v>0.6267905</c:v>
                </c:pt>
                <c:pt idx="4">
                  <c:v>0.5810042600000001</c:v>
                </c:pt>
                <c:pt idx="5">
                  <c:v>0.5191741</c:v>
                </c:pt>
                <c:pt idx="6">
                  <c:v>0.49240822</c:v>
                </c:pt>
                <c:pt idx="7">
                  <c:v>0.48651956</c:v>
                </c:pt>
                <c:pt idx="8">
                  <c:v>0.47465478</c:v>
                </c:pt>
                <c:pt idx="9">
                  <c:v>0.477130225</c:v>
                </c:pt>
                <c:pt idx="10">
                  <c:v>0.45743774</c:v>
                </c:pt>
                <c:pt idx="11">
                  <c:v>0.453187885</c:v>
                </c:pt>
                <c:pt idx="12">
                  <c:v>0.451374485</c:v>
                </c:pt>
              </c:numCache>
            </c:numRef>
          </c:yVal>
        </c:ser>
        <c:ser>
          <c:idx val="3"/>
          <c:order val="3"/>
          <c:tx>
            <c:strRef>
              <c:f>'cap_rate_solar_FR'!$E$2:$E$2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'cap_rate_solar_FR'!$E$3:$E$15</c:f>
              <c:numCache>
                <c:formatCode>General</c:formatCode>
                <c:ptCount val="13"/>
                <c:pt idx="0">
                  <c:v>0.82966442</c:v>
                </c:pt>
                <c:pt idx="1">
                  <c:v>0.76911866</c:v>
                </c:pt>
                <c:pt idx="2">
                  <c:v>0.7139544600000001</c:v>
                </c:pt>
                <c:pt idx="3">
                  <c:v>0.6695042299999999</c:v>
                </c:pt>
                <c:pt idx="4">
                  <c:v>0.62441742</c:v>
                </c:pt>
                <c:pt idx="5">
                  <c:v>0.5548548</c:v>
                </c:pt>
                <c:pt idx="6">
                  <c:v>0.526860828</c:v>
                </c:pt>
                <c:pt idx="7">
                  <c:v>0.516533562</c:v>
                </c:pt>
                <c:pt idx="8">
                  <c:v>0.5059276380000001</c:v>
                </c:pt>
                <c:pt idx="9">
                  <c:v>0.510562539</c:v>
                </c:pt>
                <c:pt idx="10">
                  <c:v>0.489397274</c:v>
                </c:pt>
                <c:pt idx="11">
                  <c:v>0.4875285910000001</c:v>
                </c:pt>
                <c:pt idx="12">
                  <c:v>0.490499245</c:v>
                </c:pt>
              </c:numCache>
            </c:numRef>
          </c:yVal>
        </c:ser>
        <c:axId val="53140001"/>
        <c:axId val="53140002"/>
      </c:scatterChart>
      <c:valAx>
        <c:axId val="53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40002"/>
        <c:crosses val="autoZero"/>
        <c:crossBetween val="midCat"/>
      </c:valAx>
      <c:valAx>
        <c:axId val="53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'cap_rate_solar_FR'!$B$3:$B$15</c:f>
              <c:numCache>
                <c:formatCode>General</c:formatCode>
                <c:ptCount val="13"/>
                <c:pt idx="0">
                  <c:v>0.8041633577272727</c:v>
                </c:pt>
                <c:pt idx="1">
                  <c:v>0.7353694918181817</c:v>
                </c:pt>
                <c:pt idx="2">
                  <c:v>0.6801356958181818</c:v>
                </c:pt>
                <c:pt idx="3">
                  <c:v>0.6318307077272727</c:v>
                </c:pt>
                <c:pt idx="4">
                  <c:v>0.5875250359999999</c:v>
                </c:pt>
                <c:pt idx="5">
                  <c:v>0.5245535898181819</c:v>
                </c:pt>
                <c:pt idx="6">
                  <c:v>0.4950830685454546</c:v>
                </c:pt>
                <c:pt idx="7">
                  <c:v>0.4880863418095237</c:v>
                </c:pt>
                <c:pt idx="8">
                  <c:v>0.4757556609047618</c:v>
                </c:pt>
                <c:pt idx="9">
                  <c:v>0.4792173745714286</c:v>
                </c:pt>
                <c:pt idx="10">
                  <c:v>0.4593805917142856</c:v>
                </c:pt>
                <c:pt idx="11">
                  <c:v>0.4565338666190477</c:v>
                </c:pt>
                <c:pt idx="12">
                  <c:v>0.4558128838095239</c:v>
                </c:pt>
              </c:numCache>
            </c:numRef>
          </c:yVal>
        </c:ser>
        <c:ser>
          <c:idx val="1"/>
          <c:order val="1"/>
          <c:tx>
            <c:strRef>
              <c:f>'cap_rate_solar_FR'!$C$2:$C$2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'cap_rate_solar_FR'!$C$3:$C$15</c:f>
              <c:numCache>
                <c:formatCode>General</c:formatCode>
                <c:ptCount val="13"/>
                <c:pt idx="0">
                  <c:v>0.77454569</c:v>
                </c:pt>
                <c:pt idx="1">
                  <c:v>0.70876242</c:v>
                </c:pt>
                <c:pt idx="2">
                  <c:v>0.6521844680000001</c:v>
                </c:pt>
                <c:pt idx="3">
                  <c:v>0.5953294600000001</c:v>
                </c:pt>
                <c:pt idx="4">
                  <c:v>0.555378472</c:v>
                </c:pt>
                <c:pt idx="5">
                  <c:v>0.494118656</c:v>
                </c:pt>
                <c:pt idx="6">
                  <c:v>0.46219424</c:v>
                </c:pt>
                <c:pt idx="7">
                  <c:v>0.460661496</c:v>
                </c:pt>
                <c:pt idx="8">
                  <c:v>0.446064231</c:v>
                </c:pt>
                <c:pt idx="9">
                  <c:v>0.449836902</c:v>
                </c:pt>
                <c:pt idx="10">
                  <c:v>0.433833662</c:v>
                </c:pt>
                <c:pt idx="11">
                  <c:v>0.429630783</c:v>
                </c:pt>
                <c:pt idx="12">
                  <c:v>0.4284018</c:v>
                </c:pt>
              </c:numCache>
            </c:numRef>
          </c:yVal>
        </c:ser>
        <c:ser>
          <c:idx val="2"/>
          <c:order val="2"/>
          <c:tx>
            <c:strRef>
              <c:f>'cap_rate_solar_FR'!$D$2:$D$2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'cap_rate_solar_FR'!$D$3:$D$15</c:f>
              <c:numCache>
                <c:formatCode>General</c:formatCode>
                <c:ptCount val="13"/>
                <c:pt idx="0">
                  <c:v>0.79828066</c:v>
                </c:pt>
                <c:pt idx="1">
                  <c:v>0.7296357999999999</c:v>
                </c:pt>
                <c:pt idx="2">
                  <c:v>0.67534596</c:v>
                </c:pt>
                <c:pt idx="3">
                  <c:v>0.6267905</c:v>
                </c:pt>
                <c:pt idx="4">
                  <c:v>0.5810042600000001</c:v>
                </c:pt>
                <c:pt idx="5">
                  <c:v>0.5191741</c:v>
                </c:pt>
                <c:pt idx="6">
                  <c:v>0.49240822</c:v>
                </c:pt>
                <c:pt idx="7">
                  <c:v>0.48651956</c:v>
                </c:pt>
                <c:pt idx="8">
                  <c:v>0.47465478</c:v>
                </c:pt>
                <c:pt idx="9">
                  <c:v>0.477130225</c:v>
                </c:pt>
                <c:pt idx="10">
                  <c:v>0.45743774</c:v>
                </c:pt>
                <c:pt idx="11">
                  <c:v>0.453187885</c:v>
                </c:pt>
                <c:pt idx="12">
                  <c:v>0.451374485</c:v>
                </c:pt>
              </c:numCache>
            </c:numRef>
          </c:yVal>
        </c:ser>
        <c:ser>
          <c:idx val="3"/>
          <c:order val="3"/>
          <c:tx>
            <c:strRef>
              <c:f>'cap_rate_solar_FR'!$E$2:$E$2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'cap_rate_solar_FR'!$E$3:$E$15</c:f>
              <c:numCache>
                <c:formatCode>General</c:formatCode>
                <c:ptCount val="13"/>
                <c:pt idx="0">
                  <c:v>0.82966442</c:v>
                </c:pt>
                <c:pt idx="1">
                  <c:v>0.76911866</c:v>
                </c:pt>
                <c:pt idx="2">
                  <c:v>0.7139544600000001</c:v>
                </c:pt>
                <c:pt idx="3">
                  <c:v>0.6695042299999999</c:v>
                </c:pt>
                <c:pt idx="4">
                  <c:v>0.62441742</c:v>
                </c:pt>
                <c:pt idx="5">
                  <c:v>0.5548548</c:v>
                </c:pt>
                <c:pt idx="6">
                  <c:v>0.526860828</c:v>
                </c:pt>
                <c:pt idx="7">
                  <c:v>0.516533562</c:v>
                </c:pt>
                <c:pt idx="8">
                  <c:v>0.5059276380000001</c:v>
                </c:pt>
                <c:pt idx="9">
                  <c:v>0.510562539</c:v>
                </c:pt>
                <c:pt idx="10">
                  <c:v>0.489397274</c:v>
                </c:pt>
                <c:pt idx="11">
                  <c:v>0.4875285910000001</c:v>
                </c:pt>
                <c:pt idx="12">
                  <c:v>0.490499245</c:v>
                </c:pt>
              </c:numCache>
            </c:numRef>
          </c:yVal>
        </c:ser>
        <c:axId val="53150001"/>
        <c:axId val="53150002"/>
      </c:scatterChart>
      <c:valAx>
        <c:axId val="53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50002"/>
        <c:crosses val="autoZero"/>
        <c:crossBetween val="midCat"/>
      </c:valAx>
      <c:valAx>
        <c:axId val="53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'cap_rate_solar_NL'!$B$3:$B$15</c:f>
              <c:numCache>
                <c:formatCode>General</c:formatCode>
                <c:ptCount val="13"/>
                <c:pt idx="0">
                  <c:v>0.8125212892727273</c:v>
                </c:pt>
                <c:pt idx="1">
                  <c:v>0.7315560490909092</c:v>
                </c:pt>
                <c:pt idx="2">
                  <c:v>0.691742427</c:v>
                </c:pt>
                <c:pt idx="3">
                  <c:v>0.6499287796363636</c:v>
                </c:pt>
                <c:pt idx="4">
                  <c:v>0.615971552909091</c:v>
                </c:pt>
                <c:pt idx="5">
                  <c:v>0.5863025343636364</c:v>
                </c:pt>
                <c:pt idx="6">
                  <c:v>0.5626752286363635</c:v>
                </c:pt>
                <c:pt idx="7">
                  <c:v>0.5318257596190475</c:v>
                </c:pt>
                <c:pt idx="8">
                  <c:v>0.5237904334285715</c:v>
                </c:pt>
                <c:pt idx="9">
                  <c:v>0.5452624927142857</c:v>
                </c:pt>
                <c:pt idx="10">
                  <c:v>0.5332763597142858</c:v>
                </c:pt>
                <c:pt idx="11">
                  <c:v>0.5251813834761905</c:v>
                </c:pt>
                <c:pt idx="12">
                  <c:v>0.5122198971428571</c:v>
                </c:pt>
              </c:numCache>
            </c:numRef>
          </c:yVal>
        </c:ser>
        <c:ser>
          <c:idx val="1"/>
          <c:order val="1"/>
          <c:tx>
            <c:strRef>
              <c:f>'cap_rate_solar_NL'!$C$2:$C$2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'cap_rate_solar_NL'!$C$3:$C$15</c:f>
              <c:numCache>
                <c:formatCode>General</c:formatCode>
                <c:ptCount val="13"/>
                <c:pt idx="0">
                  <c:v>0.788512874</c:v>
                </c:pt>
                <c:pt idx="1">
                  <c:v>0.7096867</c:v>
                </c:pt>
                <c:pt idx="2">
                  <c:v>0.666387434</c:v>
                </c:pt>
                <c:pt idx="3">
                  <c:v>0.6156362519999999</c:v>
                </c:pt>
                <c:pt idx="4">
                  <c:v>0.57949394</c:v>
                </c:pt>
                <c:pt idx="5">
                  <c:v>0.5495306599999999</c:v>
                </c:pt>
                <c:pt idx="6">
                  <c:v>0.52311142</c:v>
                </c:pt>
                <c:pt idx="7">
                  <c:v>0.490415032</c:v>
                </c:pt>
                <c:pt idx="8">
                  <c:v>0.478460423</c:v>
                </c:pt>
                <c:pt idx="9">
                  <c:v>0.499504599</c:v>
                </c:pt>
                <c:pt idx="10">
                  <c:v>0.487668504</c:v>
                </c:pt>
                <c:pt idx="11">
                  <c:v>0.479659368</c:v>
                </c:pt>
                <c:pt idx="12">
                  <c:v>0.46874388</c:v>
                </c:pt>
              </c:numCache>
            </c:numRef>
          </c:yVal>
        </c:ser>
        <c:ser>
          <c:idx val="2"/>
          <c:order val="2"/>
          <c:tx>
            <c:strRef>
              <c:f>'cap_rate_solar_NL'!$D$2:$D$2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'cap_rate_solar_NL'!$D$3:$D$15</c:f>
              <c:numCache>
                <c:formatCode>General</c:formatCode>
                <c:ptCount val="13"/>
                <c:pt idx="0">
                  <c:v>0.80838996</c:v>
                </c:pt>
                <c:pt idx="1">
                  <c:v>0.7287905</c:v>
                </c:pt>
                <c:pt idx="2">
                  <c:v>0.68845874</c:v>
                </c:pt>
                <c:pt idx="3">
                  <c:v>0.646753</c:v>
                </c:pt>
                <c:pt idx="4">
                  <c:v>0.61547494</c:v>
                </c:pt>
                <c:pt idx="5">
                  <c:v>0.58850104</c:v>
                </c:pt>
                <c:pt idx="6">
                  <c:v>0.5622735</c:v>
                </c:pt>
                <c:pt idx="7">
                  <c:v>0.5300273</c:v>
                </c:pt>
                <c:pt idx="8">
                  <c:v>0.5270268499999999</c:v>
                </c:pt>
                <c:pt idx="9">
                  <c:v>0.5493322</c:v>
                </c:pt>
                <c:pt idx="10">
                  <c:v>0.53981748</c:v>
                </c:pt>
                <c:pt idx="11">
                  <c:v>0.531658175</c:v>
                </c:pt>
                <c:pt idx="12">
                  <c:v>0.5164154750000001</c:v>
                </c:pt>
              </c:numCache>
            </c:numRef>
          </c:yVal>
        </c:ser>
        <c:ser>
          <c:idx val="3"/>
          <c:order val="3"/>
          <c:tx>
            <c:strRef>
              <c:f>'cap_rate_solar_NL'!$E$2:$E$2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'cap_rate_solar_NL'!$E$3:$E$15</c:f>
              <c:numCache>
                <c:formatCode>General</c:formatCode>
                <c:ptCount val="13"/>
                <c:pt idx="0">
                  <c:v>0.85512438</c:v>
                </c:pt>
                <c:pt idx="1">
                  <c:v>0.7679026999999999</c:v>
                </c:pt>
                <c:pt idx="2">
                  <c:v>0.72396017</c:v>
                </c:pt>
                <c:pt idx="3">
                  <c:v>0.6832742000000001</c:v>
                </c:pt>
                <c:pt idx="4">
                  <c:v>0.6508950339999999</c:v>
                </c:pt>
                <c:pt idx="5">
                  <c:v>0.623477256</c:v>
                </c:pt>
                <c:pt idx="6">
                  <c:v>0.6061229</c:v>
                </c:pt>
                <c:pt idx="7">
                  <c:v>0.57318673</c:v>
                </c:pt>
                <c:pt idx="8">
                  <c:v>0.564225409</c:v>
                </c:pt>
                <c:pt idx="9">
                  <c:v>0.5870627180000001</c:v>
                </c:pt>
                <c:pt idx="10">
                  <c:v>0.57747931</c:v>
                </c:pt>
                <c:pt idx="11">
                  <c:v>0.56732602</c:v>
                </c:pt>
                <c:pt idx="12">
                  <c:v>0.551225115</c:v>
                </c:pt>
              </c:numCache>
            </c:numRef>
          </c:yVal>
        </c:ser>
        <c:axId val="53160001"/>
        <c:axId val="53160002"/>
      </c:scatterChart>
      <c:valAx>
        <c:axId val="53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60002"/>
        <c:crosses val="autoZero"/>
        <c:crossBetween val="midCat"/>
      </c:valAx>
      <c:valAx>
        <c:axId val="53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'cap_rate_solar_NL'!$B$3:$B$15</c:f>
              <c:numCache>
                <c:formatCode>General</c:formatCode>
                <c:ptCount val="13"/>
                <c:pt idx="0">
                  <c:v>0.8125212892727273</c:v>
                </c:pt>
                <c:pt idx="1">
                  <c:v>0.7315560490909092</c:v>
                </c:pt>
                <c:pt idx="2">
                  <c:v>0.691742427</c:v>
                </c:pt>
                <c:pt idx="3">
                  <c:v>0.6499287796363636</c:v>
                </c:pt>
                <c:pt idx="4">
                  <c:v>0.615971552909091</c:v>
                </c:pt>
                <c:pt idx="5">
                  <c:v>0.5863025343636364</c:v>
                </c:pt>
                <c:pt idx="6">
                  <c:v>0.5626752286363635</c:v>
                </c:pt>
                <c:pt idx="7">
                  <c:v>0.5318257596190475</c:v>
                </c:pt>
                <c:pt idx="8">
                  <c:v>0.5237904334285715</c:v>
                </c:pt>
                <c:pt idx="9">
                  <c:v>0.5452624927142857</c:v>
                </c:pt>
                <c:pt idx="10">
                  <c:v>0.5332763597142858</c:v>
                </c:pt>
                <c:pt idx="11">
                  <c:v>0.5251813834761905</c:v>
                </c:pt>
                <c:pt idx="12">
                  <c:v>0.5122198971428571</c:v>
                </c:pt>
              </c:numCache>
            </c:numRef>
          </c:yVal>
        </c:ser>
        <c:ser>
          <c:idx val="1"/>
          <c:order val="1"/>
          <c:tx>
            <c:strRef>
              <c:f>'cap_rate_solar_NL'!$C$2:$C$2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'cap_rate_solar_NL'!$C$3:$C$15</c:f>
              <c:numCache>
                <c:formatCode>General</c:formatCode>
                <c:ptCount val="13"/>
                <c:pt idx="0">
                  <c:v>0.788512874</c:v>
                </c:pt>
                <c:pt idx="1">
                  <c:v>0.7096867</c:v>
                </c:pt>
                <c:pt idx="2">
                  <c:v>0.666387434</c:v>
                </c:pt>
                <c:pt idx="3">
                  <c:v>0.6156362519999999</c:v>
                </c:pt>
                <c:pt idx="4">
                  <c:v>0.57949394</c:v>
                </c:pt>
                <c:pt idx="5">
                  <c:v>0.5495306599999999</c:v>
                </c:pt>
                <c:pt idx="6">
                  <c:v>0.52311142</c:v>
                </c:pt>
                <c:pt idx="7">
                  <c:v>0.490415032</c:v>
                </c:pt>
                <c:pt idx="8">
                  <c:v>0.478460423</c:v>
                </c:pt>
                <c:pt idx="9">
                  <c:v>0.499504599</c:v>
                </c:pt>
                <c:pt idx="10">
                  <c:v>0.487668504</c:v>
                </c:pt>
                <c:pt idx="11">
                  <c:v>0.479659368</c:v>
                </c:pt>
                <c:pt idx="12">
                  <c:v>0.46874388</c:v>
                </c:pt>
              </c:numCache>
            </c:numRef>
          </c:yVal>
        </c:ser>
        <c:ser>
          <c:idx val="2"/>
          <c:order val="2"/>
          <c:tx>
            <c:strRef>
              <c:f>'cap_rate_solar_NL'!$D$2:$D$2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'cap_rate_solar_NL'!$D$3:$D$15</c:f>
              <c:numCache>
                <c:formatCode>General</c:formatCode>
                <c:ptCount val="13"/>
                <c:pt idx="0">
                  <c:v>0.80838996</c:v>
                </c:pt>
                <c:pt idx="1">
                  <c:v>0.7287905</c:v>
                </c:pt>
                <c:pt idx="2">
                  <c:v>0.68845874</c:v>
                </c:pt>
                <c:pt idx="3">
                  <c:v>0.646753</c:v>
                </c:pt>
                <c:pt idx="4">
                  <c:v>0.61547494</c:v>
                </c:pt>
                <c:pt idx="5">
                  <c:v>0.58850104</c:v>
                </c:pt>
                <c:pt idx="6">
                  <c:v>0.5622735</c:v>
                </c:pt>
                <c:pt idx="7">
                  <c:v>0.5300273</c:v>
                </c:pt>
                <c:pt idx="8">
                  <c:v>0.5270268499999999</c:v>
                </c:pt>
                <c:pt idx="9">
                  <c:v>0.5493322</c:v>
                </c:pt>
                <c:pt idx="10">
                  <c:v>0.53981748</c:v>
                </c:pt>
                <c:pt idx="11">
                  <c:v>0.531658175</c:v>
                </c:pt>
                <c:pt idx="12">
                  <c:v>0.5164154750000001</c:v>
                </c:pt>
              </c:numCache>
            </c:numRef>
          </c:yVal>
        </c:ser>
        <c:ser>
          <c:idx val="3"/>
          <c:order val="3"/>
          <c:tx>
            <c:strRef>
              <c:f>'cap_rate_solar_NL'!$E$2:$E$2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'cap_rate_solar_NL'!$E$3:$E$15</c:f>
              <c:numCache>
                <c:formatCode>General</c:formatCode>
                <c:ptCount val="13"/>
                <c:pt idx="0">
                  <c:v>0.85512438</c:v>
                </c:pt>
                <c:pt idx="1">
                  <c:v>0.7679026999999999</c:v>
                </c:pt>
                <c:pt idx="2">
                  <c:v>0.72396017</c:v>
                </c:pt>
                <c:pt idx="3">
                  <c:v>0.6832742000000001</c:v>
                </c:pt>
                <c:pt idx="4">
                  <c:v>0.6508950339999999</c:v>
                </c:pt>
                <c:pt idx="5">
                  <c:v>0.623477256</c:v>
                </c:pt>
                <c:pt idx="6">
                  <c:v>0.6061229</c:v>
                </c:pt>
                <c:pt idx="7">
                  <c:v>0.57318673</c:v>
                </c:pt>
                <c:pt idx="8">
                  <c:v>0.564225409</c:v>
                </c:pt>
                <c:pt idx="9">
                  <c:v>0.5870627180000001</c:v>
                </c:pt>
                <c:pt idx="10">
                  <c:v>0.57747931</c:v>
                </c:pt>
                <c:pt idx="11">
                  <c:v>0.56732602</c:v>
                </c:pt>
                <c:pt idx="12">
                  <c:v>0.551225115</c:v>
                </c:pt>
              </c:numCache>
            </c:numRef>
          </c:yVal>
        </c:ser>
        <c:axId val="53170001"/>
        <c:axId val="53170002"/>
      </c:scatterChart>
      <c:valAx>
        <c:axId val="53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70002"/>
        <c:crosses val="autoZero"/>
        <c:crossBetween val="midCat"/>
      </c:valAx>
      <c:valAx>
        <c:axId val="53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'cap_rate_solar_NL'!$B$3:$B$15</c:f>
              <c:numCache>
                <c:formatCode>General</c:formatCode>
                <c:ptCount val="13"/>
                <c:pt idx="0">
                  <c:v>0.8125212892727273</c:v>
                </c:pt>
                <c:pt idx="1">
                  <c:v>0.7315560490909092</c:v>
                </c:pt>
                <c:pt idx="2">
                  <c:v>0.691742427</c:v>
                </c:pt>
                <c:pt idx="3">
                  <c:v>0.6499287796363636</c:v>
                </c:pt>
                <c:pt idx="4">
                  <c:v>0.615971552909091</c:v>
                </c:pt>
                <c:pt idx="5">
                  <c:v>0.5863025343636364</c:v>
                </c:pt>
                <c:pt idx="6">
                  <c:v>0.5626752286363635</c:v>
                </c:pt>
                <c:pt idx="7">
                  <c:v>0.5318257596190475</c:v>
                </c:pt>
                <c:pt idx="8">
                  <c:v>0.5237904334285715</c:v>
                </c:pt>
                <c:pt idx="9">
                  <c:v>0.5452624927142857</c:v>
                </c:pt>
                <c:pt idx="10">
                  <c:v>0.5332763597142858</c:v>
                </c:pt>
                <c:pt idx="11">
                  <c:v>0.5251813834761905</c:v>
                </c:pt>
                <c:pt idx="12">
                  <c:v>0.5122198971428571</c:v>
                </c:pt>
              </c:numCache>
            </c:numRef>
          </c:yVal>
        </c:ser>
        <c:ser>
          <c:idx val="1"/>
          <c:order val="1"/>
          <c:tx>
            <c:strRef>
              <c:f>'cap_rate_solar_NL'!$C$2:$C$2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'cap_rate_solar_NL'!$C$3:$C$15</c:f>
              <c:numCache>
                <c:formatCode>General</c:formatCode>
                <c:ptCount val="13"/>
                <c:pt idx="0">
                  <c:v>0.788512874</c:v>
                </c:pt>
                <c:pt idx="1">
                  <c:v>0.7096867</c:v>
                </c:pt>
                <c:pt idx="2">
                  <c:v>0.666387434</c:v>
                </c:pt>
                <c:pt idx="3">
                  <c:v>0.6156362519999999</c:v>
                </c:pt>
                <c:pt idx="4">
                  <c:v>0.57949394</c:v>
                </c:pt>
                <c:pt idx="5">
                  <c:v>0.5495306599999999</c:v>
                </c:pt>
                <c:pt idx="6">
                  <c:v>0.52311142</c:v>
                </c:pt>
                <c:pt idx="7">
                  <c:v>0.490415032</c:v>
                </c:pt>
                <c:pt idx="8">
                  <c:v>0.478460423</c:v>
                </c:pt>
                <c:pt idx="9">
                  <c:v>0.499504599</c:v>
                </c:pt>
                <c:pt idx="10">
                  <c:v>0.487668504</c:v>
                </c:pt>
                <c:pt idx="11">
                  <c:v>0.479659368</c:v>
                </c:pt>
                <c:pt idx="12">
                  <c:v>0.46874388</c:v>
                </c:pt>
              </c:numCache>
            </c:numRef>
          </c:yVal>
        </c:ser>
        <c:ser>
          <c:idx val="2"/>
          <c:order val="2"/>
          <c:tx>
            <c:strRef>
              <c:f>'cap_rate_solar_NL'!$D$2:$D$2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'cap_rate_solar_NL'!$D$3:$D$15</c:f>
              <c:numCache>
                <c:formatCode>General</c:formatCode>
                <c:ptCount val="13"/>
                <c:pt idx="0">
                  <c:v>0.80838996</c:v>
                </c:pt>
                <c:pt idx="1">
                  <c:v>0.7287905</c:v>
                </c:pt>
                <c:pt idx="2">
                  <c:v>0.68845874</c:v>
                </c:pt>
                <c:pt idx="3">
                  <c:v>0.646753</c:v>
                </c:pt>
                <c:pt idx="4">
                  <c:v>0.61547494</c:v>
                </c:pt>
                <c:pt idx="5">
                  <c:v>0.58850104</c:v>
                </c:pt>
                <c:pt idx="6">
                  <c:v>0.5622735</c:v>
                </c:pt>
                <c:pt idx="7">
                  <c:v>0.5300273</c:v>
                </c:pt>
                <c:pt idx="8">
                  <c:v>0.5270268499999999</c:v>
                </c:pt>
                <c:pt idx="9">
                  <c:v>0.5493322</c:v>
                </c:pt>
                <c:pt idx="10">
                  <c:v>0.53981748</c:v>
                </c:pt>
                <c:pt idx="11">
                  <c:v>0.531658175</c:v>
                </c:pt>
                <c:pt idx="12">
                  <c:v>0.5164154750000001</c:v>
                </c:pt>
              </c:numCache>
            </c:numRef>
          </c:yVal>
        </c:ser>
        <c:ser>
          <c:idx val="3"/>
          <c:order val="3"/>
          <c:tx>
            <c:strRef>
              <c:f>'cap_rate_solar_NL'!$E$2:$E$2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'cap_rate_solar_NL'!$E$3:$E$15</c:f>
              <c:numCache>
                <c:formatCode>General</c:formatCode>
                <c:ptCount val="13"/>
                <c:pt idx="0">
                  <c:v>0.85512438</c:v>
                </c:pt>
                <c:pt idx="1">
                  <c:v>0.7679026999999999</c:v>
                </c:pt>
                <c:pt idx="2">
                  <c:v>0.72396017</c:v>
                </c:pt>
                <c:pt idx="3">
                  <c:v>0.6832742000000001</c:v>
                </c:pt>
                <c:pt idx="4">
                  <c:v>0.6508950339999999</c:v>
                </c:pt>
                <c:pt idx="5">
                  <c:v>0.623477256</c:v>
                </c:pt>
                <c:pt idx="6">
                  <c:v>0.6061229</c:v>
                </c:pt>
                <c:pt idx="7">
                  <c:v>0.57318673</c:v>
                </c:pt>
                <c:pt idx="8">
                  <c:v>0.564225409</c:v>
                </c:pt>
                <c:pt idx="9">
                  <c:v>0.5870627180000001</c:v>
                </c:pt>
                <c:pt idx="10">
                  <c:v>0.57747931</c:v>
                </c:pt>
                <c:pt idx="11">
                  <c:v>0.56732602</c:v>
                </c:pt>
                <c:pt idx="12">
                  <c:v>0.551225115</c:v>
                </c:pt>
              </c:numCache>
            </c:numRef>
          </c:yVal>
        </c:ser>
        <c:axId val="53180001"/>
        <c:axId val="53180002"/>
      </c:scatterChart>
      <c:valAx>
        <c:axId val="53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80002"/>
        <c:crosses val="autoZero"/>
        <c:crossBetween val="midCat"/>
      </c:valAx>
      <c:valAx>
        <c:axId val="53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'cap_rate_solar_NL'!$B$3:$B$15</c:f>
              <c:numCache>
                <c:formatCode>General</c:formatCode>
                <c:ptCount val="13"/>
                <c:pt idx="0">
                  <c:v>0.8125212892727273</c:v>
                </c:pt>
                <c:pt idx="1">
                  <c:v>0.7315560490909092</c:v>
                </c:pt>
                <c:pt idx="2">
                  <c:v>0.691742427</c:v>
                </c:pt>
                <c:pt idx="3">
                  <c:v>0.6499287796363636</c:v>
                </c:pt>
                <c:pt idx="4">
                  <c:v>0.615971552909091</c:v>
                </c:pt>
                <c:pt idx="5">
                  <c:v>0.5863025343636364</c:v>
                </c:pt>
                <c:pt idx="6">
                  <c:v>0.5626752286363635</c:v>
                </c:pt>
                <c:pt idx="7">
                  <c:v>0.5318257596190475</c:v>
                </c:pt>
                <c:pt idx="8">
                  <c:v>0.5237904334285715</c:v>
                </c:pt>
                <c:pt idx="9">
                  <c:v>0.5452624927142857</c:v>
                </c:pt>
                <c:pt idx="10">
                  <c:v>0.5332763597142858</c:v>
                </c:pt>
                <c:pt idx="11">
                  <c:v>0.5251813834761905</c:v>
                </c:pt>
                <c:pt idx="12">
                  <c:v>0.5122198971428571</c:v>
                </c:pt>
              </c:numCache>
            </c:numRef>
          </c:yVal>
        </c:ser>
        <c:ser>
          <c:idx val="1"/>
          <c:order val="1"/>
          <c:tx>
            <c:strRef>
              <c:f>'cap_rate_solar_NL'!$C$2:$C$2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'cap_rate_solar_NL'!$C$3:$C$15</c:f>
              <c:numCache>
                <c:formatCode>General</c:formatCode>
                <c:ptCount val="13"/>
                <c:pt idx="0">
                  <c:v>0.788512874</c:v>
                </c:pt>
                <c:pt idx="1">
                  <c:v>0.7096867</c:v>
                </c:pt>
                <c:pt idx="2">
                  <c:v>0.666387434</c:v>
                </c:pt>
                <c:pt idx="3">
                  <c:v>0.6156362519999999</c:v>
                </c:pt>
                <c:pt idx="4">
                  <c:v>0.57949394</c:v>
                </c:pt>
                <c:pt idx="5">
                  <c:v>0.5495306599999999</c:v>
                </c:pt>
                <c:pt idx="6">
                  <c:v>0.52311142</c:v>
                </c:pt>
                <c:pt idx="7">
                  <c:v>0.490415032</c:v>
                </c:pt>
                <c:pt idx="8">
                  <c:v>0.478460423</c:v>
                </c:pt>
                <c:pt idx="9">
                  <c:v>0.499504599</c:v>
                </c:pt>
                <c:pt idx="10">
                  <c:v>0.487668504</c:v>
                </c:pt>
                <c:pt idx="11">
                  <c:v>0.479659368</c:v>
                </c:pt>
                <c:pt idx="12">
                  <c:v>0.46874388</c:v>
                </c:pt>
              </c:numCache>
            </c:numRef>
          </c:yVal>
        </c:ser>
        <c:ser>
          <c:idx val="2"/>
          <c:order val="2"/>
          <c:tx>
            <c:strRef>
              <c:f>'cap_rate_solar_NL'!$D$2:$D$2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'cap_rate_solar_NL'!$D$3:$D$15</c:f>
              <c:numCache>
                <c:formatCode>General</c:formatCode>
                <c:ptCount val="13"/>
                <c:pt idx="0">
                  <c:v>0.80838996</c:v>
                </c:pt>
                <c:pt idx="1">
                  <c:v>0.7287905</c:v>
                </c:pt>
                <c:pt idx="2">
                  <c:v>0.68845874</c:v>
                </c:pt>
                <c:pt idx="3">
                  <c:v>0.646753</c:v>
                </c:pt>
                <c:pt idx="4">
                  <c:v>0.61547494</c:v>
                </c:pt>
                <c:pt idx="5">
                  <c:v>0.58850104</c:v>
                </c:pt>
                <c:pt idx="6">
                  <c:v>0.5622735</c:v>
                </c:pt>
                <c:pt idx="7">
                  <c:v>0.5300273</c:v>
                </c:pt>
                <c:pt idx="8">
                  <c:v>0.5270268499999999</c:v>
                </c:pt>
                <c:pt idx="9">
                  <c:v>0.5493322</c:v>
                </c:pt>
                <c:pt idx="10">
                  <c:v>0.53981748</c:v>
                </c:pt>
                <c:pt idx="11">
                  <c:v>0.531658175</c:v>
                </c:pt>
                <c:pt idx="12">
                  <c:v>0.5164154750000001</c:v>
                </c:pt>
              </c:numCache>
            </c:numRef>
          </c:yVal>
        </c:ser>
        <c:ser>
          <c:idx val="3"/>
          <c:order val="3"/>
          <c:tx>
            <c:strRef>
              <c:f>'cap_rate_solar_NL'!$E$2:$E$2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'cap_rate_solar_NL'!$E$3:$E$15</c:f>
              <c:numCache>
                <c:formatCode>General</c:formatCode>
                <c:ptCount val="13"/>
                <c:pt idx="0">
                  <c:v>0.85512438</c:v>
                </c:pt>
                <c:pt idx="1">
                  <c:v>0.7679026999999999</c:v>
                </c:pt>
                <c:pt idx="2">
                  <c:v>0.72396017</c:v>
                </c:pt>
                <c:pt idx="3">
                  <c:v>0.6832742000000001</c:v>
                </c:pt>
                <c:pt idx="4">
                  <c:v>0.6508950339999999</c:v>
                </c:pt>
                <c:pt idx="5">
                  <c:v>0.623477256</c:v>
                </c:pt>
                <c:pt idx="6">
                  <c:v>0.6061229</c:v>
                </c:pt>
                <c:pt idx="7">
                  <c:v>0.57318673</c:v>
                </c:pt>
                <c:pt idx="8">
                  <c:v>0.564225409</c:v>
                </c:pt>
                <c:pt idx="9">
                  <c:v>0.5870627180000001</c:v>
                </c:pt>
                <c:pt idx="10">
                  <c:v>0.57747931</c:v>
                </c:pt>
                <c:pt idx="11">
                  <c:v>0.56732602</c:v>
                </c:pt>
                <c:pt idx="12">
                  <c:v>0.551225115</c:v>
                </c:pt>
              </c:numCache>
            </c:numRef>
          </c:yVal>
        </c:ser>
        <c:axId val="53190001"/>
        <c:axId val="53190002"/>
      </c:scatterChart>
      <c:valAx>
        <c:axId val="53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90002"/>
        <c:crosses val="autoZero"/>
        <c:crossBetween val="midCat"/>
      </c:valAx>
      <c:valAx>
        <c:axId val="53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'cap_rate_wind_onshore_SE4'!$B$3:$B$15</c:f>
              <c:numCache>
                <c:formatCode>General</c:formatCode>
                <c:ptCount val="13"/>
                <c:pt idx="0">
                  <c:v>0.8611813343636363</c:v>
                </c:pt>
                <c:pt idx="1">
                  <c:v>0.8516510691818181</c:v>
                </c:pt>
                <c:pt idx="2">
                  <c:v>0.8352167155454547</c:v>
                </c:pt>
                <c:pt idx="3">
                  <c:v>0.8199792209090908</c:v>
                </c:pt>
                <c:pt idx="4">
                  <c:v>0.822536174181818</c:v>
                </c:pt>
                <c:pt idx="5">
                  <c:v>0.8198766849999999</c:v>
                </c:pt>
                <c:pt idx="6">
                  <c:v>0.7996081104545456</c:v>
                </c:pt>
                <c:pt idx="7">
                  <c:v>0.7812546454761905</c:v>
                </c:pt>
                <c:pt idx="8">
                  <c:v>0.7746346570952382</c:v>
                </c:pt>
                <c:pt idx="9">
                  <c:v>0.7659060968095238</c:v>
                </c:pt>
                <c:pt idx="10">
                  <c:v>0.7506452032380951</c:v>
                </c:pt>
                <c:pt idx="11">
                  <c:v>0.7453074840000001</c:v>
                </c:pt>
                <c:pt idx="12">
                  <c:v>0.7409315513333331</c:v>
                </c:pt>
              </c:numCache>
            </c:numRef>
          </c:yVal>
        </c:ser>
        <c:ser>
          <c:idx val="1"/>
          <c:order val="1"/>
          <c:tx>
            <c:strRef>
              <c:f>'cap_rate_wind_onshore_SE4'!$C$2:$C$2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'cap_rate_wind_onshore_SE4'!$C$3:$C$15</c:f>
              <c:numCache>
                <c:formatCode>General</c:formatCode>
                <c:ptCount val="13"/>
                <c:pt idx="0">
                  <c:v>0.79441888</c:v>
                </c:pt>
                <c:pt idx="1">
                  <c:v>0.780234876</c:v>
                </c:pt>
                <c:pt idx="2">
                  <c:v>0.7530342</c:v>
                </c:pt>
                <c:pt idx="3">
                  <c:v>0.730292782</c:v>
                </c:pt>
                <c:pt idx="4">
                  <c:v>0.740259452</c:v>
                </c:pt>
                <c:pt idx="5">
                  <c:v>0.746106112</c:v>
                </c:pt>
                <c:pt idx="6">
                  <c:v>0.7120840900000001</c:v>
                </c:pt>
                <c:pt idx="7">
                  <c:v>0.6757011900000001</c:v>
                </c:pt>
                <c:pt idx="8">
                  <c:v>0.6615334389999999</c:v>
                </c:pt>
                <c:pt idx="9">
                  <c:v>0.64447541</c:v>
                </c:pt>
                <c:pt idx="10">
                  <c:v>0.626856618</c:v>
                </c:pt>
                <c:pt idx="11">
                  <c:v>0.621372039</c:v>
                </c:pt>
                <c:pt idx="12">
                  <c:v>0.616887918</c:v>
                </c:pt>
              </c:numCache>
            </c:numRef>
          </c:yVal>
        </c:ser>
        <c:ser>
          <c:idx val="2"/>
          <c:order val="2"/>
          <c:tx>
            <c:strRef>
              <c:f>'cap_rate_wind_onshore_SE4'!$D$2:$D$2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'cap_rate_wind_onshore_SE4'!$D$3:$D$15</c:f>
              <c:numCache>
                <c:formatCode>General</c:formatCode>
                <c:ptCount val="13"/>
                <c:pt idx="0">
                  <c:v>0.8652498</c:v>
                </c:pt>
                <c:pt idx="1">
                  <c:v>0.85739446</c:v>
                </c:pt>
                <c:pt idx="2">
                  <c:v>0.8376562</c:v>
                </c:pt>
                <c:pt idx="3">
                  <c:v>0.8254842999999999</c:v>
                </c:pt>
                <c:pt idx="4">
                  <c:v>0.82758033</c:v>
                </c:pt>
                <c:pt idx="5">
                  <c:v>0.8236322</c:v>
                </c:pt>
                <c:pt idx="6">
                  <c:v>0.8037149</c:v>
                </c:pt>
                <c:pt idx="7">
                  <c:v>0.7895565849999999</c:v>
                </c:pt>
                <c:pt idx="8">
                  <c:v>0.78373457</c:v>
                </c:pt>
                <c:pt idx="9">
                  <c:v>0.77408477</c:v>
                </c:pt>
                <c:pt idx="10">
                  <c:v>0.7598136</c:v>
                </c:pt>
                <c:pt idx="11">
                  <c:v>0.7552274800000001</c:v>
                </c:pt>
                <c:pt idx="12">
                  <c:v>0.7516020800000001</c:v>
                </c:pt>
              </c:numCache>
            </c:numRef>
          </c:yVal>
        </c:ser>
        <c:ser>
          <c:idx val="3"/>
          <c:order val="3"/>
          <c:tx>
            <c:strRef>
              <c:f>'cap_rate_wind_onshore_SE4'!$E$2:$E$2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'cap_rate_wind_onshore_SE4'!$E$3:$E$15</c:f>
              <c:numCache>
                <c:formatCode>General</c:formatCode>
                <c:ptCount val="13"/>
                <c:pt idx="0">
                  <c:v>0.911514866</c:v>
                </c:pt>
                <c:pt idx="1">
                  <c:v>0.8949656359999999</c:v>
                </c:pt>
                <c:pt idx="2">
                  <c:v>0.8797634719999999</c:v>
                </c:pt>
                <c:pt idx="3">
                  <c:v>0.868283708</c:v>
                </c:pt>
                <c:pt idx="4">
                  <c:v>0.8787512000000001</c:v>
                </c:pt>
                <c:pt idx="5">
                  <c:v>0.880434588</c:v>
                </c:pt>
                <c:pt idx="6">
                  <c:v>0.8716842399999999</c:v>
                </c:pt>
                <c:pt idx="7">
                  <c:v>0.85834291</c:v>
                </c:pt>
                <c:pt idx="8">
                  <c:v>0.85518673</c:v>
                </c:pt>
                <c:pt idx="9">
                  <c:v>0.850177673</c:v>
                </c:pt>
                <c:pt idx="10">
                  <c:v>0.83991874</c:v>
                </c:pt>
                <c:pt idx="11">
                  <c:v>0.8378032950000001</c:v>
                </c:pt>
                <c:pt idx="12">
                  <c:v>0.8339970200000001</c:v>
                </c:pt>
              </c:numCache>
            </c:numRef>
          </c:yVal>
        </c:ser>
        <c:axId val="50320001"/>
        <c:axId val="50320002"/>
      </c:scatterChart>
      <c:val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20002"/>
        <c:crosses val="autoZero"/>
        <c:crossBetween val="midCat"/>
      </c:val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'cap_rate_solar_NL'!$B$3:$B$15</c:f>
              <c:numCache>
                <c:formatCode>General</c:formatCode>
                <c:ptCount val="13"/>
                <c:pt idx="0">
                  <c:v>0.8125212892727273</c:v>
                </c:pt>
                <c:pt idx="1">
                  <c:v>0.7315560490909092</c:v>
                </c:pt>
                <c:pt idx="2">
                  <c:v>0.691742427</c:v>
                </c:pt>
                <c:pt idx="3">
                  <c:v>0.6499287796363636</c:v>
                </c:pt>
                <c:pt idx="4">
                  <c:v>0.615971552909091</c:v>
                </c:pt>
                <c:pt idx="5">
                  <c:v>0.5863025343636364</c:v>
                </c:pt>
                <c:pt idx="6">
                  <c:v>0.5626752286363635</c:v>
                </c:pt>
                <c:pt idx="7">
                  <c:v>0.5318257596190475</c:v>
                </c:pt>
                <c:pt idx="8">
                  <c:v>0.5237904334285715</c:v>
                </c:pt>
                <c:pt idx="9">
                  <c:v>0.5452624927142857</c:v>
                </c:pt>
                <c:pt idx="10">
                  <c:v>0.5332763597142858</c:v>
                </c:pt>
                <c:pt idx="11">
                  <c:v>0.5251813834761905</c:v>
                </c:pt>
                <c:pt idx="12">
                  <c:v>0.5122198971428571</c:v>
                </c:pt>
              </c:numCache>
            </c:numRef>
          </c:yVal>
        </c:ser>
        <c:ser>
          <c:idx val="1"/>
          <c:order val="1"/>
          <c:tx>
            <c:strRef>
              <c:f>'cap_rate_solar_NL'!$C$2:$C$2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'cap_rate_solar_NL'!$C$3:$C$15</c:f>
              <c:numCache>
                <c:formatCode>General</c:formatCode>
                <c:ptCount val="13"/>
                <c:pt idx="0">
                  <c:v>0.788512874</c:v>
                </c:pt>
                <c:pt idx="1">
                  <c:v>0.7096867</c:v>
                </c:pt>
                <c:pt idx="2">
                  <c:v>0.666387434</c:v>
                </c:pt>
                <c:pt idx="3">
                  <c:v>0.6156362519999999</c:v>
                </c:pt>
                <c:pt idx="4">
                  <c:v>0.57949394</c:v>
                </c:pt>
                <c:pt idx="5">
                  <c:v>0.5495306599999999</c:v>
                </c:pt>
                <c:pt idx="6">
                  <c:v>0.52311142</c:v>
                </c:pt>
                <c:pt idx="7">
                  <c:v>0.490415032</c:v>
                </c:pt>
                <c:pt idx="8">
                  <c:v>0.478460423</c:v>
                </c:pt>
                <c:pt idx="9">
                  <c:v>0.499504599</c:v>
                </c:pt>
                <c:pt idx="10">
                  <c:v>0.487668504</c:v>
                </c:pt>
                <c:pt idx="11">
                  <c:v>0.479659368</c:v>
                </c:pt>
                <c:pt idx="12">
                  <c:v>0.46874388</c:v>
                </c:pt>
              </c:numCache>
            </c:numRef>
          </c:yVal>
        </c:ser>
        <c:ser>
          <c:idx val="2"/>
          <c:order val="2"/>
          <c:tx>
            <c:strRef>
              <c:f>'cap_rate_solar_NL'!$D$2:$D$2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'cap_rate_solar_NL'!$D$3:$D$15</c:f>
              <c:numCache>
                <c:formatCode>General</c:formatCode>
                <c:ptCount val="13"/>
                <c:pt idx="0">
                  <c:v>0.80838996</c:v>
                </c:pt>
                <c:pt idx="1">
                  <c:v>0.7287905</c:v>
                </c:pt>
                <c:pt idx="2">
                  <c:v>0.68845874</c:v>
                </c:pt>
                <c:pt idx="3">
                  <c:v>0.646753</c:v>
                </c:pt>
                <c:pt idx="4">
                  <c:v>0.61547494</c:v>
                </c:pt>
                <c:pt idx="5">
                  <c:v>0.58850104</c:v>
                </c:pt>
                <c:pt idx="6">
                  <c:v>0.5622735</c:v>
                </c:pt>
                <c:pt idx="7">
                  <c:v>0.5300273</c:v>
                </c:pt>
                <c:pt idx="8">
                  <c:v>0.5270268499999999</c:v>
                </c:pt>
                <c:pt idx="9">
                  <c:v>0.5493322</c:v>
                </c:pt>
                <c:pt idx="10">
                  <c:v>0.53981748</c:v>
                </c:pt>
                <c:pt idx="11">
                  <c:v>0.531658175</c:v>
                </c:pt>
                <c:pt idx="12">
                  <c:v>0.5164154750000001</c:v>
                </c:pt>
              </c:numCache>
            </c:numRef>
          </c:yVal>
        </c:ser>
        <c:ser>
          <c:idx val="3"/>
          <c:order val="3"/>
          <c:tx>
            <c:strRef>
              <c:f>'cap_rate_solar_NL'!$E$2:$E$2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'cap_rate_solar_NL'!$E$3:$E$15</c:f>
              <c:numCache>
                <c:formatCode>General</c:formatCode>
                <c:ptCount val="13"/>
                <c:pt idx="0">
                  <c:v>0.85512438</c:v>
                </c:pt>
                <c:pt idx="1">
                  <c:v>0.7679026999999999</c:v>
                </c:pt>
                <c:pt idx="2">
                  <c:v>0.72396017</c:v>
                </c:pt>
                <c:pt idx="3">
                  <c:v>0.6832742000000001</c:v>
                </c:pt>
                <c:pt idx="4">
                  <c:v>0.6508950339999999</c:v>
                </c:pt>
                <c:pt idx="5">
                  <c:v>0.623477256</c:v>
                </c:pt>
                <c:pt idx="6">
                  <c:v>0.6061229</c:v>
                </c:pt>
                <c:pt idx="7">
                  <c:v>0.57318673</c:v>
                </c:pt>
                <c:pt idx="8">
                  <c:v>0.564225409</c:v>
                </c:pt>
                <c:pt idx="9">
                  <c:v>0.5870627180000001</c:v>
                </c:pt>
                <c:pt idx="10">
                  <c:v>0.57747931</c:v>
                </c:pt>
                <c:pt idx="11">
                  <c:v>0.56732602</c:v>
                </c:pt>
                <c:pt idx="12">
                  <c:v>0.551225115</c:v>
                </c:pt>
              </c:numCache>
            </c:numRef>
          </c:yVal>
        </c:ser>
        <c:axId val="53200001"/>
        <c:axId val="53200002"/>
      </c:scatterChart>
      <c:valAx>
        <c:axId val="53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00002"/>
        <c:crosses val="autoZero"/>
        <c:crossBetween val="midCat"/>
      </c:valAx>
      <c:valAx>
        <c:axId val="53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'cap_rate_solar_NO125'!$B$3:$B$15</c:f>
              <c:numCache>
                <c:formatCode>General</c:formatCode>
                <c:ptCount val="13"/>
                <c:pt idx="0">
                  <c:v>0.7126576983636365</c:v>
                </c:pt>
                <c:pt idx="1">
                  <c:v>0.688153279090909</c:v>
                </c:pt>
                <c:pt idx="2">
                  <c:v>0.6518640464545454</c:v>
                </c:pt>
                <c:pt idx="3">
                  <c:v>0.6340525659999999</c:v>
                </c:pt>
                <c:pt idx="4">
                  <c:v>0.619666078909091</c:v>
                </c:pt>
                <c:pt idx="5">
                  <c:v>0.609961885909091</c:v>
                </c:pt>
                <c:pt idx="6">
                  <c:v>0.5919639449090909</c:v>
                </c:pt>
                <c:pt idx="7">
                  <c:v>0.5720633966190476</c:v>
                </c:pt>
                <c:pt idx="8">
                  <c:v>0.5616600860476192</c:v>
                </c:pt>
                <c:pt idx="9">
                  <c:v>0.5591729167619047</c:v>
                </c:pt>
                <c:pt idx="10">
                  <c:v>0.5489275808571428</c:v>
                </c:pt>
                <c:pt idx="11">
                  <c:v>0.5418834286190476</c:v>
                </c:pt>
                <c:pt idx="12">
                  <c:v>0.5338748615238096</c:v>
                </c:pt>
              </c:numCache>
            </c:numRef>
          </c:yVal>
        </c:ser>
        <c:ser>
          <c:idx val="1"/>
          <c:order val="1"/>
          <c:tx>
            <c:strRef>
              <c:f>'cap_rate_solar_NO125'!$C$2:$C$2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'cap_rate_solar_NO125'!$C$3:$C$15</c:f>
              <c:numCache>
                <c:formatCode>General</c:formatCode>
                <c:ptCount val="13"/>
                <c:pt idx="0">
                  <c:v>0.6127033820000001</c:v>
                </c:pt>
                <c:pt idx="1">
                  <c:v>0.592824912</c:v>
                </c:pt>
                <c:pt idx="2">
                  <c:v>0.5404818</c:v>
                </c:pt>
                <c:pt idx="3">
                  <c:v>0.5112903</c:v>
                </c:pt>
                <c:pt idx="4">
                  <c:v>0.492266524</c:v>
                </c:pt>
                <c:pt idx="5">
                  <c:v>0.475515448</c:v>
                </c:pt>
                <c:pt idx="6">
                  <c:v>0.45764364</c:v>
                </c:pt>
                <c:pt idx="7">
                  <c:v>0.445847419</c:v>
                </c:pt>
                <c:pt idx="8">
                  <c:v>0.434423792</c:v>
                </c:pt>
                <c:pt idx="9">
                  <c:v>0.427303442</c:v>
                </c:pt>
                <c:pt idx="10">
                  <c:v>0.420134007</c:v>
                </c:pt>
                <c:pt idx="11">
                  <c:v>0.414731863</c:v>
                </c:pt>
                <c:pt idx="12">
                  <c:v>0.409661522</c:v>
                </c:pt>
              </c:numCache>
            </c:numRef>
          </c:yVal>
        </c:ser>
        <c:ser>
          <c:idx val="2"/>
          <c:order val="2"/>
          <c:tx>
            <c:strRef>
              <c:f>'cap_rate_solar_NO125'!$D$2:$D$2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'cap_rate_solar_NO125'!$D$3:$D$15</c:f>
              <c:numCache>
                <c:formatCode>General</c:formatCode>
                <c:ptCount val="13"/>
                <c:pt idx="0">
                  <c:v>0.68622786</c:v>
                </c:pt>
                <c:pt idx="1">
                  <c:v>0.6681789</c:v>
                </c:pt>
                <c:pt idx="2">
                  <c:v>0.63965255</c:v>
                </c:pt>
                <c:pt idx="3">
                  <c:v>0.6222132</c:v>
                </c:pt>
                <c:pt idx="4">
                  <c:v>0.6079773000000001</c:v>
                </c:pt>
                <c:pt idx="5">
                  <c:v>0.5996938000000001</c:v>
                </c:pt>
                <c:pt idx="6">
                  <c:v>0.5863304</c:v>
                </c:pt>
                <c:pt idx="7">
                  <c:v>0.5684966300000001</c:v>
                </c:pt>
                <c:pt idx="8">
                  <c:v>0.557985175</c:v>
                </c:pt>
                <c:pt idx="9">
                  <c:v>0.5529302700000001</c:v>
                </c:pt>
                <c:pt idx="10">
                  <c:v>0.538941</c:v>
                </c:pt>
                <c:pt idx="11">
                  <c:v>0.5305674</c:v>
                </c:pt>
                <c:pt idx="12">
                  <c:v>0.522692655</c:v>
                </c:pt>
              </c:numCache>
            </c:numRef>
          </c:yVal>
        </c:ser>
        <c:ser>
          <c:idx val="3"/>
          <c:order val="3"/>
          <c:tx>
            <c:strRef>
              <c:f>'cap_rate_solar_NO125'!$E$2:$E$2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'cap_rate_solar_NO125'!$E$3:$E$15</c:f>
              <c:numCache>
                <c:formatCode>General</c:formatCode>
                <c:ptCount val="13"/>
                <c:pt idx="0">
                  <c:v>0.8266380719999998</c:v>
                </c:pt>
                <c:pt idx="1">
                  <c:v>0.7984383079999999</c:v>
                </c:pt>
                <c:pt idx="2">
                  <c:v>0.7613743219999999</c:v>
                </c:pt>
                <c:pt idx="3">
                  <c:v>0.7472995119999999</c:v>
                </c:pt>
                <c:pt idx="4">
                  <c:v>0.7319444119999998</c:v>
                </c:pt>
                <c:pt idx="5">
                  <c:v>0.7258179319999999</c:v>
                </c:pt>
                <c:pt idx="6">
                  <c:v>0.7080460479999999</c:v>
                </c:pt>
                <c:pt idx="7">
                  <c:v>0.7034885900000001</c:v>
                </c:pt>
                <c:pt idx="8">
                  <c:v>0.6897161500000001</c:v>
                </c:pt>
                <c:pt idx="9">
                  <c:v>0.6851478600000001</c:v>
                </c:pt>
                <c:pt idx="10">
                  <c:v>0.673980141</c:v>
                </c:pt>
                <c:pt idx="11">
                  <c:v>0.666952008</c:v>
                </c:pt>
                <c:pt idx="12">
                  <c:v>0.6578437650000001</c:v>
                </c:pt>
              </c:numCache>
            </c:numRef>
          </c:yVal>
        </c:ser>
        <c:axId val="53210001"/>
        <c:axId val="53210002"/>
      </c:scatterChart>
      <c:valAx>
        <c:axId val="53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10002"/>
        <c:crosses val="autoZero"/>
        <c:crossBetween val="midCat"/>
      </c:valAx>
      <c:valAx>
        <c:axId val="53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'cap_rate_solar_NO125'!$B$3:$B$15</c:f>
              <c:numCache>
                <c:formatCode>General</c:formatCode>
                <c:ptCount val="13"/>
                <c:pt idx="0">
                  <c:v>0.7126576983636365</c:v>
                </c:pt>
                <c:pt idx="1">
                  <c:v>0.688153279090909</c:v>
                </c:pt>
                <c:pt idx="2">
                  <c:v>0.6518640464545454</c:v>
                </c:pt>
                <c:pt idx="3">
                  <c:v>0.6340525659999999</c:v>
                </c:pt>
                <c:pt idx="4">
                  <c:v>0.619666078909091</c:v>
                </c:pt>
                <c:pt idx="5">
                  <c:v>0.609961885909091</c:v>
                </c:pt>
                <c:pt idx="6">
                  <c:v>0.5919639449090909</c:v>
                </c:pt>
                <c:pt idx="7">
                  <c:v>0.5720633966190476</c:v>
                </c:pt>
                <c:pt idx="8">
                  <c:v>0.5616600860476192</c:v>
                </c:pt>
                <c:pt idx="9">
                  <c:v>0.5591729167619047</c:v>
                </c:pt>
                <c:pt idx="10">
                  <c:v>0.5489275808571428</c:v>
                </c:pt>
                <c:pt idx="11">
                  <c:v>0.5418834286190476</c:v>
                </c:pt>
                <c:pt idx="12">
                  <c:v>0.5338748615238096</c:v>
                </c:pt>
              </c:numCache>
            </c:numRef>
          </c:yVal>
        </c:ser>
        <c:ser>
          <c:idx val="1"/>
          <c:order val="1"/>
          <c:tx>
            <c:strRef>
              <c:f>'cap_rate_solar_NO125'!$C$2:$C$2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'cap_rate_solar_NO125'!$C$3:$C$15</c:f>
              <c:numCache>
                <c:formatCode>General</c:formatCode>
                <c:ptCount val="13"/>
                <c:pt idx="0">
                  <c:v>0.6127033820000001</c:v>
                </c:pt>
                <c:pt idx="1">
                  <c:v>0.592824912</c:v>
                </c:pt>
                <c:pt idx="2">
                  <c:v>0.5404818</c:v>
                </c:pt>
                <c:pt idx="3">
                  <c:v>0.5112903</c:v>
                </c:pt>
                <c:pt idx="4">
                  <c:v>0.492266524</c:v>
                </c:pt>
                <c:pt idx="5">
                  <c:v>0.475515448</c:v>
                </c:pt>
                <c:pt idx="6">
                  <c:v>0.45764364</c:v>
                </c:pt>
                <c:pt idx="7">
                  <c:v>0.445847419</c:v>
                </c:pt>
                <c:pt idx="8">
                  <c:v>0.434423792</c:v>
                </c:pt>
                <c:pt idx="9">
                  <c:v>0.427303442</c:v>
                </c:pt>
                <c:pt idx="10">
                  <c:v>0.420134007</c:v>
                </c:pt>
                <c:pt idx="11">
                  <c:v>0.414731863</c:v>
                </c:pt>
                <c:pt idx="12">
                  <c:v>0.409661522</c:v>
                </c:pt>
              </c:numCache>
            </c:numRef>
          </c:yVal>
        </c:ser>
        <c:ser>
          <c:idx val="2"/>
          <c:order val="2"/>
          <c:tx>
            <c:strRef>
              <c:f>'cap_rate_solar_NO125'!$D$2:$D$2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'cap_rate_solar_NO125'!$D$3:$D$15</c:f>
              <c:numCache>
                <c:formatCode>General</c:formatCode>
                <c:ptCount val="13"/>
                <c:pt idx="0">
                  <c:v>0.68622786</c:v>
                </c:pt>
                <c:pt idx="1">
                  <c:v>0.6681789</c:v>
                </c:pt>
                <c:pt idx="2">
                  <c:v>0.63965255</c:v>
                </c:pt>
                <c:pt idx="3">
                  <c:v>0.6222132</c:v>
                </c:pt>
                <c:pt idx="4">
                  <c:v>0.6079773000000001</c:v>
                </c:pt>
                <c:pt idx="5">
                  <c:v>0.5996938000000001</c:v>
                </c:pt>
                <c:pt idx="6">
                  <c:v>0.5863304</c:v>
                </c:pt>
                <c:pt idx="7">
                  <c:v>0.5684966300000001</c:v>
                </c:pt>
                <c:pt idx="8">
                  <c:v>0.557985175</c:v>
                </c:pt>
                <c:pt idx="9">
                  <c:v>0.5529302700000001</c:v>
                </c:pt>
                <c:pt idx="10">
                  <c:v>0.538941</c:v>
                </c:pt>
                <c:pt idx="11">
                  <c:v>0.5305674</c:v>
                </c:pt>
                <c:pt idx="12">
                  <c:v>0.522692655</c:v>
                </c:pt>
              </c:numCache>
            </c:numRef>
          </c:yVal>
        </c:ser>
        <c:ser>
          <c:idx val="3"/>
          <c:order val="3"/>
          <c:tx>
            <c:strRef>
              <c:f>'cap_rate_solar_NO125'!$E$2:$E$2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'cap_rate_solar_NO125'!$E$3:$E$15</c:f>
              <c:numCache>
                <c:formatCode>General</c:formatCode>
                <c:ptCount val="13"/>
                <c:pt idx="0">
                  <c:v>0.8266380719999998</c:v>
                </c:pt>
                <c:pt idx="1">
                  <c:v>0.7984383079999999</c:v>
                </c:pt>
                <c:pt idx="2">
                  <c:v>0.7613743219999999</c:v>
                </c:pt>
                <c:pt idx="3">
                  <c:v>0.7472995119999999</c:v>
                </c:pt>
                <c:pt idx="4">
                  <c:v>0.7319444119999998</c:v>
                </c:pt>
                <c:pt idx="5">
                  <c:v>0.7258179319999999</c:v>
                </c:pt>
                <c:pt idx="6">
                  <c:v>0.7080460479999999</c:v>
                </c:pt>
                <c:pt idx="7">
                  <c:v>0.7034885900000001</c:v>
                </c:pt>
                <c:pt idx="8">
                  <c:v>0.6897161500000001</c:v>
                </c:pt>
                <c:pt idx="9">
                  <c:v>0.6851478600000001</c:v>
                </c:pt>
                <c:pt idx="10">
                  <c:v>0.673980141</c:v>
                </c:pt>
                <c:pt idx="11">
                  <c:v>0.666952008</c:v>
                </c:pt>
                <c:pt idx="12">
                  <c:v>0.6578437650000001</c:v>
                </c:pt>
              </c:numCache>
            </c:numRef>
          </c:yVal>
        </c:ser>
        <c:axId val="53220001"/>
        <c:axId val="53220002"/>
      </c:scatterChart>
      <c:valAx>
        <c:axId val="53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20002"/>
        <c:crosses val="autoZero"/>
        <c:crossBetween val="midCat"/>
      </c:valAx>
      <c:valAx>
        <c:axId val="53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'cap_rate_solar_NO125'!$B$3:$B$15</c:f>
              <c:numCache>
                <c:formatCode>General</c:formatCode>
                <c:ptCount val="13"/>
                <c:pt idx="0">
                  <c:v>0.7126576983636365</c:v>
                </c:pt>
                <c:pt idx="1">
                  <c:v>0.688153279090909</c:v>
                </c:pt>
                <c:pt idx="2">
                  <c:v>0.6518640464545454</c:v>
                </c:pt>
                <c:pt idx="3">
                  <c:v>0.6340525659999999</c:v>
                </c:pt>
                <c:pt idx="4">
                  <c:v>0.619666078909091</c:v>
                </c:pt>
                <c:pt idx="5">
                  <c:v>0.609961885909091</c:v>
                </c:pt>
                <c:pt idx="6">
                  <c:v>0.5919639449090909</c:v>
                </c:pt>
                <c:pt idx="7">
                  <c:v>0.5720633966190476</c:v>
                </c:pt>
                <c:pt idx="8">
                  <c:v>0.5616600860476192</c:v>
                </c:pt>
                <c:pt idx="9">
                  <c:v>0.5591729167619047</c:v>
                </c:pt>
                <c:pt idx="10">
                  <c:v>0.5489275808571428</c:v>
                </c:pt>
                <c:pt idx="11">
                  <c:v>0.5418834286190476</c:v>
                </c:pt>
                <c:pt idx="12">
                  <c:v>0.5338748615238096</c:v>
                </c:pt>
              </c:numCache>
            </c:numRef>
          </c:yVal>
        </c:ser>
        <c:ser>
          <c:idx val="1"/>
          <c:order val="1"/>
          <c:tx>
            <c:strRef>
              <c:f>'cap_rate_solar_NO125'!$C$2:$C$2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'cap_rate_solar_NO125'!$C$3:$C$15</c:f>
              <c:numCache>
                <c:formatCode>General</c:formatCode>
                <c:ptCount val="13"/>
                <c:pt idx="0">
                  <c:v>0.6127033820000001</c:v>
                </c:pt>
                <c:pt idx="1">
                  <c:v>0.592824912</c:v>
                </c:pt>
                <c:pt idx="2">
                  <c:v>0.5404818</c:v>
                </c:pt>
                <c:pt idx="3">
                  <c:v>0.5112903</c:v>
                </c:pt>
                <c:pt idx="4">
                  <c:v>0.492266524</c:v>
                </c:pt>
                <c:pt idx="5">
                  <c:v>0.475515448</c:v>
                </c:pt>
                <c:pt idx="6">
                  <c:v>0.45764364</c:v>
                </c:pt>
                <c:pt idx="7">
                  <c:v>0.445847419</c:v>
                </c:pt>
                <c:pt idx="8">
                  <c:v>0.434423792</c:v>
                </c:pt>
                <c:pt idx="9">
                  <c:v>0.427303442</c:v>
                </c:pt>
                <c:pt idx="10">
                  <c:v>0.420134007</c:v>
                </c:pt>
                <c:pt idx="11">
                  <c:v>0.414731863</c:v>
                </c:pt>
                <c:pt idx="12">
                  <c:v>0.409661522</c:v>
                </c:pt>
              </c:numCache>
            </c:numRef>
          </c:yVal>
        </c:ser>
        <c:ser>
          <c:idx val="2"/>
          <c:order val="2"/>
          <c:tx>
            <c:strRef>
              <c:f>'cap_rate_solar_NO125'!$D$2:$D$2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'cap_rate_solar_NO125'!$D$3:$D$15</c:f>
              <c:numCache>
                <c:formatCode>General</c:formatCode>
                <c:ptCount val="13"/>
                <c:pt idx="0">
                  <c:v>0.68622786</c:v>
                </c:pt>
                <c:pt idx="1">
                  <c:v>0.6681789</c:v>
                </c:pt>
                <c:pt idx="2">
                  <c:v>0.63965255</c:v>
                </c:pt>
                <c:pt idx="3">
                  <c:v>0.6222132</c:v>
                </c:pt>
                <c:pt idx="4">
                  <c:v>0.6079773000000001</c:v>
                </c:pt>
                <c:pt idx="5">
                  <c:v>0.5996938000000001</c:v>
                </c:pt>
                <c:pt idx="6">
                  <c:v>0.5863304</c:v>
                </c:pt>
                <c:pt idx="7">
                  <c:v>0.5684966300000001</c:v>
                </c:pt>
                <c:pt idx="8">
                  <c:v>0.557985175</c:v>
                </c:pt>
                <c:pt idx="9">
                  <c:v>0.5529302700000001</c:v>
                </c:pt>
                <c:pt idx="10">
                  <c:v>0.538941</c:v>
                </c:pt>
                <c:pt idx="11">
                  <c:v>0.5305674</c:v>
                </c:pt>
                <c:pt idx="12">
                  <c:v>0.522692655</c:v>
                </c:pt>
              </c:numCache>
            </c:numRef>
          </c:yVal>
        </c:ser>
        <c:ser>
          <c:idx val="3"/>
          <c:order val="3"/>
          <c:tx>
            <c:strRef>
              <c:f>'cap_rate_solar_NO125'!$E$2:$E$2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'cap_rate_solar_NO125'!$E$3:$E$15</c:f>
              <c:numCache>
                <c:formatCode>General</c:formatCode>
                <c:ptCount val="13"/>
                <c:pt idx="0">
                  <c:v>0.8266380719999998</c:v>
                </c:pt>
                <c:pt idx="1">
                  <c:v>0.7984383079999999</c:v>
                </c:pt>
                <c:pt idx="2">
                  <c:v>0.7613743219999999</c:v>
                </c:pt>
                <c:pt idx="3">
                  <c:v>0.7472995119999999</c:v>
                </c:pt>
                <c:pt idx="4">
                  <c:v>0.7319444119999998</c:v>
                </c:pt>
                <c:pt idx="5">
                  <c:v>0.7258179319999999</c:v>
                </c:pt>
                <c:pt idx="6">
                  <c:v>0.7080460479999999</c:v>
                </c:pt>
                <c:pt idx="7">
                  <c:v>0.7034885900000001</c:v>
                </c:pt>
                <c:pt idx="8">
                  <c:v>0.6897161500000001</c:v>
                </c:pt>
                <c:pt idx="9">
                  <c:v>0.6851478600000001</c:v>
                </c:pt>
                <c:pt idx="10">
                  <c:v>0.673980141</c:v>
                </c:pt>
                <c:pt idx="11">
                  <c:v>0.666952008</c:v>
                </c:pt>
                <c:pt idx="12">
                  <c:v>0.6578437650000001</c:v>
                </c:pt>
              </c:numCache>
            </c:numRef>
          </c:yVal>
        </c:ser>
        <c:axId val="53230001"/>
        <c:axId val="53230002"/>
      </c:scatterChart>
      <c:valAx>
        <c:axId val="53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30002"/>
        <c:crosses val="autoZero"/>
        <c:crossBetween val="midCat"/>
      </c:valAx>
      <c:valAx>
        <c:axId val="53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'cap_rate_solar_NO125'!$B$3:$B$15</c:f>
              <c:numCache>
                <c:formatCode>General</c:formatCode>
                <c:ptCount val="13"/>
                <c:pt idx="0">
                  <c:v>0.7126576983636365</c:v>
                </c:pt>
                <c:pt idx="1">
                  <c:v>0.688153279090909</c:v>
                </c:pt>
                <c:pt idx="2">
                  <c:v>0.6518640464545454</c:v>
                </c:pt>
                <c:pt idx="3">
                  <c:v>0.6340525659999999</c:v>
                </c:pt>
                <c:pt idx="4">
                  <c:v>0.619666078909091</c:v>
                </c:pt>
                <c:pt idx="5">
                  <c:v>0.609961885909091</c:v>
                </c:pt>
                <c:pt idx="6">
                  <c:v>0.5919639449090909</c:v>
                </c:pt>
                <c:pt idx="7">
                  <c:v>0.5720633966190476</c:v>
                </c:pt>
                <c:pt idx="8">
                  <c:v>0.5616600860476192</c:v>
                </c:pt>
                <c:pt idx="9">
                  <c:v>0.5591729167619047</c:v>
                </c:pt>
                <c:pt idx="10">
                  <c:v>0.5489275808571428</c:v>
                </c:pt>
                <c:pt idx="11">
                  <c:v>0.5418834286190476</c:v>
                </c:pt>
                <c:pt idx="12">
                  <c:v>0.5338748615238096</c:v>
                </c:pt>
              </c:numCache>
            </c:numRef>
          </c:yVal>
        </c:ser>
        <c:ser>
          <c:idx val="1"/>
          <c:order val="1"/>
          <c:tx>
            <c:strRef>
              <c:f>'cap_rate_solar_NO125'!$C$2:$C$2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'cap_rate_solar_NO125'!$C$3:$C$15</c:f>
              <c:numCache>
                <c:formatCode>General</c:formatCode>
                <c:ptCount val="13"/>
                <c:pt idx="0">
                  <c:v>0.6127033820000001</c:v>
                </c:pt>
                <c:pt idx="1">
                  <c:v>0.592824912</c:v>
                </c:pt>
                <c:pt idx="2">
                  <c:v>0.5404818</c:v>
                </c:pt>
                <c:pt idx="3">
                  <c:v>0.5112903</c:v>
                </c:pt>
                <c:pt idx="4">
                  <c:v>0.492266524</c:v>
                </c:pt>
                <c:pt idx="5">
                  <c:v>0.475515448</c:v>
                </c:pt>
                <c:pt idx="6">
                  <c:v>0.45764364</c:v>
                </c:pt>
                <c:pt idx="7">
                  <c:v>0.445847419</c:v>
                </c:pt>
                <c:pt idx="8">
                  <c:v>0.434423792</c:v>
                </c:pt>
                <c:pt idx="9">
                  <c:v>0.427303442</c:v>
                </c:pt>
                <c:pt idx="10">
                  <c:v>0.420134007</c:v>
                </c:pt>
                <c:pt idx="11">
                  <c:v>0.414731863</c:v>
                </c:pt>
                <c:pt idx="12">
                  <c:v>0.409661522</c:v>
                </c:pt>
              </c:numCache>
            </c:numRef>
          </c:yVal>
        </c:ser>
        <c:ser>
          <c:idx val="2"/>
          <c:order val="2"/>
          <c:tx>
            <c:strRef>
              <c:f>'cap_rate_solar_NO125'!$D$2:$D$2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'cap_rate_solar_NO125'!$D$3:$D$15</c:f>
              <c:numCache>
                <c:formatCode>General</c:formatCode>
                <c:ptCount val="13"/>
                <c:pt idx="0">
                  <c:v>0.68622786</c:v>
                </c:pt>
                <c:pt idx="1">
                  <c:v>0.6681789</c:v>
                </c:pt>
                <c:pt idx="2">
                  <c:v>0.63965255</c:v>
                </c:pt>
                <c:pt idx="3">
                  <c:v>0.6222132</c:v>
                </c:pt>
                <c:pt idx="4">
                  <c:v>0.6079773000000001</c:v>
                </c:pt>
                <c:pt idx="5">
                  <c:v>0.5996938000000001</c:v>
                </c:pt>
                <c:pt idx="6">
                  <c:v>0.5863304</c:v>
                </c:pt>
                <c:pt idx="7">
                  <c:v>0.5684966300000001</c:v>
                </c:pt>
                <c:pt idx="8">
                  <c:v>0.557985175</c:v>
                </c:pt>
                <c:pt idx="9">
                  <c:v>0.5529302700000001</c:v>
                </c:pt>
                <c:pt idx="10">
                  <c:v>0.538941</c:v>
                </c:pt>
                <c:pt idx="11">
                  <c:v>0.5305674</c:v>
                </c:pt>
                <c:pt idx="12">
                  <c:v>0.522692655</c:v>
                </c:pt>
              </c:numCache>
            </c:numRef>
          </c:yVal>
        </c:ser>
        <c:ser>
          <c:idx val="3"/>
          <c:order val="3"/>
          <c:tx>
            <c:strRef>
              <c:f>'cap_rate_solar_NO125'!$E$2:$E$2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'cap_rate_solar_NO125'!$E$3:$E$15</c:f>
              <c:numCache>
                <c:formatCode>General</c:formatCode>
                <c:ptCount val="13"/>
                <c:pt idx="0">
                  <c:v>0.8266380719999998</c:v>
                </c:pt>
                <c:pt idx="1">
                  <c:v>0.7984383079999999</c:v>
                </c:pt>
                <c:pt idx="2">
                  <c:v>0.7613743219999999</c:v>
                </c:pt>
                <c:pt idx="3">
                  <c:v>0.7472995119999999</c:v>
                </c:pt>
                <c:pt idx="4">
                  <c:v>0.7319444119999998</c:v>
                </c:pt>
                <c:pt idx="5">
                  <c:v>0.7258179319999999</c:v>
                </c:pt>
                <c:pt idx="6">
                  <c:v>0.7080460479999999</c:v>
                </c:pt>
                <c:pt idx="7">
                  <c:v>0.7034885900000001</c:v>
                </c:pt>
                <c:pt idx="8">
                  <c:v>0.6897161500000001</c:v>
                </c:pt>
                <c:pt idx="9">
                  <c:v>0.6851478600000001</c:v>
                </c:pt>
                <c:pt idx="10">
                  <c:v>0.673980141</c:v>
                </c:pt>
                <c:pt idx="11">
                  <c:v>0.666952008</c:v>
                </c:pt>
                <c:pt idx="12">
                  <c:v>0.6578437650000001</c:v>
                </c:pt>
              </c:numCache>
            </c:numRef>
          </c:yVal>
        </c:ser>
        <c:axId val="53240001"/>
        <c:axId val="53240002"/>
      </c:scatterChart>
      <c:valAx>
        <c:axId val="53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40002"/>
        <c:crosses val="autoZero"/>
        <c:crossBetween val="midCat"/>
      </c:valAx>
      <c:valAx>
        <c:axId val="53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'cap_rate_solar_NO125'!$B$3:$B$15</c:f>
              <c:numCache>
                <c:formatCode>General</c:formatCode>
                <c:ptCount val="13"/>
                <c:pt idx="0">
                  <c:v>0.7126576983636365</c:v>
                </c:pt>
                <c:pt idx="1">
                  <c:v>0.688153279090909</c:v>
                </c:pt>
                <c:pt idx="2">
                  <c:v>0.6518640464545454</c:v>
                </c:pt>
                <c:pt idx="3">
                  <c:v>0.6340525659999999</c:v>
                </c:pt>
                <c:pt idx="4">
                  <c:v>0.619666078909091</c:v>
                </c:pt>
                <c:pt idx="5">
                  <c:v>0.609961885909091</c:v>
                </c:pt>
                <c:pt idx="6">
                  <c:v>0.5919639449090909</c:v>
                </c:pt>
                <c:pt idx="7">
                  <c:v>0.5720633966190476</c:v>
                </c:pt>
                <c:pt idx="8">
                  <c:v>0.5616600860476192</c:v>
                </c:pt>
                <c:pt idx="9">
                  <c:v>0.5591729167619047</c:v>
                </c:pt>
                <c:pt idx="10">
                  <c:v>0.5489275808571428</c:v>
                </c:pt>
                <c:pt idx="11">
                  <c:v>0.5418834286190476</c:v>
                </c:pt>
                <c:pt idx="12">
                  <c:v>0.5338748615238096</c:v>
                </c:pt>
              </c:numCache>
            </c:numRef>
          </c:yVal>
        </c:ser>
        <c:ser>
          <c:idx val="1"/>
          <c:order val="1"/>
          <c:tx>
            <c:strRef>
              <c:f>'cap_rate_solar_NO125'!$C$2:$C$2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'cap_rate_solar_NO125'!$C$3:$C$15</c:f>
              <c:numCache>
                <c:formatCode>General</c:formatCode>
                <c:ptCount val="13"/>
                <c:pt idx="0">
                  <c:v>0.6127033820000001</c:v>
                </c:pt>
                <c:pt idx="1">
                  <c:v>0.592824912</c:v>
                </c:pt>
                <c:pt idx="2">
                  <c:v>0.5404818</c:v>
                </c:pt>
                <c:pt idx="3">
                  <c:v>0.5112903</c:v>
                </c:pt>
                <c:pt idx="4">
                  <c:v>0.492266524</c:v>
                </c:pt>
                <c:pt idx="5">
                  <c:v>0.475515448</c:v>
                </c:pt>
                <c:pt idx="6">
                  <c:v>0.45764364</c:v>
                </c:pt>
                <c:pt idx="7">
                  <c:v>0.445847419</c:v>
                </c:pt>
                <c:pt idx="8">
                  <c:v>0.434423792</c:v>
                </c:pt>
                <c:pt idx="9">
                  <c:v>0.427303442</c:v>
                </c:pt>
                <c:pt idx="10">
                  <c:v>0.420134007</c:v>
                </c:pt>
                <c:pt idx="11">
                  <c:v>0.414731863</c:v>
                </c:pt>
                <c:pt idx="12">
                  <c:v>0.409661522</c:v>
                </c:pt>
              </c:numCache>
            </c:numRef>
          </c:yVal>
        </c:ser>
        <c:ser>
          <c:idx val="2"/>
          <c:order val="2"/>
          <c:tx>
            <c:strRef>
              <c:f>'cap_rate_solar_NO125'!$D$2:$D$2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'cap_rate_solar_NO125'!$D$3:$D$15</c:f>
              <c:numCache>
                <c:formatCode>General</c:formatCode>
                <c:ptCount val="13"/>
                <c:pt idx="0">
                  <c:v>0.68622786</c:v>
                </c:pt>
                <c:pt idx="1">
                  <c:v>0.6681789</c:v>
                </c:pt>
                <c:pt idx="2">
                  <c:v>0.63965255</c:v>
                </c:pt>
                <c:pt idx="3">
                  <c:v>0.6222132</c:v>
                </c:pt>
                <c:pt idx="4">
                  <c:v>0.6079773000000001</c:v>
                </c:pt>
                <c:pt idx="5">
                  <c:v>0.5996938000000001</c:v>
                </c:pt>
                <c:pt idx="6">
                  <c:v>0.5863304</c:v>
                </c:pt>
                <c:pt idx="7">
                  <c:v>0.5684966300000001</c:v>
                </c:pt>
                <c:pt idx="8">
                  <c:v>0.557985175</c:v>
                </c:pt>
                <c:pt idx="9">
                  <c:v>0.5529302700000001</c:v>
                </c:pt>
                <c:pt idx="10">
                  <c:v>0.538941</c:v>
                </c:pt>
                <c:pt idx="11">
                  <c:v>0.5305674</c:v>
                </c:pt>
                <c:pt idx="12">
                  <c:v>0.522692655</c:v>
                </c:pt>
              </c:numCache>
            </c:numRef>
          </c:yVal>
        </c:ser>
        <c:ser>
          <c:idx val="3"/>
          <c:order val="3"/>
          <c:tx>
            <c:strRef>
              <c:f>'cap_rate_solar_NO125'!$E$2:$E$2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'cap_rate_solar_NO125'!$E$3:$E$15</c:f>
              <c:numCache>
                <c:formatCode>General</c:formatCode>
                <c:ptCount val="13"/>
                <c:pt idx="0">
                  <c:v>0.8266380719999998</c:v>
                </c:pt>
                <c:pt idx="1">
                  <c:v>0.7984383079999999</c:v>
                </c:pt>
                <c:pt idx="2">
                  <c:v>0.7613743219999999</c:v>
                </c:pt>
                <c:pt idx="3">
                  <c:v>0.7472995119999999</c:v>
                </c:pt>
                <c:pt idx="4">
                  <c:v>0.7319444119999998</c:v>
                </c:pt>
                <c:pt idx="5">
                  <c:v>0.7258179319999999</c:v>
                </c:pt>
                <c:pt idx="6">
                  <c:v>0.7080460479999999</c:v>
                </c:pt>
                <c:pt idx="7">
                  <c:v>0.7034885900000001</c:v>
                </c:pt>
                <c:pt idx="8">
                  <c:v>0.6897161500000001</c:v>
                </c:pt>
                <c:pt idx="9">
                  <c:v>0.6851478600000001</c:v>
                </c:pt>
                <c:pt idx="10">
                  <c:v>0.673980141</c:v>
                </c:pt>
                <c:pt idx="11">
                  <c:v>0.666952008</c:v>
                </c:pt>
                <c:pt idx="12">
                  <c:v>0.6578437650000001</c:v>
                </c:pt>
              </c:numCache>
            </c:numRef>
          </c:yVal>
        </c:ser>
        <c:axId val="53250001"/>
        <c:axId val="53250002"/>
      </c:scatterChart>
      <c:valAx>
        <c:axId val="53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50002"/>
        <c:crosses val="autoZero"/>
        <c:crossBetween val="midCat"/>
      </c:valAx>
      <c:valAx>
        <c:axId val="53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'cap_rate_solar_NO3'!$B$3:$B$15</c:f>
              <c:numCache>
                <c:formatCode>General</c:formatCode>
                <c:ptCount val="13"/>
                <c:pt idx="0">
                  <c:v>0.7243397987272727</c:v>
                </c:pt>
                <c:pt idx="1">
                  <c:v>0.7155814958181818</c:v>
                </c:pt>
                <c:pt idx="2">
                  <c:v>0.6822585566363637</c:v>
                </c:pt>
                <c:pt idx="3">
                  <c:v>0.6464274359090908</c:v>
                </c:pt>
                <c:pt idx="4">
                  <c:v>0.622123624090909</c:v>
                </c:pt>
                <c:pt idx="5">
                  <c:v>0.602925297</c:v>
                </c:pt>
                <c:pt idx="6">
                  <c:v>0.5846496561818181</c:v>
                </c:pt>
                <c:pt idx="7">
                  <c:v>0.5668150213333333</c:v>
                </c:pt>
                <c:pt idx="8">
                  <c:v>0.5565738783809524</c:v>
                </c:pt>
                <c:pt idx="9">
                  <c:v>0.5505616524761904</c:v>
                </c:pt>
                <c:pt idx="10">
                  <c:v>0.5401990188095238</c:v>
                </c:pt>
                <c:pt idx="11">
                  <c:v>0.5333223272380953</c:v>
                </c:pt>
                <c:pt idx="12">
                  <c:v>0.5257581506666666</c:v>
                </c:pt>
              </c:numCache>
            </c:numRef>
          </c:yVal>
        </c:ser>
        <c:ser>
          <c:idx val="1"/>
          <c:order val="1"/>
          <c:tx>
            <c:strRef>
              <c:f>'cap_rate_solar_NO3'!$C$2:$C$2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'cap_rate_solar_NO3'!$C$3:$C$15</c:f>
              <c:numCache>
                <c:formatCode>General</c:formatCode>
                <c:ptCount val="13"/>
                <c:pt idx="0">
                  <c:v>0.529278848</c:v>
                </c:pt>
                <c:pt idx="1">
                  <c:v>0.567667268</c:v>
                </c:pt>
                <c:pt idx="2">
                  <c:v>0.528402052</c:v>
                </c:pt>
                <c:pt idx="3">
                  <c:v>0.46949433</c:v>
                </c:pt>
                <c:pt idx="4">
                  <c:v>0.47344322</c:v>
                </c:pt>
                <c:pt idx="5">
                  <c:v>0.463593792</c:v>
                </c:pt>
                <c:pt idx="6">
                  <c:v>0.450057048</c:v>
                </c:pt>
                <c:pt idx="7">
                  <c:v>0.433122133</c:v>
                </c:pt>
                <c:pt idx="8">
                  <c:v>0.419105151</c:v>
                </c:pt>
                <c:pt idx="9">
                  <c:v>0.407757284</c:v>
                </c:pt>
                <c:pt idx="10">
                  <c:v>0.398420648</c:v>
                </c:pt>
                <c:pt idx="11">
                  <c:v>0.390961552</c:v>
                </c:pt>
                <c:pt idx="12">
                  <c:v>0.383955085</c:v>
                </c:pt>
              </c:numCache>
            </c:numRef>
          </c:yVal>
        </c:ser>
        <c:ser>
          <c:idx val="2"/>
          <c:order val="2"/>
          <c:tx>
            <c:strRef>
              <c:f>'cap_rate_solar_NO3'!$D$2:$D$2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'cap_rate_solar_NO3'!$D$3:$D$15</c:f>
              <c:numCache>
                <c:formatCode>General</c:formatCode>
                <c:ptCount val="13"/>
                <c:pt idx="0">
                  <c:v>0.7211254</c:v>
                </c:pt>
                <c:pt idx="1">
                  <c:v>0.71330184</c:v>
                </c:pt>
                <c:pt idx="2">
                  <c:v>0.67574906</c:v>
                </c:pt>
                <c:pt idx="3">
                  <c:v>0.6566352</c:v>
                </c:pt>
                <c:pt idx="4">
                  <c:v>0.62763023</c:v>
                </c:pt>
                <c:pt idx="5">
                  <c:v>0.60461795</c:v>
                </c:pt>
                <c:pt idx="6">
                  <c:v>0.5917303</c:v>
                </c:pt>
                <c:pt idx="7">
                  <c:v>0.570971715</c:v>
                </c:pt>
                <c:pt idx="8">
                  <c:v>0.5629119499999999</c:v>
                </c:pt>
                <c:pt idx="9">
                  <c:v>0.5577092800000001</c:v>
                </c:pt>
                <c:pt idx="10">
                  <c:v>0.5470901</c:v>
                </c:pt>
                <c:pt idx="11">
                  <c:v>0.54046343</c:v>
                </c:pt>
                <c:pt idx="12">
                  <c:v>0.53149023</c:v>
                </c:pt>
              </c:numCache>
            </c:numRef>
          </c:yVal>
        </c:ser>
        <c:ser>
          <c:idx val="3"/>
          <c:order val="3"/>
          <c:tx>
            <c:strRef>
              <c:f>'cap_rate_solar_NO3'!$E$2:$E$2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'cap_rate_solar_NO3'!$E$3:$E$15</c:f>
              <c:numCache>
                <c:formatCode>General</c:formatCode>
                <c:ptCount val="13"/>
                <c:pt idx="0">
                  <c:v>0.8684971039999998</c:v>
                </c:pt>
                <c:pt idx="1">
                  <c:v>0.8698934599999999</c:v>
                </c:pt>
                <c:pt idx="2">
                  <c:v>0.8483418939999999</c:v>
                </c:pt>
                <c:pt idx="3">
                  <c:v>0.7822899699999999</c:v>
                </c:pt>
                <c:pt idx="4">
                  <c:v>0.7498167199999999</c:v>
                </c:pt>
                <c:pt idx="5">
                  <c:v>0.7282387819999999</c:v>
                </c:pt>
                <c:pt idx="6">
                  <c:v>0.7042102679999999</c:v>
                </c:pt>
                <c:pt idx="7">
                  <c:v>0.69802164</c:v>
                </c:pt>
                <c:pt idx="8">
                  <c:v>0.686807735</c:v>
                </c:pt>
                <c:pt idx="9">
                  <c:v>0.6795843880000001</c:v>
                </c:pt>
                <c:pt idx="10">
                  <c:v>0.664185337</c:v>
                </c:pt>
                <c:pt idx="11">
                  <c:v>0.65378745</c:v>
                </c:pt>
                <c:pt idx="12">
                  <c:v>0.643930609</c:v>
                </c:pt>
              </c:numCache>
            </c:numRef>
          </c:yVal>
        </c:ser>
        <c:axId val="53260001"/>
        <c:axId val="53260002"/>
      </c:scatterChart>
      <c:valAx>
        <c:axId val="53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60002"/>
        <c:crosses val="autoZero"/>
        <c:crossBetween val="midCat"/>
      </c:valAx>
      <c:valAx>
        <c:axId val="53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'cap_rate_solar_NO3'!$B$3:$B$15</c:f>
              <c:numCache>
                <c:formatCode>General</c:formatCode>
                <c:ptCount val="13"/>
                <c:pt idx="0">
                  <c:v>0.7243397987272727</c:v>
                </c:pt>
                <c:pt idx="1">
                  <c:v>0.7155814958181818</c:v>
                </c:pt>
                <c:pt idx="2">
                  <c:v>0.6822585566363637</c:v>
                </c:pt>
                <c:pt idx="3">
                  <c:v>0.6464274359090908</c:v>
                </c:pt>
                <c:pt idx="4">
                  <c:v>0.622123624090909</c:v>
                </c:pt>
                <c:pt idx="5">
                  <c:v>0.602925297</c:v>
                </c:pt>
                <c:pt idx="6">
                  <c:v>0.5846496561818181</c:v>
                </c:pt>
                <c:pt idx="7">
                  <c:v>0.5668150213333333</c:v>
                </c:pt>
                <c:pt idx="8">
                  <c:v>0.5565738783809524</c:v>
                </c:pt>
                <c:pt idx="9">
                  <c:v>0.5505616524761904</c:v>
                </c:pt>
                <c:pt idx="10">
                  <c:v>0.5401990188095238</c:v>
                </c:pt>
                <c:pt idx="11">
                  <c:v>0.5333223272380953</c:v>
                </c:pt>
                <c:pt idx="12">
                  <c:v>0.5257581506666666</c:v>
                </c:pt>
              </c:numCache>
            </c:numRef>
          </c:yVal>
        </c:ser>
        <c:ser>
          <c:idx val="1"/>
          <c:order val="1"/>
          <c:tx>
            <c:strRef>
              <c:f>'cap_rate_solar_NO3'!$C$2:$C$2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'cap_rate_solar_NO3'!$C$3:$C$15</c:f>
              <c:numCache>
                <c:formatCode>General</c:formatCode>
                <c:ptCount val="13"/>
                <c:pt idx="0">
                  <c:v>0.529278848</c:v>
                </c:pt>
                <c:pt idx="1">
                  <c:v>0.567667268</c:v>
                </c:pt>
                <c:pt idx="2">
                  <c:v>0.528402052</c:v>
                </c:pt>
                <c:pt idx="3">
                  <c:v>0.46949433</c:v>
                </c:pt>
                <c:pt idx="4">
                  <c:v>0.47344322</c:v>
                </c:pt>
                <c:pt idx="5">
                  <c:v>0.463593792</c:v>
                </c:pt>
                <c:pt idx="6">
                  <c:v>0.450057048</c:v>
                </c:pt>
                <c:pt idx="7">
                  <c:v>0.433122133</c:v>
                </c:pt>
                <c:pt idx="8">
                  <c:v>0.419105151</c:v>
                </c:pt>
                <c:pt idx="9">
                  <c:v>0.407757284</c:v>
                </c:pt>
                <c:pt idx="10">
                  <c:v>0.398420648</c:v>
                </c:pt>
                <c:pt idx="11">
                  <c:v>0.390961552</c:v>
                </c:pt>
                <c:pt idx="12">
                  <c:v>0.383955085</c:v>
                </c:pt>
              </c:numCache>
            </c:numRef>
          </c:yVal>
        </c:ser>
        <c:ser>
          <c:idx val="2"/>
          <c:order val="2"/>
          <c:tx>
            <c:strRef>
              <c:f>'cap_rate_solar_NO3'!$D$2:$D$2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'cap_rate_solar_NO3'!$D$3:$D$15</c:f>
              <c:numCache>
                <c:formatCode>General</c:formatCode>
                <c:ptCount val="13"/>
                <c:pt idx="0">
                  <c:v>0.7211254</c:v>
                </c:pt>
                <c:pt idx="1">
                  <c:v>0.71330184</c:v>
                </c:pt>
                <c:pt idx="2">
                  <c:v>0.67574906</c:v>
                </c:pt>
                <c:pt idx="3">
                  <c:v>0.6566352</c:v>
                </c:pt>
                <c:pt idx="4">
                  <c:v>0.62763023</c:v>
                </c:pt>
                <c:pt idx="5">
                  <c:v>0.60461795</c:v>
                </c:pt>
                <c:pt idx="6">
                  <c:v>0.5917303</c:v>
                </c:pt>
                <c:pt idx="7">
                  <c:v>0.570971715</c:v>
                </c:pt>
                <c:pt idx="8">
                  <c:v>0.5629119499999999</c:v>
                </c:pt>
                <c:pt idx="9">
                  <c:v>0.5577092800000001</c:v>
                </c:pt>
                <c:pt idx="10">
                  <c:v>0.5470901</c:v>
                </c:pt>
                <c:pt idx="11">
                  <c:v>0.54046343</c:v>
                </c:pt>
                <c:pt idx="12">
                  <c:v>0.53149023</c:v>
                </c:pt>
              </c:numCache>
            </c:numRef>
          </c:yVal>
        </c:ser>
        <c:ser>
          <c:idx val="3"/>
          <c:order val="3"/>
          <c:tx>
            <c:strRef>
              <c:f>'cap_rate_solar_NO3'!$E$2:$E$2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'cap_rate_solar_NO3'!$E$3:$E$15</c:f>
              <c:numCache>
                <c:formatCode>General</c:formatCode>
                <c:ptCount val="13"/>
                <c:pt idx="0">
                  <c:v>0.8684971039999998</c:v>
                </c:pt>
                <c:pt idx="1">
                  <c:v>0.8698934599999999</c:v>
                </c:pt>
                <c:pt idx="2">
                  <c:v>0.8483418939999999</c:v>
                </c:pt>
                <c:pt idx="3">
                  <c:v>0.7822899699999999</c:v>
                </c:pt>
                <c:pt idx="4">
                  <c:v>0.7498167199999999</c:v>
                </c:pt>
                <c:pt idx="5">
                  <c:v>0.7282387819999999</c:v>
                </c:pt>
                <c:pt idx="6">
                  <c:v>0.7042102679999999</c:v>
                </c:pt>
                <c:pt idx="7">
                  <c:v>0.69802164</c:v>
                </c:pt>
                <c:pt idx="8">
                  <c:v>0.686807735</c:v>
                </c:pt>
                <c:pt idx="9">
                  <c:v>0.6795843880000001</c:v>
                </c:pt>
                <c:pt idx="10">
                  <c:v>0.664185337</c:v>
                </c:pt>
                <c:pt idx="11">
                  <c:v>0.65378745</c:v>
                </c:pt>
                <c:pt idx="12">
                  <c:v>0.643930609</c:v>
                </c:pt>
              </c:numCache>
            </c:numRef>
          </c:yVal>
        </c:ser>
        <c:axId val="53270001"/>
        <c:axId val="53270002"/>
      </c:scatterChart>
      <c:valAx>
        <c:axId val="53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70002"/>
        <c:crosses val="autoZero"/>
        <c:crossBetween val="midCat"/>
      </c:valAx>
      <c:valAx>
        <c:axId val="53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'cap_rate_solar_NO3'!$B$3:$B$15</c:f>
              <c:numCache>
                <c:formatCode>General</c:formatCode>
                <c:ptCount val="13"/>
                <c:pt idx="0">
                  <c:v>0.7243397987272727</c:v>
                </c:pt>
                <c:pt idx="1">
                  <c:v>0.7155814958181818</c:v>
                </c:pt>
                <c:pt idx="2">
                  <c:v>0.6822585566363637</c:v>
                </c:pt>
                <c:pt idx="3">
                  <c:v>0.6464274359090908</c:v>
                </c:pt>
                <c:pt idx="4">
                  <c:v>0.622123624090909</c:v>
                </c:pt>
                <c:pt idx="5">
                  <c:v>0.602925297</c:v>
                </c:pt>
                <c:pt idx="6">
                  <c:v>0.5846496561818181</c:v>
                </c:pt>
                <c:pt idx="7">
                  <c:v>0.5668150213333333</c:v>
                </c:pt>
                <c:pt idx="8">
                  <c:v>0.5565738783809524</c:v>
                </c:pt>
                <c:pt idx="9">
                  <c:v>0.5505616524761904</c:v>
                </c:pt>
                <c:pt idx="10">
                  <c:v>0.5401990188095238</c:v>
                </c:pt>
                <c:pt idx="11">
                  <c:v>0.5333223272380953</c:v>
                </c:pt>
                <c:pt idx="12">
                  <c:v>0.5257581506666666</c:v>
                </c:pt>
              </c:numCache>
            </c:numRef>
          </c:yVal>
        </c:ser>
        <c:ser>
          <c:idx val="1"/>
          <c:order val="1"/>
          <c:tx>
            <c:strRef>
              <c:f>'cap_rate_solar_NO3'!$C$2:$C$2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'cap_rate_solar_NO3'!$C$3:$C$15</c:f>
              <c:numCache>
                <c:formatCode>General</c:formatCode>
                <c:ptCount val="13"/>
                <c:pt idx="0">
                  <c:v>0.529278848</c:v>
                </c:pt>
                <c:pt idx="1">
                  <c:v>0.567667268</c:v>
                </c:pt>
                <c:pt idx="2">
                  <c:v>0.528402052</c:v>
                </c:pt>
                <c:pt idx="3">
                  <c:v>0.46949433</c:v>
                </c:pt>
                <c:pt idx="4">
                  <c:v>0.47344322</c:v>
                </c:pt>
                <c:pt idx="5">
                  <c:v>0.463593792</c:v>
                </c:pt>
                <c:pt idx="6">
                  <c:v>0.450057048</c:v>
                </c:pt>
                <c:pt idx="7">
                  <c:v>0.433122133</c:v>
                </c:pt>
                <c:pt idx="8">
                  <c:v>0.419105151</c:v>
                </c:pt>
                <c:pt idx="9">
                  <c:v>0.407757284</c:v>
                </c:pt>
                <c:pt idx="10">
                  <c:v>0.398420648</c:v>
                </c:pt>
                <c:pt idx="11">
                  <c:v>0.390961552</c:v>
                </c:pt>
                <c:pt idx="12">
                  <c:v>0.383955085</c:v>
                </c:pt>
              </c:numCache>
            </c:numRef>
          </c:yVal>
        </c:ser>
        <c:ser>
          <c:idx val="2"/>
          <c:order val="2"/>
          <c:tx>
            <c:strRef>
              <c:f>'cap_rate_solar_NO3'!$D$2:$D$2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'cap_rate_solar_NO3'!$D$3:$D$15</c:f>
              <c:numCache>
                <c:formatCode>General</c:formatCode>
                <c:ptCount val="13"/>
                <c:pt idx="0">
                  <c:v>0.7211254</c:v>
                </c:pt>
                <c:pt idx="1">
                  <c:v>0.71330184</c:v>
                </c:pt>
                <c:pt idx="2">
                  <c:v>0.67574906</c:v>
                </c:pt>
                <c:pt idx="3">
                  <c:v>0.6566352</c:v>
                </c:pt>
                <c:pt idx="4">
                  <c:v>0.62763023</c:v>
                </c:pt>
                <c:pt idx="5">
                  <c:v>0.60461795</c:v>
                </c:pt>
                <c:pt idx="6">
                  <c:v>0.5917303</c:v>
                </c:pt>
                <c:pt idx="7">
                  <c:v>0.570971715</c:v>
                </c:pt>
                <c:pt idx="8">
                  <c:v>0.5629119499999999</c:v>
                </c:pt>
                <c:pt idx="9">
                  <c:v>0.5577092800000001</c:v>
                </c:pt>
                <c:pt idx="10">
                  <c:v>0.5470901</c:v>
                </c:pt>
                <c:pt idx="11">
                  <c:v>0.54046343</c:v>
                </c:pt>
                <c:pt idx="12">
                  <c:v>0.53149023</c:v>
                </c:pt>
              </c:numCache>
            </c:numRef>
          </c:yVal>
        </c:ser>
        <c:ser>
          <c:idx val="3"/>
          <c:order val="3"/>
          <c:tx>
            <c:strRef>
              <c:f>'cap_rate_solar_NO3'!$E$2:$E$2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'cap_rate_solar_NO3'!$E$3:$E$15</c:f>
              <c:numCache>
                <c:formatCode>General</c:formatCode>
                <c:ptCount val="13"/>
                <c:pt idx="0">
                  <c:v>0.8684971039999998</c:v>
                </c:pt>
                <c:pt idx="1">
                  <c:v>0.8698934599999999</c:v>
                </c:pt>
                <c:pt idx="2">
                  <c:v>0.8483418939999999</c:v>
                </c:pt>
                <c:pt idx="3">
                  <c:v>0.7822899699999999</c:v>
                </c:pt>
                <c:pt idx="4">
                  <c:v>0.7498167199999999</c:v>
                </c:pt>
                <c:pt idx="5">
                  <c:v>0.7282387819999999</c:v>
                </c:pt>
                <c:pt idx="6">
                  <c:v>0.7042102679999999</c:v>
                </c:pt>
                <c:pt idx="7">
                  <c:v>0.69802164</c:v>
                </c:pt>
                <c:pt idx="8">
                  <c:v>0.686807735</c:v>
                </c:pt>
                <c:pt idx="9">
                  <c:v>0.6795843880000001</c:v>
                </c:pt>
                <c:pt idx="10">
                  <c:v>0.664185337</c:v>
                </c:pt>
                <c:pt idx="11">
                  <c:v>0.65378745</c:v>
                </c:pt>
                <c:pt idx="12">
                  <c:v>0.643930609</c:v>
                </c:pt>
              </c:numCache>
            </c:numRef>
          </c:yVal>
        </c:ser>
        <c:axId val="53280001"/>
        <c:axId val="53280002"/>
      </c:scatterChart>
      <c:valAx>
        <c:axId val="53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80002"/>
        <c:crosses val="autoZero"/>
        <c:crossBetween val="midCat"/>
      </c:valAx>
      <c:valAx>
        <c:axId val="53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'cap_rate_solar_NO3'!$B$3:$B$15</c:f>
              <c:numCache>
                <c:formatCode>General</c:formatCode>
                <c:ptCount val="13"/>
                <c:pt idx="0">
                  <c:v>0.7243397987272727</c:v>
                </c:pt>
                <c:pt idx="1">
                  <c:v>0.7155814958181818</c:v>
                </c:pt>
                <c:pt idx="2">
                  <c:v>0.6822585566363637</c:v>
                </c:pt>
                <c:pt idx="3">
                  <c:v>0.6464274359090908</c:v>
                </c:pt>
                <c:pt idx="4">
                  <c:v>0.622123624090909</c:v>
                </c:pt>
                <c:pt idx="5">
                  <c:v>0.602925297</c:v>
                </c:pt>
                <c:pt idx="6">
                  <c:v>0.5846496561818181</c:v>
                </c:pt>
                <c:pt idx="7">
                  <c:v>0.5668150213333333</c:v>
                </c:pt>
                <c:pt idx="8">
                  <c:v>0.5565738783809524</c:v>
                </c:pt>
                <c:pt idx="9">
                  <c:v>0.5505616524761904</c:v>
                </c:pt>
                <c:pt idx="10">
                  <c:v>0.5401990188095238</c:v>
                </c:pt>
                <c:pt idx="11">
                  <c:v>0.5333223272380953</c:v>
                </c:pt>
                <c:pt idx="12">
                  <c:v>0.5257581506666666</c:v>
                </c:pt>
              </c:numCache>
            </c:numRef>
          </c:yVal>
        </c:ser>
        <c:ser>
          <c:idx val="1"/>
          <c:order val="1"/>
          <c:tx>
            <c:strRef>
              <c:f>'cap_rate_solar_NO3'!$C$2:$C$2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'cap_rate_solar_NO3'!$C$3:$C$15</c:f>
              <c:numCache>
                <c:formatCode>General</c:formatCode>
                <c:ptCount val="13"/>
                <c:pt idx="0">
                  <c:v>0.529278848</c:v>
                </c:pt>
                <c:pt idx="1">
                  <c:v>0.567667268</c:v>
                </c:pt>
                <c:pt idx="2">
                  <c:v>0.528402052</c:v>
                </c:pt>
                <c:pt idx="3">
                  <c:v>0.46949433</c:v>
                </c:pt>
                <c:pt idx="4">
                  <c:v>0.47344322</c:v>
                </c:pt>
                <c:pt idx="5">
                  <c:v>0.463593792</c:v>
                </c:pt>
                <c:pt idx="6">
                  <c:v>0.450057048</c:v>
                </c:pt>
                <c:pt idx="7">
                  <c:v>0.433122133</c:v>
                </c:pt>
                <c:pt idx="8">
                  <c:v>0.419105151</c:v>
                </c:pt>
                <c:pt idx="9">
                  <c:v>0.407757284</c:v>
                </c:pt>
                <c:pt idx="10">
                  <c:v>0.398420648</c:v>
                </c:pt>
                <c:pt idx="11">
                  <c:v>0.390961552</c:v>
                </c:pt>
                <c:pt idx="12">
                  <c:v>0.383955085</c:v>
                </c:pt>
              </c:numCache>
            </c:numRef>
          </c:yVal>
        </c:ser>
        <c:ser>
          <c:idx val="2"/>
          <c:order val="2"/>
          <c:tx>
            <c:strRef>
              <c:f>'cap_rate_solar_NO3'!$D$2:$D$2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'cap_rate_solar_NO3'!$D$3:$D$15</c:f>
              <c:numCache>
                <c:formatCode>General</c:formatCode>
                <c:ptCount val="13"/>
                <c:pt idx="0">
                  <c:v>0.7211254</c:v>
                </c:pt>
                <c:pt idx="1">
                  <c:v>0.71330184</c:v>
                </c:pt>
                <c:pt idx="2">
                  <c:v>0.67574906</c:v>
                </c:pt>
                <c:pt idx="3">
                  <c:v>0.6566352</c:v>
                </c:pt>
                <c:pt idx="4">
                  <c:v>0.62763023</c:v>
                </c:pt>
                <c:pt idx="5">
                  <c:v>0.60461795</c:v>
                </c:pt>
                <c:pt idx="6">
                  <c:v>0.5917303</c:v>
                </c:pt>
                <c:pt idx="7">
                  <c:v>0.570971715</c:v>
                </c:pt>
                <c:pt idx="8">
                  <c:v>0.5629119499999999</c:v>
                </c:pt>
                <c:pt idx="9">
                  <c:v>0.5577092800000001</c:v>
                </c:pt>
                <c:pt idx="10">
                  <c:v>0.5470901</c:v>
                </c:pt>
                <c:pt idx="11">
                  <c:v>0.54046343</c:v>
                </c:pt>
                <c:pt idx="12">
                  <c:v>0.53149023</c:v>
                </c:pt>
              </c:numCache>
            </c:numRef>
          </c:yVal>
        </c:ser>
        <c:ser>
          <c:idx val="3"/>
          <c:order val="3"/>
          <c:tx>
            <c:strRef>
              <c:f>'cap_rate_solar_NO3'!$E$2:$E$2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'cap_rate_solar_NO3'!$E$3:$E$15</c:f>
              <c:numCache>
                <c:formatCode>General</c:formatCode>
                <c:ptCount val="13"/>
                <c:pt idx="0">
                  <c:v>0.8684971039999998</c:v>
                </c:pt>
                <c:pt idx="1">
                  <c:v>0.8698934599999999</c:v>
                </c:pt>
                <c:pt idx="2">
                  <c:v>0.8483418939999999</c:v>
                </c:pt>
                <c:pt idx="3">
                  <c:v>0.7822899699999999</c:v>
                </c:pt>
                <c:pt idx="4">
                  <c:v>0.7498167199999999</c:v>
                </c:pt>
                <c:pt idx="5">
                  <c:v>0.7282387819999999</c:v>
                </c:pt>
                <c:pt idx="6">
                  <c:v>0.7042102679999999</c:v>
                </c:pt>
                <c:pt idx="7">
                  <c:v>0.69802164</c:v>
                </c:pt>
                <c:pt idx="8">
                  <c:v>0.686807735</c:v>
                </c:pt>
                <c:pt idx="9">
                  <c:v>0.6795843880000001</c:v>
                </c:pt>
                <c:pt idx="10">
                  <c:v>0.664185337</c:v>
                </c:pt>
                <c:pt idx="11">
                  <c:v>0.65378745</c:v>
                </c:pt>
                <c:pt idx="12">
                  <c:v>0.643930609</c:v>
                </c:pt>
              </c:numCache>
            </c:numRef>
          </c:yVal>
        </c:ser>
        <c:axId val="53290001"/>
        <c:axId val="53290002"/>
      </c:scatterChart>
      <c:valAx>
        <c:axId val="53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90002"/>
        <c:crosses val="autoZero"/>
        <c:crossBetween val="midCat"/>
      </c:valAx>
      <c:valAx>
        <c:axId val="53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'cap_rate_wind_onshore_UK'!$B$3:$B$15</c:f>
              <c:numCache>
                <c:formatCode>General</c:formatCode>
                <c:ptCount val="13"/>
                <c:pt idx="0">
                  <c:v>0.9057517704545455</c:v>
                </c:pt>
                <c:pt idx="1">
                  <c:v>0.9018396069999999</c:v>
                </c:pt>
                <c:pt idx="2">
                  <c:v>0.8877957207272729</c:v>
                </c:pt>
                <c:pt idx="3">
                  <c:v>0.8858946282727274</c:v>
                </c:pt>
                <c:pt idx="4">
                  <c:v>0.8499128462727275</c:v>
                </c:pt>
                <c:pt idx="5">
                  <c:v>0.837539774909091</c:v>
                </c:pt>
                <c:pt idx="6">
                  <c:v>0.8198799135454545</c:v>
                </c:pt>
                <c:pt idx="7">
                  <c:v>0.8052213310952381</c:v>
                </c:pt>
                <c:pt idx="8">
                  <c:v>0.7867631782380953</c:v>
                </c:pt>
                <c:pt idx="9">
                  <c:v>0.7696987837142857</c:v>
                </c:pt>
                <c:pt idx="10">
                  <c:v>0.7557365162857144</c:v>
                </c:pt>
                <c:pt idx="11">
                  <c:v>0.7463276074761904</c:v>
                </c:pt>
                <c:pt idx="12">
                  <c:v>0.735710333904762</c:v>
                </c:pt>
              </c:numCache>
            </c:numRef>
          </c:yVal>
        </c:ser>
        <c:ser>
          <c:idx val="1"/>
          <c:order val="1"/>
          <c:tx>
            <c:strRef>
              <c:f>'cap_rate_wind_onshore_UK'!$C$2:$C$2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'cap_rate_wind_onshore_UK'!$C$3:$C$15</c:f>
              <c:numCache>
                <c:formatCode>General</c:formatCode>
                <c:ptCount val="13"/>
                <c:pt idx="0">
                  <c:v>0.88878426</c:v>
                </c:pt>
                <c:pt idx="1">
                  <c:v>0.884746088</c:v>
                </c:pt>
                <c:pt idx="2">
                  <c:v>0.868076186</c:v>
                </c:pt>
                <c:pt idx="3">
                  <c:v>0.862638582</c:v>
                </c:pt>
                <c:pt idx="4">
                  <c:v>0.82009154</c:v>
                </c:pt>
                <c:pt idx="5">
                  <c:v>0.806471892</c:v>
                </c:pt>
                <c:pt idx="6">
                  <c:v>0.787842988</c:v>
                </c:pt>
                <c:pt idx="7">
                  <c:v>0.76268945</c:v>
                </c:pt>
                <c:pt idx="8">
                  <c:v>0.73936674</c:v>
                </c:pt>
                <c:pt idx="9">
                  <c:v>0.721641312</c:v>
                </c:pt>
                <c:pt idx="10">
                  <c:v>0.7080528420000001</c:v>
                </c:pt>
                <c:pt idx="11">
                  <c:v>0.692753622</c:v>
                </c:pt>
                <c:pt idx="12">
                  <c:v>0.679872241</c:v>
                </c:pt>
              </c:numCache>
            </c:numRef>
          </c:yVal>
        </c:ser>
        <c:ser>
          <c:idx val="2"/>
          <c:order val="2"/>
          <c:tx>
            <c:strRef>
              <c:f>'cap_rate_wind_onshore_UK'!$D$2:$D$2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'cap_rate_wind_onshore_UK'!$D$3:$D$15</c:f>
              <c:numCache>
                <c:formatCode>General</c:formatCode>
                <c:ptCount val="13"/>
                <c:pt idx="0">
                  <c:v>0.90670526</c:v>
                </c:pt>
                <c:pt idx="1">
                  <c:v>0.8999687</c:v>
                </c:pt>
                <c:pt idx="2">
                  <c:v>0.8856104</c:v>
                </c:pt>
                <c:pt idx="3">
                  <c:v>0.8824059400000001</c:v>
                </c:pt>
                <c:pt idx="4">
                  <c:v>0.85021555</c:v>
                </c:pt>
                <c:pt idx="5">
                  <c:v>0.8369883299999999</c:v>
                </c:pt>
                <c:pt idx="6">
                  <c:v>0.8227448000000001</c:v>
                </c:pt>
                <c:pt idx="7">
                  <c:v>0.81067135</c:v>
                </c:pt>
                <c:pt idx="8">
                  <c:v>0.7917506750000001</c:v>
                </c:pt>
                <c:pt idx="9">
                  <c:v>0.77371097</c:v>
                </c:pt>
                <c:pt idx="10">
                  <c:v>0.75420852</c:v>
                </c:pt>
                <c:pt idx="11">
                  <c:v>0.7446706</c:v>
                </c:pt>
                <c:pt idx="12">
                  <c:v>0.7351729</c:v>
                </c:pt>
              </c:numCache>
            </c:numRef>
          </c:yVal>
        </c:ser>
        <c:ser>
          <c:idx val="3"/>
          <c:order val="3"/>
          <c:tx>
            <c:strRef>
              <c:f>'cap_rate_wind_onshore_UK'!$E$2:$E$2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'cap_rate_wind_onshore_UK'!$E$3:$E$15</c:f>
              <c:numCache>
                <c:formatCode>General</c:formatCode>
                <c:ptCount val="13"/>
                <c:pt idx="0">
                  <c:v>0.9228025400000001</c:v>
                </c:pt>
                <c:pt idx="1">
                  <c:v>0.920130916</c:v>
                </c:pt>
                <c:pt idx="2">
                  <c:v>0.9085772599999999</c:v>
                </c:pt>
                <c:pt idx="3">
                  <c:v>0.90622832</c:v>
                </c:pt>
                <c:pt idx="4">
                  <c:v>0.877388908</c:v>
                </c:pt>
                <c:pt idx="5">
                  <c:v>0.867896586</c:v>
                </c:pt>
                <c:pt idx="6">
                  <c:v>0.85669738</c:v>
                </c:pt>
                <c:pt idx="7">
                  <c:v>0.848107013</c:v>
                </c:pt>
                <c:pt idx="8">
                  <c:v>0.835736578</c:v>
                </c:pt>
                <c:pt idx="9">
                  <c:v>0.8188542759999999</c:v>
                </c:pt>
                <c:pt idx="10">
                  <c:v>0.80769639</c:v>
                </c:pt>
                <c:pt idx="11">
                  <c:v>0.7996650749999999</c:v>
                </c:pt>
                <c:pt idx="12">
                  <c:v>0.791856461</c:v>
                </c:pt>
              </c:numCache>
            </c:numRef>
          </c:yVal>
        </c:ser>
        <c:axId val="50330001"/>
        <c:axId val="50330002"/>
      </c:scatterChart>
      <c:val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30002"/>
        <c:crosses val="autoZero"/>
        <c:crossBetween val="midCat"/>
      </c:val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'cap_rate_solar_NO3'!$B$3:$B$15</c:f>
              <c:numCache>
                <c:formatCode>General</c:formatCode>
                <c:ptCount val="13"/>
                <c:pt idx="0">
                  <c:v>0.7243397987272727</c:v>
                </c:pt>
                <c:pt idx="1">
                  <c:v>0.7155814958181818</c:v>
                </c:pt>
                <c:pt idx="2">
                  <c:v>0.6822585566363637</c:v>
                </c:pt>
                <c:pt idx="3">
                  <c:v>0.6464274359090908</c:v>
                </c:pt>
                <c:pt idx="4">
                  <c:v>0.622123624090909</c:v>
                </c:pt>
                <c:pt idx="5">
                  <c:v>0.602925297</c:v>
                </c:pt>
                <c:pt idx="6">
                  <c:v>0.5846496561818181</c:v>
                </c:pt>
                <c:pt idx="7">
                  <c:v>0.5668150213333333</c:v>
                </c:pt>
                <c:pt idx="8">
                  <c:v>0.5565738783809524</c:v>
                </c:pt>
                <c:pt idx="9">
                  <c:v>0.5505616524761904</c:v>
                </c:pt>
                <c:pt idx="10">
                  <c:v>0.5401990188095238</c:v>
                </c:pt>
                <c:pt idx="11">
                  <c:v>0.5333223272380953</c:v>
                </c:pt>
                <c:pt idx="12">
                  <c:v>0.5257581506666666</c:v>
                </c:pt>
              </c:numCache>
            </c:numRef>
          </c:yVal>
        </c:ser>
        <c:ser>
          <c:idx val="1"/>
          <c:order val="1"/>
          <c:tx>
            <c:strRef>
              <c:f>'cap_rate_solar_NO3'!$C$2:$C$2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'cap_rate_solar_NO3'!$C$3:$C$15</c:f>
              <c:numCache>
                <c:formatCode>General</c:formatCode>
                <c:ptCount val="13"/>
                <c:pt idx="0">
                  <c:v>0.529278848</c:v>
                </c:pt>
                <c:pt idx="1">
                  <c:v>0.567667268</c:v>
                </c:pt>
                <c:pt idx="2">
                  <c:v>0.528402052</c:v>
                </c:pt>
                <c:pt idx="3">
                  <c:v>0.46949433</c:v>
                </c:pt>
                <c:pt idx="4">
                  <c:v>0.47344322</c:v>
                </c:pt>
                <c:pt idx="5">
                  <c:v>0.463593792</c:v>
                </c:pt>
                <c:pt idx="6">
                  <c:v>0.450057048</c:v>
                </c:pt>
                <c:pt idx="7">
                  <c:v>0.433122133</c:v>
                </c:pt>
                <c:pt idx="8">
                  <c:v>0.419105151</c:v>
                </c:pt>
                <c:pt idx="9">
                  <c:v>0.407757284</c:v>
                </c:pt>
                <c:pt idx="10">
                  <c:v>0.398420648</c:v>
                </c:pt>
                <c:pt idx="11">
                  <c:v>0.390961552</c:v>
                </c:pt>
                <c:pt idx="12">
                  <c:v>0.383955085</c:v>
                </c:pt>
              </c:numCache>
            </c:numRef>
          </c:yVal>
        </c:ser>
        <c:ser>
          <c:idx val="2"/>
          <c:order val="2"/>
          <c:tx>
            <c:strRef>
              <c:f>'cap_rate_solar_NO3'!$D$2:$D$2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'cap_rate_solar_NO3'!$D$3:$D$15</c:f>
              <c:numCache>
                <c:formatCode>General</c:formatCode>
                <c:ptCount val="13"/>
                <c:pt idx="0">
                  <c:v>0.7211254</c:v>
                </c:pt>
                <c:pt idx="1">
                  <c:v>0.71330184</c:v>
                </c:pt>
                <c:pt idx="2">
                  <c:v>0.67574906</c:v>
                </c:pt>
                <c:pt idx="3">
                  <c:v>0.6566352</c:v>
                </c:pt>
                <c:pt idx="4">
                  <c:v>0.62763023</c:v>
                </c:pt>
                <c:pt idx="5">
                  <c:v>0.60461795</c:v>
                </c:pt>
                <c:pt idx="6">
                  <c:v>0.5917303</c:v>
                </c:pt>
                <c:pt idx="7">
                  <c:v>0.570971715</c:v>
                </c:pt>
                <c:pt idx="8">
                  <c:v>0.5629119499999999</c:v>
                </c:pt>
                <c:pt idx="9">
                  <c:v>0.5577092800000001</c:v>
                </c:pt>
                <c:pt idx="10">
                  <c:v>0.5470901</c:v>
                </c:pt>
                <c:pt idx="11">
                  <c:v>0.54046343</c:v>
                </c:pt>
                <c:pt idx="12">
                  <c:v>0.53149023</c:v>
                </c:pt>
              </c:numCache>
            </c:numRef>
          </c:yVal>
        </c:ser>
        <c:ser>
          <c:idx val="3"/>
          <c:order val="3"/>
          <c:tx>
            <c:strRef>
              <c:f>'cap_rate_solar_NO3'!$E$2:$E$2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'cap_rate_solar_NO3'!$E$3:$E$15</c:f>
              <c:numCache>
                <c:formatCode>General</c:formatCode>
                <c:ptCount val="13"/>
                <c:pt idx="0">
                  <c:v>0.8684971039999998</c:v>
                </c:pt>
                <c:pt idx="1">
                  <c:v>0.8698934599999999</c:v>
                </c:pt>
                <c:pt idx="2">
                  <c:v>0.8483418939999999</c:v>
                </c:pt>
                <c:pt idx="3">
                  <c:v>0.7822899699999999</c:v>
                </c:pt>
                <c:pt idx="4">
                  <c:v>0.7498167199999999</c:v>
                </c:pt>
                <c:pt idx="5">
                  <c:v>0.7282387819999999</c:v>
                </c:pt>
                <c:pt idx="6">
                  <c:v>0.7042102679999999</c:v>
                </c:pt>
                <c:pt idx="7">
                  <c:v>0.69802164</c:v>
                </c:pt>
                <c:pt idx="8">
                  <c:v>0.686807735</c:v>
                </c:pt>
                <c:pt idx="9">
                  <c:v>0.6795843880000001</c:v>
                </c:pt>
                <c:pt idx="10">
                  <c:v>0.664185337</c:v>
                </c:pt>
                <c:pt idx="11">
                  <c:v>0.65378745</c:v>
                </c:pt>
                <c:pt idx="12">
                  <c:v>0.643930609</c:v>
                </c:pt>
              </c:numCache>
            </c:numRef>
          </c:yVal>
        </c:ser>
        <c:axId val="53300001"/>
        <c:axId val="53300002"/>
      </c:scatterChart>
      <c:valAx>
        <c:axId val="53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00002"/>
        <c:crosses val="autoZero"/>
        <c:crossBetween val="midCat"/>
      </c:valAx>
      <c:valAx>
        <c:axId val="53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'cap_rate_solar_PL'!$B$3:$B$15</c:f>
              <c:numCache>
                <c:formatCode>General</c:formatCode>
                <c:ptCount val="13"/>
                <c:pt idx="0">
                  <c:v>0.9040263351818183</c:v>
                </c:pt>
                <c:pt idx="1">
                  <c:v>0.8360821657272727</c:v>
                </c:pt>
                <c:pt idx="2">
                  <c:v>0.7545539921818182</c:v>
                </c:pt>
                <c:pt idx="3">
                  <c:v>0.7351980872727272</c:v>
                </c:pt>
                <c:pt idx="4">
                  <c:v>0.7091531224545456</c:v>
                </c:pt>
                <c:pt idx="5">
                  <c:v>0.6580708968181818</c:v>
                </c:pt>
                <c:pt idx="6">
                  <c:v>0.6170073821818182</c:v>
                </c:pt>
                <c:pt idx="7">
                  <c:v>0.5729763154285714</c:v>
                </c:pt>
                <c:pt idx="8">
                  <c:v>0.5412109853333332</c:v>
                </c:pt>
                <c:pt idx="9">
                  <c:v>0.5314886793333332</c:v>
                </c:pt>
                <c:pt idx="10">
                  <c:v>0.5141040179523809</c:v>
                </c:pt>
                <c:pt idx="11">
                  <c:v>0.5028553090952382</c:v>
                </c:pt>
                <c:pt idx="12">
                  <c:v>0.4965363917619048</c:v>
                </c:pt>
              </c:numCache>
            </c:numRef>
          </c:yVal>
        </c:ser>
        <c:ser>
          <c:idx val="1"/>
          <c:order val="1"/>
          <c:tx>
            <c:strRef>
              <c:f>'cap_rate_solar_PL'!$C$2:$C$2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'cap_rate_solar_PL'!$C$3:$C$15</c:f>
              <c:numCache>
                <c:formatCode>General</c:formatCode>
                <c:ptCount val="13"/>
                <c:pt idx="0">
                  <c:v>0.893818654</c:v>
                </c:pt>
                <c:pt idx="1">
                  <c:v>0.820449208</c:v>
                </c:pt>
                <c:pt idx="2">
                  <c:v>0.729116416</c:v>
                </c:pt>
                <c:pt idx="3">
                  <c:v>0.70755802</c:v>
                </c:pt>
                <c:pt idx="4">
                  <c:v>0.68298479</c:v>
                </c:pt>
                <c:pt idx="5">
                  <c:v>0.631127388</c:v>
                </c:pt>
                <c:pt idx="6">
                  <c:v>0.5860833280000001</c:v>
                </c:pt>
                <c:pt idx="7">
                  <c:v>0.535426372</c:v>
                </c:pt>
                <c:pt idx="8">
                  <c:v>0.503707648</c:v>
                </c:pt>
                <c:pt idx="9">
                  <c:v>0.491719873</c:v>
                </c:pt>
                <c:pt idx="10">
                  <c:v>0.478629162</c:v>
                </c:pt>
                <c:pt idx="11">
                  <c:v>0.47453511</c:v>
                </c:pt>
                <c:pt idx="12">
                  <c:v>0.468470112</c:v>
                </c:pt>
              </c:numCache>
            </c:numRef>
          </c:yVal>
        </c:ser>
        <c:ser>
          <c:idx val="2"/>
          <c:order val="2"/>
          <c:tx>
            <c:strRef>
              <c:f>'cap_rate_solar_PL'!$D$2:$D$2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'cap_rate_solar_PL'!$D$3:$D$15</c:f>
              <c:numCache>
                <c:formatCode>General</c:formatCode>
                <c:ptCount val="13"/>
                <c:pt idx="0">
                  <c:v>0.9047692000000001</c:v>
                </c:pt>
                <c:pt idx="1">
                  <c:v>0.8368681</c:v>
                </c:pt>
                <c:pt idx="2">
                  <c:v>0.75877154</c:v>
                </c:pt>
                <c:pt idx="3">
                  <c:v>0.73484796</c:v>
                </c:pt>
                <c:pt idx="4">
                  <c:v>0.7084351</c:v>
                </c:pt>
                <c:pt idx="5">
                  <c:v>0.6552161</c:v>
                </c:pt>
                <c:pt idx="6">
                  <c:v>0.6167774</c:v>
                </c:pt>
                <c:pt idx="7">
                  <c:v>0.5723317999999999</c:v>
                </c:pt>
                <c:pt idx="8">
                  <c:v>0.5389696349999999</c:v>
                </c:pt>
                <c:pt idx="9">
                  <c:v>0.5313653</c:v>
                </c:pt>
                <c:pt idx="10">
                  <c:v>0.5154347749999999</c:v>
                </c:pt>
                <c:pt idx="11">
                  <c:v>0.5053751500000001</c:v>
                </c:pt>
                <c:pt idx="12">
                  <c:v>0.497299315</c:v>
                </c:pt>
              </c:numCache>
            </c:numRef>
          </c:yVal>
        </c:ser>
        <c:ser>
          <c:idx val="3"/>
          <c:order val="3"/>
          <c:tx>
            <c:strRef>
              <c:f>'cap_rate_solar_PL'!$E$2:$E$2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'cap_rate_solar_PL'!$E$3:$E$15</c:f>
              <c:numCache>
                <c:formatCode>General</c:formatCode>
                <c:ptCount val="13"/>
                <c:pt idx="0">
                  <c:v>0.91188753</c:v>
                </c:pt>
                <c:pt idx="1">
                  <c:v>0.8509612479999999</c:v>
                </c:pt>
                <c:pt idx="2">
                  <c:v>0.771922852</c:v>
                </c:pt>
                <c:pt idx="3">
                  <c:v>0.7543028799999999</c:v>
                </c:pt>
                <c:pt idx="4">
                  <c:v>0.735759484</c:v>
                </c:pt>
                <c:pt idx="5">
                  <c:v>0.689621272</c:v>
                </c:pt>
                <c:pt idx="6">
                  <c:v>0.64772704</c:v>
                </c:pt>
                <c:pt idx="7">
                  <c:v>0.604951122</c:v>
                </c:pt>
                <c:pt idx="8">
                  <c:v>0.573355029</c:v>
                </c:pt>
                <c:pt idx="9">
                  <c:v>0.560393153</c:v>
                </c:pt>
                <c:pt idx="10">
                  <c:v>0.53863227</c:v>
                </c:pt>
                <c:pt idx="11">
                  <c:v>0.530261511</c:v>
                </c:pt>
                <c:pt idx="12">
                  <c:v>0.52873804</c:v>
                </c:pt>
              </c:numCache>
            </c:numRef>
          </c:yVal>
        </c:ser>
        <c:axId val="53310001"/>
        <c:axId val="53310002"/>
      </c:scatterChart>
      <c:valAx>
        <c:axId val="53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10002"/>
        <c:crosses val="autoZero"/>
        <c:crossBetween val="midCat"/>
      </c:valAx>
      <c:valAx>
        <c:axId val="53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'cap_rate_solar_PL'!$B$3:$B$15</c:f>
              <c:numCache>
                <c:formatCode>General</c:formatCode>
                <c:ptCount val="13"/>
                <c:pt idx="0">
                  <c:v>0.9040263351818183</c:v>
                </c:pt>
                <c:pt idx="1">
                  <c:v>0.8360821657272727</c:v>
                </c:pt>
                <c:pt idx="2">
                  <c:v>0.7545539921818182</c:v>
                </c:pt>
                <c:pt idx="3">
                  <c:v>0.7351980872727272</c:v>
                </c:pt>
                <c:pt idx="4">
                  <c:v>0.7091531224545456</c:v>
                </c:pt>
                <c:pt idx="5">
                  <c:v>0.6580708968181818</c:v>
                </c:pt>
                <c:pt idx="6">
                  <c:v>0.6170073821818182</c:v>
                </c:pt>
                <c:pt idx="7">
                  <c:v>0.5729763154285714</c:v>
                </c:pt>
                <c:pt idx="8">
                  <c:v>0.5412109853333332</c:v>
                </c:pt>
                <c:pt idx="9">
                  <c:v>0.5314886793333332</c:v>
                </c:pt>
                <c:pt idx="10">
                  <c:v>0.5141040179523809</c:v>
                </c:pt>
                <c:pt idx="11">
                  <c:v>0.5028553090952382</c:v>
                </c:pt>
                <c:pt idx="12">
                  <c:v>0.4965363917619048</c:v>
                </c:pt>
              </c:numCache>
            </c:numRef>
          </c:yVal>
        </c:ser>
        <c:ser>
          <c:idx val="1"/>
          <c:order val="1"/>
          <c:tx>
            <c:strRef>
              <c:f>'cap_rate_solar_PL'!$C$2:$C$2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'cap_rate_solar_PL'!$C$3:$C$15</c:f>
              <c:numCache>
                <c:formatCode>General</c:formatCode>
                <c:ptCount val="13"/>
                <c:pt idx="0">
                  <c:v>0.893818654</c:v>
                </c:pt>
                <c:pt idx="1">
                  <c:v>0.820449208</c:v>
                </c:pt>
                <c:pt idx="2">
                  <c:v>0.729116416</c:v>
                </c:pt>
                <c:pt idx="3">
                  <c:v>0.70755802</c:v>
                </c:pt>
                <c:pt idx="4">
                  <c:v>0.68298479</c:v>
                </c:pt>
                <c:pt idx="5">
                  <c:v>0.631127388</c:v>
                </c:pt>
                <c:pt idx="6">
                  <c:v>0.5860833280000001</c:v>
                </c:pt>
                <c:pt idx="7">
                  <c:v>0.535426372</c:v>
                </c:pt>
                <c:pt idx="8">
                  <c:v>0.503707648</c:v>
                </c:pt>
                <c:pt idx="9">
                  <c:v>0.491719873</c:v>
                </c:pt>
                <c:pt idx="10">
                  <c:v>0.478629162</c:v>
                </c:pt>
                <c:pt idx="11">
                  <c:v>0.47453511</c:v>
                </c:pt>
                <c:pt idx="12">
                  <c:v>0.468470112</c:v>
                </c:pt>
              </c:numCache>
            </c:numRef>
          </c:yVal>
        </c:ser>
        <c:ser>
          <c:idx val="2"/>
          <c:order val="2"/>
          <c:tx>
            <c:strRef>
              <c:f>'cap_rate_solar_PL'!$D$2:$D$2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'cap_rate_solar_PL'!$D$3:$D$15</c:f>
              <c:numCache>
                <c:formatCode>General</c:formatCode>
                <c:ptCount val="13"/>
                <c:pt idx="0">
                  <c:v>0.9047692000000001</c:v>
                </c:pt>
                <c:pt idx="1">
                  <c:v>0.8368681</c:v>
                </c:pt>
                <c:pt idx="2">
                  <c:v>0.75877154</c:v>
                </c:pt>
                <c:pt idx="3">
                  <c:v>0.73484796</c:v>
                </c:pt>
                <c:pt idx="4">
                  <c:v>0.7084351</c:v>
                </c:pt>
                <c:pt idx="5">
                  <c:v>0.6552161</c:v>
                </c:pt>
                <c:pt idx="6">
                  <c:v>0.6167774</c:v>
                </c:pt>
                <c:pt idx="7">
                  <c:v>0.5723317999999999</c:v>
                </c:pt>
                <c:pt idx="8">
                  <c:v>0.5389696349999999</c:v>
                </c:pt>
                <c:pt idx="9">
                  <c:v>0.5313653</c:v>
                </c:pt>
                <c:pt idx="10">
                  <c:v>0.5154347749999999</c:v>
                </c:pt>
                <c:pt idx="11">
                  <c:v>0.5053751500000001</c:v>
                </c:pt>
                <c:pt idx="12">
                  <c:v>0.497299315</c:v>
                </c:pt>
              </c:numCache>
            </c:numRef>
          </c:yVal>
        </c:ser>
        <c:ser>
          <c:idx val="3"/>
          <c:order val="3"/>
          <c:tx>
            <c:strRef>
              <c:f>'cap_rate_solar_PL'!$E$2:$E$2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'cap_rate_solar_PL'!$E$3:$E$15</c:f>
              <c:numCache>
                <c:formatCode>General</c:formatCode>
                <c:ptCount val="13"/>
                <c:pt idx="0">
                  <c:v>0.91188753</c:v>
                </c:pt>
                <c:pt idx="1">
                  <c:v>0.8509612479999999</c:v>
                </c:pt>
                <c:pt idx="2">
                  <c:v>0.771922852</c:v>
                </c:pt>
                <c:pt idx="3">
                  <c:v>0.7543028799999999</c:v>
                </c:pt>
                <c:pt idx="4">
                  <c:v>0.735759484</c:v>
                </c:pt>
                <c:pt idx="5">
                  <c:v>0.689621272</c:v>
                </c:pt>
                <c:pt idx="6">
                  <c:v>0.64772704</c:v>
                </c:pt>
                <c:pt idx="7">
                  <c:v>0.604951122</c:v>
                </c:pt>
                <c:pt idx="8">
                  <c:v>0.573355029</c:v>
                </c:pt>
                <c:pt idx="9">
                  <c:v>0.560393153</c:v>
                </c:pt>
                <c:pt idx="10">
                  <c:v>0.53863227</c:v>
                </c:pt>
                <c:pt idx="11">
                  <c:v>0.530261511</c:v>
                </c:pt>
                <c:pt idx="12">
                  <c:v>0.52873804</c:v>
                </c:pt>
              </c:numCache>
            </c:numRef>
          </c:yVal>
        </c:ser>
        <c:axId val="53320001"/>
        <c:axId val="53320002"/>
      </c:scatterChart>
      <c:valAx>
        <c:axId val="53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20002"/>
        <c:crosses val="autoZero"/>
        <c:crossBetween val="midCat"/>
      </c:valAx>
      <c:valAx>
        <c:axId val="53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'cap_rate_solar_PL'!$B$3:$B$15</c:f>
              <c:numCache>
                <c:formatCode>General</c:formatCode>
                <c:ptCount val="13"/>
                <c:pt idx="0">
                  <c:v>0.9040263351818183</c:v>
                </c:pt>
                <c:pt idx="1">
                  <c:v>0.8360821657272727</c:v>
                </c:pt>
                <c:pt idx="2">
                  <c:v>0.7545539921818182</c:v>
                </c:pt>
                <c:pt idx="3">
                  <c:v>0.7351980872727272</c:v>
                </c:pt>
                <c:pt idx="4">
                  <c:v>0.7091531224545456</c:v>
                </c:pt>
                <c:pt idx="5">
                  <c:v>0.6580708968181818</c:v>
                </c:pt>
                <c:pt idx="6">
                  <c:v>0.6170073821818182</c:v>
                </c:pt>
                <c:pt idx="7">
                  <c:v>0.5729763154285714</c:v>
                </c:pt>
                <c:pt idx="8">
                  <c:v>0.5412109853333332</c:v>
                </c:pt>
                <c:pt idx="9">
                  <c:v>0.5314886793333332</c:v>
                </c:pt>
                <c:pt idx="10">
                  <c:v>0.5141040179523809</c:v>
                </c:pt>
                <c:pt idx="11">
                  <c:v>0.5028553090952382</c:v>
                </c:pt>
                <c:pt idx="12">
                  <c:v>0.4965363917619048</c:v>
                </c:pt>
              </c:numCache>
            </c:numRef>
          </c:yVal>
        </c:ser>
        <c:ser>
          <c:idx val="1"/>
          <c:order val="1"/>
          <c:tx>
            <c:strRef>
              <c:f>'cap_rate_solar_PL'!$C$2:$C$2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'cap_rate_solar_PL'!$C$3:$C$15</c:f>
              <c:numCache>
                <c:formatCode>General</c:formatCode>
                <c:ptCount val="13"/>
                <c:pt idx="0">
                  <c:v>0.893818654</c:v>
                </c:pt>
                <c:pt idx="1">
                  <c:v>0.820449208</c:v>
                </c:pt>
                <c:pt idx="2">
                  <c:v>0.729116416</c:v>
                </c:pt>
                <c:pt idx="3">
                  <c:v>0.70755802</c:v>
                </c:pt>
                <c:pt idx="4">
                  <c:v>0.68298479</c:v>
                </c:pt>
                <c:pt idx="5">
                  <c:v>0.631127388</c:v>
                </c:pt>
                <c:pt idx="6">
                  <c:v>0.5860833280000001</c:v>
                </c:pt>
                <c:pt idx="7">
                  <c:v>0.535426372</c:v>
                </c:pt>
                <c:pt idx="8">
                  <c:v>0.503707648</c:v>
                </c:pt>
                <c:pt idx="9">
                  <c:v>0.491719873</c:v>
                </c:pt>
                <c:pt idx="10">
                  <c:v>0.478629162</c:v>
                </c:pt>
                <c:pt idx="11">
                  <c:v>0.47453511</c:v>
                </c:pt>
                <c:pt idx="12">
                  <c:v>0.468470112</c:v>
                </c:pt>
              </c:numCache>
            </c:numRef>
          </c:yVal>
        </c:ser>
        <c:ser>
          <c:idx val="2"/>
          <c:order val="2"/>
          <c:tx>
            <c:strRef>
              <c:f>'cap_rate_solar_PL'!$D$2:$D$2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'cap_rate_solar_PL'!$D$3:$D$15</c:f>
              <c:numCache>
                <c:formatCode>General</c:formatCode>
                <c:ptCount val="13"/>
                <c:pt idx="0">
                  <c:v>0.9047692000000001</c:v>
                </c:pt>
                <c:pt idx="1">
                  <c:v>0.8368681</c:v>
                </c:pt>
                <c:pt idx="2">
                  <c:v>0.75877154</c:v>
                </c:pt>
                <c:pt idx="3">
                  <c:v>0.73484796</c:v>
                </c:pt>
                <c:pt idx="4">
                  <c:v>0.7084351</c:v>
                </c:pt>
                <c:pt idx="5">
                  <c:v>0.6552161</c:v>
                </c:pt>
                <c:pt idx="6">
                  <c:v>0.6167774</c:v>
                </c:pt>
                <c:pt idx="7">
                  <c:v>0.5723317999999999</c:v>
                </c:pt>
                <c:pt idx="8">
                  <c:v>0.5389696349999999</c:v>
                </c:pt>
                <c:pt idx="9">
                  <c:v>0.5313653</c:v>
                </c:pt>
                <c:pt idx="10">
                  <c:v>0.5154347749999999</c:v>
                </c:pt>
                <c:pt idx="11">
                  <c:v>0.5053751500000001</c:v>
                </c:pt>
                <c:pt idx="12">
                  <c:v>0.497299315</c:v>
                </c:pt>
              </c:numCache>
            </c:numRef>
          </c:yVal>
        </c:ser>
        <c:ser>
          <c:idx val="3"/>
          <c:order val="3"/>
          <c:tx>
            <c:strRef>
              <c:f>'cap_rate_solar_PL'!$E$2:$E$2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'cap_rate_solar_PL'!$E$3:$E$15</c:f>
              <c:numCache>
                <c:formatCode>General</c:formatCode>
                <c:ptCount val="13"/>
                <c:pt idx="0">
                  <c:v>0.91188753</c:v>
                </c:pt>
                <c:pt idx="1">
                  <c:v>0.8509612479999999</c:v>
                </c:pt>
                <c:pt idx="2">
                  <c:v>0.771922852</c:v>
                </c:pt>
                <c:pt idx="3">
                  <c:v>0.7543028799999999</c:v>
                </c:pt>
                <c:pt idx="4">
                  <c:v>0.735759484</c:v>
                </c:pt>
                <c:pt idx="5">
                  <c:v>0.689621272</c:v>
                </c:pt>
                <c:pt idx="6">
                  <c:v>0.64772704</c:v>
                </c:pt>
                <c:pt idx="7">
                  <c:v>0.604951122</c:v>
                </c:pt>
                <c:pt idx="8">
                  <c:v>0.573355029</c:v>
                </c:pt>
                <c:pt idx="9">
                  <c:v>0.560393153</c:v>
                </c:pt>
                <c:pt idx="10">
                  <c:v>0.53863227</c:v>
                </c:pt>
                <c:pt idx="11">
                  <c:v>0.530261511</c:v>
                </c:pt>
                <c:pt idx="12">
                  <c:v>0.52873804</c:v>
                </c:pt>
              </c:numCache>
            </c:numRef>
          </c:yVal>
        </c:ser>
        <c:axId val="53330001"/>
        <c:axId val="53330002"/>
      </c:scatterChart>
      <c:valAx>
        <c:axId val="53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30002"/>
        <c:crosses val="autoZero"/>
        <c:crossBetween val="midCat"/>
      </c:valAx>
      <c:valAx>
        <c:axId val="53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'cap_rate_solar_PL'!$B$3:$B$15</c:f>
              <c:numCache>
                <c:formatCode>General</c:formatCode>
                <c:ptCount val="13"/>
                <c:pt idx="0">
                  <c:v>0.9040263351818183</c:v>
                </c:pt>
                <c:pt idx="1">
                  <c:v>0.8360821657272727</c:v>
                </c:pt>
                <c:pt idx="2">
                  <c:v>0.7545539921818182</c:v>
                </c:pt>
                <c:pt idx="3">
                  <c:v>0.7351980872727272</c:v>
                </c:pt>
                <c:pt idx="4">
                  <c:v>0.7091531224545456</c:v>
                </c:pt>
                <c:pt idx="5">
                  <c:v>0.6580708968181818</c:v>
                </c:pt>
                <c:pt idx="6">
                  <c:v>0.6170073821818182</c:v>
                </c:pt>
                <c:pt idx="7">
                  <c:v>0.5729763154285714</c:v>
                </c:pt>
                <c:pt idx="8">
                  <c:v>0.5412109853333332</c:v>
                </c:pt>
                <c:pt idx="9">
                  <c:v>0.5314886793333332</c:v>
                </c:pt>
                <c:pt idx="10">
                  <c:v>0.5141040179523809</c:v>
                </c:pt>
                <c:pt idx="11">
                  <c:v>0.5028553090952382</c:v>
                </c:pt>
                <c:pt idx="12">
                  <c:v>0.4965363917619048</c:v>
                </c:pt>
              </c:numCache>
            </c:numRef>
          </c:yVal>
        </c:ser>
        <c:ser>
          <c:idx val="1"/>
          <c:order val="1"/>
          <c:tx>
            <c:strRef>
              <c:f>'cap_rate_solar_PL'!$C$2:$C$2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'cap_rate_solar_PL'!$C$3:$C$15</c:f>
              <c:numCache>
                <c:formatCode>General</c:formatCode>
                <c:ptCount val="13"/>
                <c:pt idx="0">
                  <c:v>0.893818654</c:v>
                </c:pt>
                <c:pt idx="1">
                  <c:v>0.820449208</c:v>
                </c:pt>
                <c:pt idx="2">
                  <c:v>0.729116416</c:v>
                </c:pt>
                <c:pt idx="3">
                  <c:v>0.70755802</c:v>
                </c:pt>
                <c:pt idx="4">
                  <c:v>0.68298479</c:v>
                </c:pt>
                <c:pt idx="5">
                  <c:v>0.631127388</c:v>
                </c:pt>
                <c:pt idx="6">
                  <c:v>0.5860833280000001</c:v>
                </c:pt>
                <c:pt idx="7">
                  <c:v>0.535426372</c:v>
                </c:pt>
                <c:pt idx="8">
                  <c:v>0.503707648</c:v>
                </c:pt>
                <c:pt idx="9">
                  <c:v>0.491719873</c:v>
                </c:pt>
                <c:pt idx="10">
                  <c:v>0.478629162</c:v>
                </c:pt>
                <c:pt idx="11">
                  <c:v>0.47453511</c:v>
                </c:pt>
                <c:pt idx="12">
                  <c:v>0.468470112</c:v>
                </c:pt>
              </c:numCache>
            </c:numRef>
          </c:yVal>
        </c:ser>
        <c:ser>
          <c:idx val="2"/>
          <c:order val="2"/>
          <c:tx>
            <c:strRef>
              <c:f>'cap_rate_solar_PL'!$D$2:$D$2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'cap_rate_solar_PL'!$D$3:$D$15</c:f>
              <c:numCache>
                <c:formatCode>General</c:formatCode>
                <c:ptCount val="13"/>
                <c:pt idx="0">
                  <c:v>0.9047692000000001</c:v>
                </c:pt>
                <c:pt idx="1">
                  <c:v>0.8368681</c:v>
                </c:pt>
                <c:pt idx="2">
                  <c:v>0.75877154</c:v>
                </c:pt>
                <c:pt idx="3">
                  <c:v>0.73484796</c:v>
                </c:pt>
                <c:pt idx="4">
                  <c:v>0.7084351</c:v>
                </c:pt>
                <c:pt idx="5">
                  <c:v>0.6552161</c:v>
                </c:pt>
                <c:pt idx="6">
                  <c:v>0.6167774</c:v>
                </c:pt>
                <c:pt idx="7">
                  <c:v>0.5723317999999999</c:v>
                </c:pt>
                <c:pt idx="8">
                  <c:v>0.5389696349999999</c:v>
                </c:pt>
                <c:pt idx="9">
                  <c:v>0.5313653</c:v>
                </c:pt>
                <c:pt idx="10">
                  <c:v>0.5154347749999999</c:v>
                </c:pt>
                <c:pt idx="11">
                  <c:v>0.5053751500000001</c:v>
                </c:pt>
                <c:pt idx="12">
                  <c:v>0.497299315</c:v>
                </c:pt>
              </c:numCache>
            </c:numRef>
          </c:yVal>
        </c:ser>
        <c:ser>
          <c:idx val="3"/>
          <c:order val="3"/>
          <c:tx>
            <c:strRef>
              <c:f>'cap_rate_solar_PL'!$E$2:$E$2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'cap_rate_solar_PL'!$E$3:$E$15</c:f>
              <c:numCache>
                <c:formatCode>General</c:formatCode>
                <c:ptCount val="13"/>
                <c:pt idx="0">
                  <c:v>0.91188753</c:v>
                </c:pt>
                <c:pt idx="1">
                  <c:v>0.8509612479999999</c:v>
                </c:pt>
                <c:pt idx="2">
                  <c:v>0.771922852</c:v>
                </c:pt>
                <c:pt idx="3">
                  <c:v>0.7543028799999999</c:v>
                </c:pt>
                <c:pt idx="4">
                  <c:v>0.735759484</c:v>
                </c:pt>
                <c:pt idx="5">
                  <c:v>0.689621272</c:v>
                </c:pt>
                <c:pt idx="6">
                  <c:v>0.64772704</c:v>
                </c:pt>
                <c:pt idx="7">
                  <c:v>0.604951122</c:v>
                </c:pt>
                <c:pt idx="8">
                  <c:v>0.573355029</c:v>
                </c:pt>
                <c:pt idx="9">
                  <c:v>0.560393153</c:v>
                </c:pt>
                <c:pt idx="10">
                  <c:v>0.53863227</c:v>
                </c:pt>
                <c:pt idx="11">
                  <c:v>0.530261511</c:v>
                </c:pt>
                <c:pt idx="12">
                  <c:v>0.52873804</c:v>
                </c:pt>
              </c:numCache>
            </c:numRef>
          </c:yVal>
        </c:ser>
        <c:axId val="53340001"/>
        <c:axId val="53340002"/>
      </c:scatterChart>
      <c:valAx>
        <c:axId val="53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40002"/>
        <c:crosses val="autoZero"/>
        <c:crossBetween val="midCat"/>
      </c:valAx>
      <c:valAx>
        <c:axId val="53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'cap_rate_solar_PL'!$B$3:$B$15</c:f>
              <c:numCache>
                <c:formatCode>General</c:formatCode>
                <c:ptCount val="13"/>
                <c:pt idx="0">
                  <c:v>0.9040263351818183</c:v>
                </c:pt>
                <c:pt idx="1">
                  <c:v>0.8360821657272727</c:v>
                </c:pt>
                <c:pt idx="2">
                  <c:v>0.7545539921818182</c:v>
                </c:pt>
                <c:pt idx="3">
                  <c:v>0.7351980872727272</c:v>
                </c:pt>
                <c:pt idx="4">
                  <c:v>0.7091531224545456</c:v>
                </c:pt>
                <c:pt idx="5">
                  <c:v>0.6580708968181818</c:v>
                </c:pt>
                <c:pt idx="6">
                  <c:v>0.6170073821818182</c:v>
                </c:pt>
                <c:pt idx="7">
                  <c:v>0.5729763154285714</c:v>
                </c:pt>
                <c:pt idx="8">
                  <c:v>0.5412109853333332</c:v>
                </c:pt>
                <c:pt idx="9">
                  <c:v>0.5314886793333332</c:v>
                </c:pt>
                <c:pt idx="10">
                  <c:v>0.5141040179523809</c:v>
                </c:pt>
                <c:pt idx="11">
                  <c:v>0.5028553090952382</c:v>
                </c:pt>
                <c:pt idx="12">
                  <c:v>0.4965363917619048</c:v>
                </c:pt>
              </c:numCache>
            </c:numRef>
          </c:yVal>
        </c:ser>
        <c:ser>
          <c:idx val="1"/>
          <c:order val="1"/>
          <c:tx>
            <c:strRef>
              <c:f>'cap_rate_solar_PL'!$C$2:$C$2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'cap_rate_solar_PL'!$C$3:$C$15</c:f>
              <c:numCache>
                <c:formatCode>General</c:formatCode>
                <c:ptCount val="13"/>
                <c:pt idx="0">
                  <c:v>0.893818654</c:v>
                </c:pt>
                <c:pt idx="1">
                  <c:v>0.820449208</c:v>
                </c:pt>
                <c:pt idx="2">
                  <c:v>0.729116416</c:v>
                </c:pt>
                <c:pt idx="3">
                  <c:v>0.70755802</c:v>
                </c:pt>
                <c:pt idx="4">
                  <c:v>0.68298479</c:v>
                </c:pt>
                <c:pt idx="5">
                  <c:v>0.631127388</c:v>
                </c:pt>
                <c:pt idx="6">
                  <c:v>0.5860833280000001</c:v>
                </c:pt>
                <c:pt idx="7">
                  <c:v>0.535426372</c:v>
                </c:pt>
                <c:pt idx="8">
                  <c:v>0.503707648</c:v>
                </c:pt>
                <c:pt idx="9">
                  <c:v>0.491719873</c:v>
                </c:pt>
                <c:pt idx="10">
                  <c:v>0.478629162</c:v>
                </c:pt>
                <c:pt idx="11">
                  <c:v>0.47453511</c:v>
                </c:pt>
                <c:pt idx="12">
                  <c:v>0.468470112</c:v>
                </c:pt>
              </c:numCache>
            </c:numRef>
          </c:yVal>
        </c:ser>
        <c:ser>
          <c:idx val="2"/>
          <c:order val="2"/>
          <c:tx>
            <c:strRef>
              <c:f>'cap_rate_solar_PL'!$D$2:$D$2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'cap_rate_solar_PL'!$D$3:$D$15</c:f>
              <c:numCache>
                <c:formatCode>General</c:formatCode>
                <c:ptCount val="13"/>
                <c:pt idx="0">
                  <c:v>0.9047692000000001</c:v>
                </c:pt>
                <c:pt idx="1">
                  <c:v>0.8368681</c:v>
                </c:pt>
                <c:pt idx="2">
                  <c:v>0.75877154</c:v>
                </c:pt>
                <c:pt idx="3">
                  <c:v>0.73484796</c:v>
                </c:pt>
                <c:pt idx="4">
                  <c:v>0.7084351</c:v>
                </c:pt>
                <c:pt idx="5">
                  <c:v>0.6552161</c:v>
                </c:pt>
                <c:pt idx="6">
                  <c:v>0.6167774</c:v>
                </c:pt>
                <c:pt idx="7">
                  <c:v>0.5723317999999999</c:v>
                </c:pt>
                <c:pt idx="8">
                  <c:v>0.5389696349999999</c:v>
                </c:pt>
                <c:pt idx="9">
                  <c:v>0.5313653</c:v>
                </c:pt>
                <c:pt idx="10">
                  <c:v>0.5154347749999999</c:v>
                </c:pt>
                <c:pt idx="11">
                  <c:v>0.5053751500000001</c:v>
                </c:pt>
                <c:pt idx="12">
                  <c:v>0.497299315</c:v>
                </c:pt>
              </c:numCache>
            </c:numRef>
          </c:yVal>
        </c:ser>
        <c:ser>
          <c:idx val="3"/>
          <c:order val="3"/>
          <c:tx>
            <c:strRef>
              <c:f>'cap_rate_solar_PL'!$E$2:$E$2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'cap_rate_solar_PL'!$E$3:$E$15</c:f>
              <c:numCache>
                <c:formatCode>General</c:formatCode>
                <c:ptCount val="13"/>
                <c:pt idx="0">
                  <c:v>0.91188753</c:v>
                </c:pt>
                <c:pt idx="1">
                  <c:v>0.8509612479999999</c:v>
                </c:pt>
                <c:pt idx="2">
                  <c:v>0.771922852</c:v>
                </c:pt>
                <c:pt idx="3">
                  <c:v>0.7543028799999999</c:v>
                </c:pt>
                <c:pt idx="4">
                  <c:v>0.735759484</c:v>
                </c:pt>
                <c:pt idx="5">
                  <c:v>0.689621272</c:v>
                </c:pt>
                <c:pt idx="6">
                  <c:v>0.64772704</c:v>
                </c:pt>
                <c:pt idx="7">
                  <c:v>0.604951122</c:v>
                </c:pt>
                <c:pt idx="8">
                  <c:v>0.573355029</c:v>
                </c:pt>
                <c:pt idx="9">
                  <c:v>0.560393153</c:v>
                </c:pt>
                <c:pt idx="10">
                  <c:v>0.53863227</c:v>
                </c:pt>
                <c:pt idx="11">
                  <c:v>0.530261511</c:v>
                </c:pt>
                <c:pt idx="12">
                  <c:v>0.52873804</c:v>
                </c:pt>
              </c:numCache>
            </c:numRef>
          </c:yVal>
        </c:ser>
        <c:axId val="53350001"/>
        <c:axId val="53350002"/>
      </c:scatterChart>
      <c:valAx>
        <c:axId val="53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50002"/>
        <c:crosses val="autoZero"/>
        <c:crossBetween val="midCat"/>
      </c:valAx>
      <c:valAx>
        <c:axId val="53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'cap_rate_solar_SE1'!$B$3:$B$15</c:f>
              <c:numCache>
                <c:formatCode>General</c:formatCode>
                <c:ptCount val="13"/>
                <c:pt idx="0">
                  <c:v>0.770475995</c:v>
                </c:pt>
                <c:pt idx="1">
                  <c:v>0.7668524731818182</c:v>
                </c:pt>
                <c:pt idx="2">
                  <c:v>0.7465439482727273</c:v>
                </c:pt>
                <c:pt idx="3">
                  <c:v>0.7160050106363637</c:v>
                </c:pt>
                <c:pt idx="4">
                  <c:v>0.6702965763636364</c:v>
                </c:pt>
                <c:pt idx="5">
                  <c:v>0.6343630671818182</c:v>
                </c:pt>
                <c:pt idx="6">
                  <c:v>0.6137927991818182</c:v>
                </c:pt>
                <c:pt idx="7">
                  <c:v>0.5988702237142858</c:v>
                </c:pt>
                <c:pt idx="8">
                  <c:v>0.5781622524285714</c:v>
                </c:pt>
                <c:pt idx="9">
                  <c:v>0.5711607058095237</c:v>
                </c:pt>
                <c:pt idx="10">
                  <c:v>0.5598577739999998</c:v>
                </c:pt>
                <c:pt idx="11">
                  <c:v>0.5537138741428572</c:v>
                </c:pt>
                <c:pt idx="12">
                  <c:v>0.5458044327619047</c:v>
                </c:pt>
              </c:numCache>
            </c:numRef>
          </c:yVal>
        </c:ser>
        <c:ser>
          <c:idx val="1"/>
          <c:order val="1"/>
          <c:tx>
            <c:strRef>
              <c:f>'cap_rate_solar_SE1'!$C$2:$C$2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'cap_rate_solar_SE1'!$C$3:$C$15</c:f>
              <c:numCache>
                <c:formatCode>General</c:formatCode>
                <c:ptCount val="13"/>
                <c:pt idx="0">
                  <c:v>0.5705087</c:v>
                </c:pt>
                <c:pt idx="1">
                  <c:v>0.563797052</c:v>
                </c:pt>
                <c:pt idx="2">
                  <c:v>0.530067924</c:v>
                </c:pt>
                <c:pt idx="3">
                  <c:v>0.526019408</c:v>
                </c:pt>
                <c:pt idx="4">
                  <c:v>0.485198728</c:v>
                </c:pt>
                <c:pt idx="5">
                  <c:v>0.465572848</c:v>
                </c:pt>
                <c:pt idx="6">
                  <c:v>0.449031984</c:v>
                </c:pt>
                <c:pt idx="7">
                  <c:v>0.435314936</c:v>
                </c:pt>
                <c:pt idx="8">
                  <c:v>0.422452836</c:v>
                </c:pt>
                <c:pt idx="9">
                  <c:v>0.421971022</c:v>
                </c:pt>
                <c:pt idx="10">
                  <c:v>0.41187953</c:v>
                </c:pt>
                <c:pt idx="11">
                  <c:v>0.418435862</c:v>
                </c:pt>
                <c:pt idx="12">
                  <c:v>0.418055736</c:v>
                </c:pt>
              </c:numCache>
            </c:numRef>
          </c:yVal>
        </c:ser>
        <c:ser>
          <c:idx val="2"/>
          <c:order val="2"/>
          <c:tx>
            <c:strRef>
              <c:f>'cap_rate_solar_SE1'!$D$2:$D$2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'cap_rate_solar_SE1'!$D$3:$D$15</c:f>
              <c:numCache>
                <c:formatCode>General</c:formatCode>
                <c:ptCount val="13"/>
                <c:pt idx="0">
                  <c:v>0.7787223</c:v>
                </c:pt>
                <c:pt idx="1">
                  <c:v>0.78936696</c:v>
                </c:pt>
                <c:pt idx="2">
                  <c:v>0.7762572</c:v>
                </c:pt>
                <c:pt idx="3">
                  <c:v>0.7490822</c:v>
                </c:pt>
                <c:pt idx="4">
                  <c:v>0.69266695</c:v>
                </c:pt>
                <c:pt idx="5">
                  <c:v>0.6345305</c:v>
                </c:pt>
                <c:pt idx="6">
                  <c:v>0.6139803</c:v>
                </c:pt>
                <c:pt idx="7">
                  <c:v>0.58966335</c:v>
                </c:pt>
                <c:pt idx="8">
                  <c:v>0.5659110549999999</c:v>
                </c:pt>
                <c:pt idx="9">
                  <c:v>0.56420165</c:v>
                </c:pt>
                <c:pt idx="10">
                  <c:v>0.5575459</c:v>
                </c:pt>
                <c:pt idx="11">
                  <c:v>0.551254275</c:v>
                </c:pt>
                <c:pt idx="12">
                  <c:v>0.5370832</c:v>
                </c:pt>
              </c:numCache>
            </c:numRef>
          </c:yVal>
        </c:ser>
        <c:ser>
          <c:idx val="3"/>
          <c:order val="3"/>
          <c:tx>
            <c:strRef>
              <c:f>'cap_rate_solar_SE1'!$E$2:$E$2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'cap_rate_solar_SE1'!$E$3:$E$15</c:f>
              <c:numCache>
                <c:formatCode>General</c:formatCode>
                <c:ptCount val="13"/>
                <c:pt idx="0">
                  <c:v>0.9359645199999999</c:v>
                </c:pt>
                <c:pt idx="1">
                  <c:v>0.9498885279999999</c:v>
                </c:pt>
                <c:pt idx="2">
                  <c:v>0.957833348</c:v>
                </c:pt>
                <c:pt idx="3">
                  <c:v>0.8950448059999999</c:v>
                </c:pt>
                <c:pt idx="4">
                  <c:v>0.8452884119999999</c:v>
                </c:pt>
                <c:pt idx="5">
                  <c:v>0.80183924</c:v>
                </c:pt>
                <c:pt idx="6">
                  <c:v>0.778385368</c:v>
                </c:pt>
                <c:pt idx="7">
                  <c:v>0.7703657620000001</c:v>
                </c:pt>
                <c:pt idx="8">
                  <c:v>0.7445265400000001</c:v>
                </c:pt>
                <c:pt idx="9">
                  <c:v>0.73160101</c:v>
                </c:pt>
                <c:pt idx="10">
                  <c:v>0.716311194</c:v>
                </c:pt>
                <c:pt idx="11">
                  <c:v>0.7046451</c:v>
                </c:pt>
                <c:pt idx="12">
                  <c:v>0.697235222</c:v>
                </c:pt>
              </c:numCache>
            </c:numRef>
          </c:yVal>
        </c:ser>
        <c:axId val="53360001"/>
        <c:axId val="53360002"/>
      </c:scatterChart>
      <c:valAx>
        <c:axId val="53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60002"/>
        <c:crosses val="autoZero"/>
        <c:crossBetween val="midCat"/>
      </c:valAx>
      <c:valAx>
        <c:axId val="53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'cap_rate_solar_SE1'!$B$3:$B$15</c:f>
              <c:numCache>
                <c:formatCode>General</c:formatCode>
                <c:ptCount val="13"/>
                <c:pt idx="0">
                  <c:v>0.770475995</c:v>
                </c:pt>
                <c:pt idx="1">
                  <c:v>0.7668524731818182</c:v>
                </c:pt>
                <c:pt idx="2">
                  <c:v>0.7465439482727273</c:v>
                </c:pt>
                <c:pt idx="3">
                  <c:v>0.7160050106363637</c:v>
                </c:pt>
                <c:pt idx="4">
                  <c:v>0.6702965763636364</c:v>
                </c:pt>
                <c:pt idx="5">
                  <c:v>0.6343630671818182</c:v>
                </c:pt>
                <c:pt idx="6">
                  <c:v>0.6137927991818182</c:v>
                </c:pt>
                <c:pt idx="7">
                  <c:v>0.5988702237142858</c:v>
                </c:pt>
                <c:pt idx="8">
                  <c:v>0.5781622524285714</c:v>
                </c:pt>
                <c:pt idx="9">
                  <c:v>0.5711607058095237</c:v>
                </c:pt>
                <c:pt idx="10">
                  <c:v>0.5598577739999998</c:v>
                </c:pt>
                <c:pt idx="11">
                  <c:v>0.5537138741428572</c:v>
                </c:pt>
                <c:pt idx="12">
                  <c:v>0.5458044327619047</c:v>
                </c:pt>
              </c:numCache>
            </c:numRef>
          </c:yVal>
        </c:ser>
        <c:ser>
          <c:idx val="1"/>
          <c:order val="1"/>
          <c:tx>
            <c:strRef>
              <c:f>'cap_rate_solar_SE1'!$C$2:$C$2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'cap_rate_solar_SE1'!$C$3:$C$15</c:f>
              <c:numCache>
                <c:formatCode>General</c:formatCode>
                <c:ptCount val="13"/>
                <c:pt idx="0">
                  <c:v>0.5705087</c:v>
                </c:pt>
                <c:pt idx="1">
                  <c:v>0.563797052</c:v>
                </c:pt>
                <c:pt idx="2">
                  <c:v>0.530067924</c:v>
                </c:pt>
                <c:pt idx="3">
                  <c:v>0.526019408</c:v>
                </c:pt>
                <c:pt idx="4">
                  <c:v>0.485198728</c:v>
                </c:pt>
                <c:pt idx="5">
                  <c:v>0.465572848</c:v>
                </c:pt>
                <c:pt idx="6">
                  <c:v>0.449031984</c:v>
                </c:pt>
                <c:pt idx="7">
                  <c:v>0.435314936</c:v>
                </c:pt>
                <c:pt idx="8">
                  <c:v>0.422452836</c:v>
                </c:pt>
                <c:pt idx="9">
                  <c:v>0.421971022</c:v>
                </c:pt>
                <c:pt idx="10">
                  <c:v>0.41187953</c:v>
                </c:pt>
                <c:pt idx="11">
                  <c:v>0.418435862</c:v>
                </c:pt>
                <c:pt idx="12">
                  <c:v>0.418055736</c:v>
                </c:pt>
              </c:numCache>
            </c:numRef>
          </c:yVal>
        </c:ser>
        <c:ser>
          <c:idx val="2"/>
          <c:order val="2"/>
          <c:tx>
            <c:strRef>
              <c:f>'cap_rate_solar_SE1'!$D$2:$D$2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'cap_rate_solar_SE1'!$D$3:$D$15</c:f>
              <c:numCache>
                <c:formatCode>General</c:formatCode>
                <c:ptCount val="13"/>
                <c:pt idx="0">
                  <c:v>0.7787223</c:v>
                </c:pt>
                <c:pt idx="1">
                  <c:v>0.78936696</c:v>
                </c:pt>
                <c:pt idx="2">
                  <c:v>0.7762572</c:v>
                </c:pt>
                <c:pt idx="3">
                  <c:v>0.7490822</c:v>
                </c:pt>
                <c:pt idx="4">
                  <c:v>0.69266695</c:v>
                </c:pt>
                <c:pt idx="5">
                  <c:v>0.6345305</c:v>
                </c:pt>
                <c:pt idx="6">
                  <c:v>0.6139803</c:v>
                </c:pt>
                <c:pt idx="7">
                  <c:v>0.58966335</c:v>
                </c:pt>
                <c:pt idx="8">
                  <c:v>0.5659110549999999</c:v>
                </c:pt>
                <c:pt idx="9">
                  <c:v>0.56420165</c:v>
                </c:pt>
                <c:pt idx="10">
                  <c:v>0.5575459</c:v>
                </c:pt>
                <c:pt idx="11">
                  <c:v>0.551254275</c:v>
                </c:pt>
                <c:pt idx="12">
                  <c:v>0.5370832</c:v>
                </c:pt>
              </c:numCache>
            </c:numRef>
          </c:yVal>
        </c:ser>
        <c:ser>
          <c:idx val="3"/>
          <c:order val="3"/>
          <c:tx>
            <c:strRef>
              <c:f>'cap_rate_solar_SE1'!$E$2:$E$2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'cap_rate_solar_SE1'!$E$3:$E$15</c:f>
              <c:numCache>
                <c:formatCode>General</c:formatCode>
                <c:ptCount val="13"/>
                <c:pt idx="0">
                  <c:v>0.9359645199999999</c:v>
                </c:pt>
                <c:pt idx="1">
                  <c:v>0.9498885279999999</c:v>
                </c:pt>
                <c:pt idx="2">
                  <c:v>0.957833348</c:v>
                </c:pt>
                <c:pt idx="3">
                  <c:v>0.8950448059999999</c:v>
                </c:pt>
                <c:pt idx="4">
                  <c:v>0.8452884119999999</c:v>
                </c:pt>
                <c:pt idx="5">
                  <c:v>0.80183924</c:v>
                </c:pt>
                <c:pt idx="6">
                  <c:v>0.778385368</c:v>
                </c:pt>
                <c:pt idx="7">
                  <c:v>0.7703657620000001</c:v>
                </c:pt>
                <c:pt idx="8">
                  <c:v>0.7445265400000001</c:v>
                </c:pt>
                <c:pt idx="9">
                  <c:v>0.73160101</c:v>
                </c:pt>
                <c:pt idx="10">
                  <c:v>0.716311194</c:v>
                </c:pt>
                <c:pt idx="11">
                  <c:v>0.7046451</c:v>
                </c:pt>
                <c:pt idx="12">
                  <c:v>0.697235222</c:v>
                </c:pt>
              </c:numCache>
            </c:numRef>
          </c:yVal>
        </c:ser>
        <c:axId val="53370001"/>
        <c:axId val="53370002"/>
      </c:scatterChart>
      <c:valAx>
        <c:axId val="53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70002"/>
        <c:crosses val="autoZero"/>
        <c:crossBetween val="midCat"/>
      </c:valAx>
      <c:valAx>
        <c:axId val="53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'cap_rate_solar_SE1'!$B$3:$B$15</c:f>
              <c:numCache>
                <c:formatCode>General</c:formatCode>
                <c:ptCount val="13"/>
                <c:pt idx="0">
                  <c:v>0.770475995</c:v>
                </c:pt>
                <c:pt idx="1">
                  <c:v>0.7668524731818182</c:v>
                </c:pt>
                <c:pt idx="2">
                  <c:v>0.7465439482727273</c:v>
                </c:pt>
                <c:pt idx="3">
                  <c:v>0.7160050106363637</c:v>
                </c:pt>
                <c:pt idx="4">
                  <c:v>0.6702965763636364</c:v>
                </c:pt>
                <c:pt idx="5">
                  <c:v>0.6343630671818182</c:v>
                </c:pt>
                <c:pt idx="6">
                  <c:v>0.6137927991818182</c:v>
                </c:pt>
                <c:pt idx="7">
                  <c:v>0.5988702237142858</c:v>
                </c:pt>
                <c:pt idx="8">
                  <c:v>0.5781622524285714</c:v>
                </c:pt>
                <c:pt idx="9">
                  <c:v>0.5711607058095237</c:v>
                </c:pt>
                <c:pt idx="10">
                  <c:v>0.5598577739999998</c:v>
                </c:pt>
                <c:pt idx="11">
                  <c:v>0.5537138741428572</c:v>
                </c:pt>
                <c:pt idx="12">
                  <c:v>0.5458044327619047</c:v>
                </c:pt>
              </c:numCache>
            </c:numRef>
          </c:yVal>
        </c:ser>
        <c:ser>
          <c:idx val="1"/>
          <c:order val="1"/>
          <c:tx>
            <c:strRef>
              <c:f>'cap_rate_solar_SE1'!$C$2:$C$2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'cap_rate_solar_SE1'!$C$3:$C$15</c:f>
              <c:numCache>
                <c:formatCode>General</c:formatCode>
                <c:ptCount val="13"/>
                <c:pt idx="0">
                  <c:v>0.5705087</c:v>
                </c:pt>
                <c:pt idx="1">
                  <c:v>0.563797052</c:v>
                </c:pt>
                <c:pt idx="2">
                  <c:v>0.530067924</c:v>
                </c:pt>
                <c:pt idx="3">
                  <c:v>0.526019408</c:v>
                </c:pt>
                <c:pt idx="4">
                  <c:v>0.485198728</c:v>
                </c:pt>
                <c:pt idx="5">
                  <c:v>0.465572848</c:v>
                </c:pt>
                <c:pt idx="6">
                  <c:v>0.449031984</c:v>
                </c:pt>
                <c:pt idx="7">
                  <c:v>0.435314936</c:v>
                </c:pt>
                <c:pt idx="8">
                  <c:v>0.422452836</c:v>
                </c:pt>
                <c:pt idx="9">
                  <c:v>0.421971022</c:v>
                </c:pt>
                <c:pt idx="10">
                  <c:v>0.41187953</c:v>
                </c:pt>
                <c:pt idx="11">
                  <c:v>0.418435862</c:v>
                </c:pt>
                <c:pt idx="12">
                  <c:v>0.418055736</c:v>
                </c:pt>
              </c:numCache>
            </c:numRef>
          </c:yVal>
        </c:ser>
        <c:ser>
          <c:idx val="2"/>
          <c:order val="2"/>
          <c:tx>
            <c:strRef>
              <c:f>'cap_rate_solar_SE1'!$D$2:$D$2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'cap_rate_solar_SE1'!$D$3:$D$15</c:f>
              <c:numCache>
                <c:formatCode>General</c:formatCode>
                <c:ptCount val="13"/>
                <c:pt idx="0">
                  <c:v>0.7787223</c:v>
                </c:pt>
                <c:pt idx="1">
                  <c:v>0.78936696</c:v>
                </c:pt>
                <c:pt idx="2">
                  <c:v>0.7762572</c:v>
                </c:pt>
                <c:pt idx="3">
                  <c:v>0.7490822</c:v>
                </c:pt>
                <c:pt idx="4">
                  <c:v>0.69266695</c:v>
                </c:pt>
                <c:pt idx="5">
                  <c:v>0.6345305</c:v>
                </c:pt>
                <c:pt idx="6">
                  <c:v>0.6139803</c:v>
                </c:pt>
                <c:pt idx="7">
                  <c:v>0.58966335</c:v>
                </c:pt>
                <c:pt idx="8">
                  <c:v>0.5659110549999999</c:v>
                </c:pt>
                <c:pt idx="9">
                  <c:v>0.56420165</c:v>
                </c:pt>
                <c:pt idx="10">
                  <c:v>0.5575459</c:v>
                </c:pt>
                <c:pt idx="11">
                  <c:v>0.551254275</c:v>
                </c:pt>
                <c:pt idx="12">
                  <c:v>0.5370832</c:v>
                </c:pt>
              </c:numCache>
            </c:numRef>
          </c:yVal>
        </c:ser>
        <c:ser>
          <c:idx val="3"/>
          <c:order val="3"/>
          <c:tx>
            <c:strRef>
              <c:f>'cap_rate_solar_SE1'!$E$2:$E$2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'cap_rate_solar_SE1'!$E$3:$E$15</c:f>
              <c:numCache>
                <c:formatCode>General</c:formatCode>
                <c:ptCount val="13"/>
                <c:pt idx="0">
                  <c:v>0.9359645199999999</c:v>
                </c:pt>
                <c:pt idx="1">
                  <c:v>0.9498885279999999</c:v>
                </c:pt>
                <c:pt idx="2">
                  <c:v>0.957833348</c:v>
                </c:pt>
                <c:pt idx="3">
                  <c:v>0.8950448059999999</c:v>
                </c:pt>
                <c:pt idx="4">
                  <c:v>0.8452884119999999</c:v>
                </c:pt>
                <c:pt idx="5">
                  <c:v>0.80183924</c:v>
                </c:pt>
                <c:pt idx="6">
                  <c:v>0.778385368</c:v>
                </c:pt>
                <c:pt idx="7">
                  <c:v>0.7703657620000001</c:v>
                </c:pt>
                <c:pt idx="8">
                  <c:v>0.7445265400000001</c:v>
                </c:pt>
                <c:pt idx="9">
                  <c:v>0.73160101</c:v>
                </c:pt>
                <c:pt idx="10">
                  <c:v>0.716311194</c:v>
                </c:pt>
                <c:pt idx="11">
                  <c:v>0.7046451</c:v>
                </c:pt>
                <c:pt idx="12">
                  <c:v>0.697235222</c:v>
                </c:pt>
              </c:numCache>
            </c:numRef>
          </c:yVal>
        </c:ser>
        <c:axId val="53380001"/>
        <c:axId val="53380002"/>
      </c:scatterChart>
      <c:valAx>
        <c:axId val="53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80002"/>
        <c:crosses val="autoZero"/>
        <c:crossBetween val="midCat"/>
      </c:valAx>
      <c:valAx>
        <c:axId val="53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'cap_rate_solar_SE1'!$B$3:$B$15</c:f>
              <c:numCache>
                <c:formatCode>General</c:formatCode>
                <c:ptCount val="13"/>
                <c:pt idx="0">
                  <c:v>0.770475995</c:v>
                </c:pt>
                <c:pt idx="1">
                  <c:v>0.7668524731818182</c:v>
                </c:pt>
                <c:pt idx="2">
                  <c:v>0.7465439482727273</c:v>
                </c:pt>
                <c:pt idx="3">
                  <c:v>0.7160050106363637</c:v>
                </c:pt>
                <c:pt idx="4">
                  <c:v>0.6702965763636364</c:v>
                </c:pt>
                <c:pt idx="5">
                  <c:v>0.6343630671818182</c:v>
                </c:pt>
                <c:pt idx="6">
                  <c:v>0.6137927991818182</c:v>
                </c:pt>
                <c:pt idx="7">
                  <c:v>0.5988702237142858</c:v>
                </c:pt>
                <c:pt idx="8">
                  <c:v>0.5781622524285714</c:v>
                </c:pt>
                <c:pt idx="9">
                  <c:v>0.5711607058095237</c:v>
                </c:pt>
                <c:pt idx="10">
                  <c:v>0.5598577739999998</c:v>
                </c:pt>
                <c:pt idx="11">
                  <c:v>0.5537138741428572</c:v>
                </c:pt>
                <c:pt idx="12">
                  <c:v>0.5458044327619047</c:v>
                </c:pt>
              </c:numCache>
            </c:numRef>
          </c:yVal>
        </c:ser>
        <c:ser>
          <c:idx val="1"/>
          <c:order val="1"/>
          <c:tx>
            <c:strRef>
              <c:f>'cap_rate_solar_SE1'!$C$2:$C$2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'cap_rate_solar_SE1'!$C$3:$C$15</c:f>
              <c:numCache>
                <c:formatCode>General</c:formatCode>
                <c:ptCount val="13"/>
                <c:pt idx="0">
                  <c:v>0.5705087</c:v>
                </c:pt>
                <c:pt idx="1">
                  <c:v>0.563797052</c:v>
                </c:pt>
                <c:pt idx="2">
                  <c:v>0.530067924</c:v>
                </c:pt>
                <c:pt idx="3">
                  <c:v>0.526019408</c:v>
                </c:pt>
                <c:pt idx="4">
                  <c:v>0.485198728</c:v>
                </c:pt>
                <c:pt idx="5">
                  <c:v>0.465572848</c:v>
                </c:pt>
                <c:pt idx="6">
                  <c:v>0.449031984</c:v>
                </c:pt>
                <c:pt idx="7">
                  <c:v>0.435314936</c:v>
                </c:pt>
                <c:pt idx="8">
                  <c:v>0.422452836</c:v>
                </c:pt>
                <c:pt idx="9">
                  <c:v>0.421971022</c:v>
                </c:pt>
                <c:pt idx="10">
                  <c:v>0.41187953</c:v>
                </c:pt>
                <c:pt idx="11">
                  <c:v>0.418435862</c:v>
                </c:pt>
                <c:pt idx="12">
                  <c:v>0.418055736</c:v>
                </c:pt>
              </c:numCache>
            </c:numRef>
          </c:yVal>
        </c:ser>
        <c:ser>
          <c:idx val="2"/>
          <c:order val="2"/>
          <c:tx>
            <c:strRef>
              <c:f>'cap_rate_solar_SE1'!$D$2:$D$2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'cap_rate_solar_SE1'!$D$3:$D$15</c:f>
              <c:numCache>
                <c:formatCode>General</c:formatCode>
                <c:ptCount val="13"/>
                <c:pt idx="0">
                  <c:v>0.7787223</c:v>
                </c:pt>
                <c:pt idx="1">
                  <c:v>0.78936696</c:v>
                </c:pt>
                <c:pt idx="2">
                  <c:v>0.7762572</c:v>
                </c:pt>
                <c:pt idx="3">
                  <c:v>0.7490822</c:v>
                </c:pt>
                <c:pt idx="4">
                  <c:v>0.69266695</c:v>
                </c:pt>
                <c:pt idx="5">
                  <c:v>0.6345305</c:v>
                </c:pt>
                <c:pt idx="6">
                  <c:v>0.6139803</c:v>
                </c:pt>
                <c:pt idx="7">
                  <c:v>0.58966335</c:v>
                </c:pt>
                <c:pt idx="8">
                  <c:v>0.5659110549999999</c:v>
                </c:pt>
                <c:pt idx="9">
                  <c:v>0.56420165</c:v>
                </c:pt>
                <c:pt idx="10">
                  <c:v>0.5575459</c:v>
                </c:pt>
                <c:pt idx="11">
                  <c:v>0.551254275</c:v>
                </c:pt>
                <c:pt idx="12">
                  <c:v>0.5370832</c:v>
                </c:pt>
              </c:numCache>
            </c:numRef>
          </c:yVal>
        </c:ser>
        <c:ser>
          <c:idx val="3"/>
          <c:order val="3"/>
          <c:tx>
            <c:strRef>
              <c:f>'cap_rate_solar_SE1'!$E$2:$E$2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'cap_rate_solar_SE1'!$E$3:$E$15</c:f>
              <c:numCache>
                <c:formatCode>General</c:formatCode>
                <c:ptCount val="13"/>
                <c:pt idx="0">
                  <c:v>0.9359645199999999</c:v>
                </c:pt>
                <c:pt idx="1">
                  <c:v>0.9498885279999999</c:v>
                </c:pt>
                <c:pt idx="2">
                  <c:v>0.957833348</c:v>
                </c:pt>
                <c:pt idx="3">
                  <c:v>0.8950448059999999</c:v>
                </c:pt>
                <c:pt idx="4">
                  <c:v>0.8452884119999999</c:v>
                </c:pt>
                <c:pt idx="5">
                  <c:v>0.80183924</c:v>
                </c:pt>
                <c:pt idx="6">
                  <c:v>0.778385368</c:v>
                </c:pt>
                <c:pt idx="7">
                  <c:v>0.7703657620000001</c:v>
                </c:pt>
                <c:pt idx="8">
                  <c:v>0.7445265400000001</c:v>
                </c:pt>
                <c:pt idx="9">
                  <c:v>0.73160101</c:v>
                </c:pt>
                <c:pt idx="10">
                  <c:v>0.716311194</c:v>
                </c:pt>
                <c:pt idx="11">
                  <c:v>0.7046451</c:v>
                </c:pt>
                <c:pt idx="12">
                  <c:v>0.697235222</c:v>
                </c:pt>
              </c:numCache>
            </c:numRef>
          </c:yVal>
        </c:ser>
        <c:axId val="53390001"/>
        <c:axId val="53390002"/>
      </c:scatterChart>
      <c:valAx>
        <c:axId val="53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90002"/>
        <c:crosses val="autoZero"/>
        <c:crossBetween val="midCat"/>
      </c:valAx>
      <c:valAx>
        <c:axId val="53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Offshore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'cap_rate_wind_offshore_BT'!$A$3:$A$12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xVal>
          <c:yVal>
            <c:numRef>
              <c:f>'cap_rate_wind_offshore_BT'!$B$3:$B$12</c:f>
              <c:numCache>
                <c:formatCode>General</c:formatCode>
                <c:ptCount val="10"/>
                <c:pt idx="0">
                  <c:v>0.7644758354545456</c:v>
                </c:pt>
                <c:pt idx="1">
                  <c:v>0.7016521700909091</c:v>
                </c:pt>
                <c:pt idx="2">
                  <c:v>0.6645854245454546</c:v>
                </c:pt>
                <c:pt idx="3">
                  <c:v>0.6276768346363636</c:v>
                </c:pt>
                <c:pt idx="4">
                  <c:v>0.5945833582380953</c:v>
                </c:pt>
                <c:pt idx="5">
                  <c:v>0.5597563377142857</c:v>
                </c:pt>
                <c:pt idx="6">
                  <c:v>0.5295182817142858</c:v>
                </c:pt>
                <c:pt idx="7">
                  <c:v>0.5004959716190476</c:v>
                </c:pt>
                <c:pt idx="8">
                  <c:v>0.4794570588571429</c:v>
                </c:pt>
                <c:pt idx="9">
                  <c:v>0.4604069009523809</c:v>
                </c:pt>
              </c:numCache>
            </c:numRef>
          </c:yVal>
        </c:ser>
        <c:ser>
          <c:idx val="1"/>
          <c:order val="1"/>
          <c:tx>
            <c:strRef>
              <c:f>'cap_rate_wind_offshore_BT'!$C$2:$C$2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'cap_rate_wind_offshore_BT'!$A$3:$A$12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xVal>
          <c:yVal>
            <c:numRef>
              <c:f>'cap_rate_wind_offshore_BT'!$C$3:$C$12</c:f>
              <c:numCache>
                <c:formatCode>General</c:formatCode>
                <c:ptCount val="10"/>
                <c:pt idx="0">
                  <c:v>0.71404562</c:v>
                </c:pt>
                <c:pt idx="1">
                  <c:v>0.6447776199999999</c:v>
                </c:pt>
                <c:pt idx="2">
                  <c:v>0.6020727800000001</c:v>
                </c:pt>
                <c:pt idx="3">
                  <c:v>0.562858752</c:v>
                </c:pt>
                <c:pt idx="4">
                  <c:v>0.5307380500000001</c:v>
                </c:pt>
                <c:pt idx="5">
                  <c:v>0.493389452</c:v>
                </c:pt>
                <c:pt idx="6">
                  <c:v>0.455171741</c:v>
                </c:pt>
                <c:pt idx="7">
                  <c:v>0.422781186</c:v>
                </c:pt>
                <c:pt idx="8">
                  <c:v>0.414374781</c:v>
                </c:pt>
                <c:pt idx="9">
                  <c:v>0.403890764</c:v>
                </c:pt>
              </c:numCache>
            </c:numRef>
          </c:yVal>
        </c:ser>
        <c:ser>
          <c:idx val="2"/>
          <c:order val="2"/>
          <c:tx>
            <c:strRef>
              <c:f>'cap_rate_wind_offshore_BT'!$D$2:$D$2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'cap_rate_wind_offshore_BT'!$A$3:$A$12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xVal>
          <c:yVal>
            <c:numRef>
              <c:f>'cap_rate_wind_offshore_BT'!$D$3:$D$12</c:f>
              <c:numCache>
                <c:formatCode>General</c:formatCode>
                <c:ptCount val="10"/>
                <c:pt idx="0">
                  <c:v>0.76451486</c:v>
                </c:pt>
                <c:pt idx="1">
                  <c:v>0.7013049</c:v>
                </c:pt>
                <c:pt idx="2">
                  <c:v>0.657212</c:v>
                </c:pt>
                <c:pt idx="3">
                  <c:v>0.6251659000000001</c:v>
                </c:pt>
                <c:pt idx="4">
                  <c:v>0.59655982</c:v>
                </c:pt>
                <c:pt idx="5">
                  <c:v>0.561259965</c:v>
                </c:pt>
                <c:pt idx="6">
                  <c:v>0.527605865</c:v>
                </c:pt>
                <c:pt idx="7">
                  <c:v>0.49992907</c:v>
                </c:pt>
                <c:pt idx="8">
                  <c:v>0.484039165</c:v>
                </c:pt>
                <c:pt idx="9">
                  <c:v>0.470424965</c:v>
                </c:pt>
              </c:numCache>
            </c:numRef>
          </c:yVal>
        </c:ser>
        <c:ser>
          <c:idx val="3"/>
          <c:order val="3"/>
          <c:tx>
            <c:strRef>
              <c:f>'cap_rate_wind_offshore_BT'!$E$2:$E$2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'cap_rate_wind_offshore_BT'!$A$3:$A$12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xVal>
          <c:yVal>
            <c:numRef>
              <c:f>'cap_rate_wind_offshore_BT'!$E$3:$E$12</c:f>
              <c:numCache>
                <c:formatCode>General</c:formatCode>
                <c:ptCount val="10"/>
                <c:pt idx="0">
                  <c:v>0.82756618</c:v>
                </c:pt>
                <c:pt idx="1">
                  <c:v>0.7885382519999999</c:v>
                </c:pt>
                <c:pt idx="2">
                  <c:v>0.75779538</c:v>
                </c:pt>
                <c:pt idx="3">
                  <c:v>0.71174696</c:v>
                </c:pt>
                <c:pt idx="4">
                  <c:v>0.660754643</c:v>
                </c:pt>
                <c:pt idx="5">
                  <c:v>0.631730105</c:v>
                </c:pt>
                <c:pt idx="6">
                  <c:v>0.60094066</c:v>
                </c:pt>
                <c:pt idx="7">
                  <c:v>0.566893118</c:v>
                </c:pt>
                <c:pt idx="8">
                  <c:v>0.5360878600000001</c:v>
                </c:pt>
                <c:pt idx="9">
                  <c:v>0.505989731</c:v>
                </c:pt>
              </c:numCache>
            </c:numRef>
          </c:yVal>
        </c:ser>
        <c:axId val="50340001"/>
        <c:axId val="50340002"/>
      </c:scatterChart>
      <c:val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40002"/>
        <c:crosses val="autoZero"/>
        <c:crossBetween val="midCat"/>
      </c:val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'cap_rate_solar_SE1'!$B$3:$B$15</c:f>
              <c:numCache>
                <c:formatCode>General</c:formatCode>
                <c:ptCount val="13"/>
                <c:pt idx="0">
                  <c:v>0.770475995</c:v>
                </c:pt>
                <c:pt idx="1">
                  <c:v>0.7668524731818182</c:v>
                </c:pt>
                <c:pt idx="2">
                  <c:v>0.7465439482727273</c:v>
                </c:pt>
                <c:pt idx="3">
                  <c:v>0.7160050106363637</c:v>
                </c:pt>
                <c:pt idx="4">
                  <c:v>0.6702965763636364</c:v>
                </c:pt>
                <c:pt idx="5">
                  <c:v>0.6343630671818182</c:v>
                </c:pt>
                <c:pt idx="6">
                  <c:v>0.6137927991818182</c:v>
                </c:pt>
                <c:pt idx="7">
                  <c:v>0.5988702237142858</c:v>
                </c:pt>
                <c:pt idx="8">
                  <c:v>0.5781622524285714</c:v>
                </c:pt>
                <c:pt idx="9">
                  <c:v>0.5711607058095237</c:v>
                </c:pt>
                <c:pt idx="10">
                  <c:v>0.5598577739999998</c:v>
                </c:pt>
                <c:pt idx="11">
                  <c:v>0.5537138741428572</c:v>
                </c:pt>
                <c:pt idx="12">
                  <c:v>0.5458044327619047</c:v>
                </c:pt>
              </c:numCache>
            </c:numRef>
          </c:yVal>
        </c:ser>
        <c:ser>
          <c:idx val="1"/>
          <c:order val="1"/>
          <c:tx>
            <c:strRef>
              <c:f>'cap_rate_solar_SE1'!$C$2:$C$2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'cap_rate_solar_SE1'!$C$3:$C$15</c:f>
              <c:numCache>
                <c:formatCode>General</c:formatCode>
                <c:ptCount val="13"/>
                <c:pt idx="0">
                  <c:v>0.5705087</c:v>
                </c:pt>
                <c:pt idx="1">
                  <c:v>0.563797052</c:v>
                </c:pt>
                <c:pt idx="2">
                  <c:v>0.530067924</c:v>
                </c:pt>
                <c:pt idx="3">
                  <c:v>0.526019408</c:v>
                </c:pt>
                <c:pt idx="4">
                  <c:v>0.485198728</c:v>
                </c:pt>
                <c:pt idx="5">
                  <c:v>0.465572848</c:v>
                </c:pt>
                <c:pt idx="6">
                  <c:v>0.449031984</c:v>
                </c:pt>
                <c:pt idx="7">
                  <c:v>0.435314936</c:v>
                </c:pt>
                <c:pt idx="8">
                  <c:v>0.422452836</c:v>
                </c:pt>
                <c:pt idx="9">
                  <c:v>0.421971022</c:v>
                </c:pt>
                <c:pt idx="10">
                  <c:v>0.41187953</c:v>
                </c:pt>
                <c:pt idx="11">
                  <c:v>0.418435862</c:v>
                </c:pt>
                <c:pt idx="12">
                  <c:v>0.418055736</c:v>
                </c:pt>
              </c:numCache>
            </c:numRef>
          </c:yVal>
        </c:ser>
        <c:ser>
          <c:idx val="2"/>
          <c:order val="2"/>
          <c:tx>
            <c:strRef>
              <c:f>'cap_rate_solar_SE1'!$D$2:$D$2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'cap_rate_solar_SE1'!$D$3:$D$15</c:f>
              <c:numCache>
                <c:formatCode>General</c:formatCode>
                <c:ptCount val="13"/>
                <c:pt idx="0">
                  <c:v>0.7787223</c:v>
                </c:pt>
                <c:pt idx="1">
                  <c:v>0.78936696</c:v>
                </c:pt>
                <c:pt idx="2">
                  <c:v>0.7762572</c:v>
                </c:pt>
                <c:pt idx="3">
                  <c:v>0.7490822</c:v>
                </c:pt>
                <c:pt idx="4">
                  <c:v>0.69266695</c:v>
                </c:pt>
                <c:pt idx="5">
                  <c:v>0.6345305</c:v>
                </c:pt>
                <c:pt idx="6">
                  <c:v>0.6139803</c:v>
                </c:pt>
                <c:pt idx="7">
                  <c:v>0.58966335</c:v>
                </c:pt>
                <c:pt idx="8">
                  <c:v>0.5659110549999999</c:v>
                </c:pt>
                <c:pt idx="9">
                  <c:v>0.56420165</c:v>
                </c:pt>
                <c:pt idx="10">
                  <c:v>0.5575459</c:v>
                </c:pt>
                <c:pt idx="11">
                  <c:v>0.551254275</c:v>
                </c:pt>
                <c:pt idx="12">
                  <c:v>0.5370832</c:v>
                </c:pt>
              </c:numCache>
            </c:numRef>
          </c:yVal>
        </c:ser>
        <c:ser>
          <c:idx val="3"/>
          <c:order val="3"/>
          <c:tx>
            <c:strRef>
              <c:f>'cap_rate_solar_SE1'!$E$2:$E$2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'cap_rate_solar_SE1'!$E$3:$E$15</c:f>
              <c:numCache>
                <c:formatCode>General</c:formatCode>
                <c:ptCount val="13"/>
                <c:pt idx="0">
                  <c:v>0.9359645199999999</c:v>
                </c:pt>
                <c:pt idx="1">
                  <c:v>0.9498885279999999</c:v>
                </c:pt>
                <c:pt idx="2">
                  <c:v>0.957833348</c:v>
                </c:pt>
                <c:pt idx="3">
                  <c:v>0.8950448059999999</c:v>
                </c:pt>
                <c:pt idx="4">
                  <c:v>0.8452884119999999</c:v>
                </c:pt>
                <c:pt idx="5">
                  <c:v>0.80183924</c:v>
                </c:pt>
                <c:pt idx="6">
                  <c:v>0.778385368</c:v>
                </c:pt>
                <c:pt idx="7">
                  <c:v>0.7703657620000001</c:v>
                </c:pt>
                <c:pt idx="8">
                  <c:v>0.7445265400000001</c:v>
                </c:pt>
                <c:pt idx="9">
                  <c:v>0.73160101</c:v>
                </c:pt>
                <c:pt idx="10">
                  <c:v>0.716311194</c:v>
                </c:pt>
                <c:pt idx="11">
                  <c:v>0.7046451</c:v>
                </c:pt>
                <c:pt idx="12">
                  <c:v>0.697235222</c:v>
                </c:pt>
              </c:numCache>
            </c:numRef>
          </c:yVal>
        </c:ser>
        <c:axId val="53400001"/>
        <c:axId val="53400002"/>
      </c:scatterChart>
      <c:valAx>
        <c:axId val="53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00002"/>
        <c:crosses val="autoZero"/>
        <c:crossBetween val="midCat"/>
      </c:valAx>
      <c:valAx>
        <c:axId val="53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'cap_rate_solar_SE2'!$B$3:$B$15</c:f>
              <c:numCache>
                <c:formatCode>General</c:formatCode>
                <c:ptCount val="13"/>
                <c:pt idx="0">
                  <c:v>0.7934605464545453</c:v>
                </c:pt>
                <c:pt idx="1">
                  <c:v>0.7871500342727273</c:v>
                </c:pt>
                <c:pt idx="2">
                  <c:v>0.7660318654545454</c:v>
                </c:pt>
                <c:pt idx="3">
                  <c:v>0.7489133080000001</c:v>
                </c:pt>
                <c:pt idx="4">
                  <c:v>0.7164914506363635</c:v>
                </c:pt>
                <c:pt idx="5">
                  <c:v>0.6868362213636363</c:v>
                </c:pt>
                <c:pt idx="6">
                  <c:v>0.6647707155454546</c:v>
                </c:pt>
                <c:pt idx="7">
                  <c:v>0.6491962982857143</c:v>
                </c:pt>
                <c:pt idx="8">
                  <c:v>0.6320381505714285</c:v>
                </c:pt>
                <c:pt idx="9">
                  <c:v>0.6239011292380953</c:v>
                </c:pt>
                <c:pt idx="10">
                  <c:v>0.613339174904762</c:v>
                </c:pt>
                <c:pt idx="11">
                  <c:v>0.6041241939047618</c:v>
                </c:pt>
                <c:pt idx="12">
                  <c:v>0.5921564198095238</c:v>
                </c:pt>
              </c:numCache>
            </c:numRef>
          </c:yVal>
        </c:ser>
        <c:ser>
          <c:idx val="1"/>
          <c:order val="1"/>
          <c:tx>
            <c:strRef>
              <c:f>'cap_rate_solar_SE2'!$C$2:$C$2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'cap_rate_solar_SE2'!$C$3:$C$15</c:f>
              <c:numCache>
                <c:formatCode>General</c:formatCode>
                <c:ptCount val="13"/>
                <c:pt idx="0">
                  <c:v>0.5994554320000001</c:v>
                </c:pt>
                <c:pt idx="1">
                  <c:v>0.589395384</c:v>
                </c:pt>
                <c:pt idx="2">
                  <c:v>0.5547620400000001</c:v>
                </c:pt>
                <c:pt idx="3">
                  <c:v>0.5590679860000001</c:v>
                </c:pt>
                <c:pt idx="4">
                  <c:v>0.547289514</c:v>
                </c:pt>
                <c:pt idx="5">
                  <c:v>0.52934812</c:v>
                </c:pt>
                <c:pt idx="6">
                  <c:v>0.511822576</c:v>
                </c:pt>
                <c:pt idx="7">
                  <c:v>0.5021709440000001</c:v>
                </c:pt>
                <c:pt idx="8">
                  <c:v>0.489949632</c:v>
                </c:pt>
                <c:pt idx="9">
                  <c:v>0.483075529</c:v>
                </c:pt>
                <c:pt idx="10">
                  <c:v>0.474860742</c:v>
                </c:pt>
                <c:pt idx="11">
                  <c:v>0.46912835</c:v>
                </c:pt>
                <c:pt idx="12">
                  <c:v>0.463109146</c:v>
                </c:pt>
              </c:numCache>
            </c:numRef>
          </c:yVal>
        </c:ser>
        <c:ser>
          <c:idx val="2"/>
          <c:order val="2"/>
          <c:tx>
            <c:strRef>
              <c:f>'cap_rate_solar_SE2'!$D$2:$D$2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'cap_rate_solar_SE2'!$D$3:$D$15</c:f>
              <c:numCache>
                <c:formatCode>General</c:formatCode>
                <c:ptCount val="13"/>
                <c:pt idx="0">
                  <c:v>0.8207945</c:v>
                </c:pt>
                <c:pt idx="1">
                  <c:v>0.8086956</c:v>
                </c:pt>
                <c:pt idx="2">
                  <c:v>0.7844728</c:v>
                </c:pt>
                <c:pt idx="3">
                  <c:v>0.78030133</c:v>
                </c:pt>
                <c:pt idx="4">
                  <c:v>0.73685133</c:v>
                </c:pt>
                <c:pt idx="5">
                  <c:v>0.70213443</c:v>
                </c:pt>
                <c:pt idx="6">
                  <c:v>0.6797803</c:v>
                </c:pt>
                <c:pt idx="7">
                  <c:v>0.65381205</c:v>
                </c:pt>
                <c:pt idx="8">
                  <c:v>0.62972473</c:v>
                </c:pt>
                <c:pt idx="9">
                  <c:v>0.62496867</c:v>
                </c:pt>
                <c:pt idx="10">
                  <c:v>0.61117025</c:v>
                </c:pt>
                <c:pt idx="11">
                  <c:v>0.5996235000000001</c:v>
                </c:pt>
                <c:pt idx="12">
                  <c:v>0.5819873799999999</c:v>
                </c:pt>
              </c:numCache>
            </c:numRef>
          </c:yVal>
        </c:ser>
        <c:ser>
          <c:idx val="3"/>
          <c:order val="3"/>
          <c:tx>
            <c:strRef>
              <c:f>'cap_rate_solar_SE2'!$E$2:$E$2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'cap_rate_solar_SE2'!$E$3:$E$15</c:f>
              <c:numCache>
                <c:formatCode>General</c:formatCode>
                <c:ptCount val="13"/>
                <c:pt idx="0">
                  <c:v>0.93862686</c:v>
                </c:pt>
                <c:pt idx="1">
                  <c:v>0.9394346199999999</c:v>
                </c:pt>
                <c:pt idx="2">
                  <c:v>0.93493606</c:v>
                </c:pt>
                <c:pt idx="3">
                  <c:v>0.9049791599999999</c:v>
                </c:pt>
                <c:pt idx="4">
                  <c:v>0.8691438699999999</c:v>
                </c:pt>
                <c:pt idx="5">
                  <c:v>0.8321232599999999</c:v>
                </c:pt>
                <c:pt idx="6">
                  <c:v>0.8062989159999999</c:v>
                </c:pt>
                <c:pt idx="7">
                  <c:v>0.79739768</c:v>
                </c:pt>
                <c:pt idx="8">
                  <c:v>0.7818928900000001</c:v>
                </c:pt>
                <c:pt idx="9">
                  <c:v>0.7744973350000001</c:v>
                </c:pt>
                <c:pt idx="10">
                  <c:v>0.7685147809999999</c:v>
                </c:pt>
                <c:pt idx="11">
                  <c:v>0.755589572</c:v>
                </c:pt>
                <c:pt idx="12">
                  <c:v>0.7403558800000001</c:v>
                </c:pt>
              </c:numCache>
            </c:numRef>
          </c:yVal>
        </c:ser>
        <c:axId val="53410001"/>
        <c:axId val="53410002"/>
      </c:scatterChart>
      <c:valAx>
        <c:axId val="53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10002"/>
        <c:crosses val="autoZero"/>
        <c:crossBetween val="midCat"/>
      </c:valAx>
      <c:valAx>
        <c:axId val="53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'cap_rate_solar_SE2'!$B$3:$B$15</c:f>
              <c:numCache>
                <c:formatCode>General</c:formatCode>
                <c:ptCount val="13"/>
                <c:pt idx="0">
                  <c:v>0.7934605464545453</c:v>
                </c:pt>
                <c:pt idx="1">
                  <c:v>0.7871500342727273</c:v>
                </c:pt>
                <c:pt idx="2">
                  <c:v>0.7660318654545454</c:v>
                </c:pt>
                <c:pt idx="3">
                  <c:v>0.7489133080000001</c:v>
                </c:pt>
                <c:pt idx="4">
                  <c:v>0.7164914506363635</c:v>
                </c:pt>
                <c:pt idx="5">
                  <c:v>0.6868362213636363</c:v>
                </c:pt>
                <c:pt idx="6">
                  <c:v>0.6647707155454546</c:v>
                </c:pt>
                <c:pt idx="7">
                  <c:v>0.6491962982857143</c:v>
                </c:pt>
                <c:pt idx="8">
                  <c:v>0.6320381505714285</c:v>
                </c:pt>
                <c:pt idx="9">
                  <c:v>0.6239011292380953</c:v>
                </c:pt>
                <c:pt idx="10">
                  <c:v>0.613339174904762</c:v>
                </c:pt>
                <c:pt idx="11">
                  <c:v>0.6041241939047618</c:v>
                </c:pt>
                <c:pt idx="12">
                  <c:v>0.5921564198095238</c:v>
                </c:pt>
              </c:numCache>
            </c:numRef>
          </c:yVal>
        </c:ser>
        <c:ser>
          <c:idx val="1"/>
          <c:order val="1"/>
          <c:tx>
            <c:strRef>
              <c:f>'cap_rate_solar_SE2'!$C$2:$C$2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'cap_rate_solar_SE2'!$C$3:$C$15</c:f>
              <c:numCache>
                <c:formatCode>General</c:formatCode>
                <c:ptCount val="13"/>
                <c:pt idx="0">
                  <c:v>0.5994554320000001</c:v>
                </c:pt>
                <c:pt idx="1">
                  <c:v>0.589395384</c:v>
                </c:pt>
                <c:pt idx="2">
                  <c:v>0.5547620400000001</c:v>
                </c:pt>
                <c:pt idx="3">
                  <c:v>0.5590679860000001</c:v>
                </c:pt>
                <c:pt idx="4">
                  <c:v>0.547289514</c:v>
                </c:pt>
                <c:pt idx="5">
                  <c:v>0.52934812</c:v>
                </c:pt>
                <c:pt idx="6">
                  <c:v>0.511822576</c:v>
                </c:pt>
                <c:pt idx="7">
                  <c:v>0.5021709440000001</c:v>
                </c:pt>
                <c:pt idx="8">
                  <c:v>0.489949632</c:v>
                </c:pt>
                <c:pt idx="9">
                  <c:v>0.483075529</c:v>
                </c:pt>
                <c:pt idx="10">
                  <c:v>0.474860742</c:v>
                </c:pt>
                <c:pt idx="11">
                  <c:v>0.46912835</c:v>
                </c:pt>
                <c:pt idx="12">
                  <c:v>0.463109146</c:v>
                </c:pt>
              </c:numCache>
            </c:numRef>
          </c:yVal>
        </c:ser>
        <c:ser>
          <c:idx val="2"/>
          <c:order val="2"/>
          <c:tx>
            <c:strRef>
              <c:f>'cap_rate_solar_SE2'!$D$2:$D$2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'cap_rate_solar_SE2'!$D$3:$D$15</c:f>
              <c:numCache>
                <c:formatCode>General</c:formatCode>
                <c:ptCount val="13"/>
                <c:pt idx="0">
                  <c:v>0.8207945</c:v>
                </c:pt>
                <c:pt idx="1">
                  <c:v>0.8086956</c:v>
                </c:pt>
                <c:pt idx="2">
                  <c:v>0.7844728</c:v>
                </c:pt>
                <c:pt idx="3">
                  <c:v>0.78030133</c:v>
                </c:pt>
                <c:pt idx="4">
                  <c:v>0.73685133</c:v>
                </c:pt>
                <c:pt idx="5">
                  <c:v>0.70213443</c:v>
                </c:pt>
                <c:pt idx="6">
                  <c:v>0.6797803</c:v>
                </c:pt>
                <c:pt idx="7">
                  <c:v>0.65381205</c:v>
                </c:pt>
                <c:pt idx="8">
                  <c:v>0.62972473</c:v>
                </c:pt>
                <c:pt idx="9">
                  <c:v>0.62496867</c:v>
                </c:pt>
                <c:pt idx="10">
                  <c:v>0.61117025</c:v>
                </c:pt>
                <c:pt idx="11">
                  <c:v>0.5996235000000001</c:v>
                </c:pt>
                <c:pt idx="12">
                  <c:v>0.5819873799999999</c:v>
                </c:pt>
              </c:numCache>
            </c:numRef>
          </c:yVal>
        </c:ser>
        <c:ser>
          <c:idx val="3"/>
          <c:order val="3"/>
          <c:tx>
            <c:strRef>
              <c:f>'cap_rate_solar_SE2'!$E$2:$E$2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'cap_rate_solar_SE2'!$E$3:$E$15</c:f>
              <c:numCache>
                <c:formatCode>General</c:formatCode>
                <c:ptCount val="13"/>
                <c:pt idx="0">
                  <c:v>0.93862686</c:v>
                </c:pt>
                <c:pt idx="1">
                  <c:v>0.9394346199999999</c:v>
                </c:pt>
                <c:pt idx="2">
                  <c:v>0.93493606</c:v>
                </c:pt>
                <c:pt idx="3">
                  <c:v>0.9049791599999999</c:v>
                </c:pt>
                <c:pt idx="4">
                  <c:v>0.8691438699999999</c:v>
                </c:pt>
                <c:pt idx="5">
                  <c:v>0.8321232599999999</c:v>
                </c:pt>
                <c:pt idx="6">
                  <c:v>0.8062989159999999</c:v>
                </c:pt>
                <c:pt idx="7">
                  <c:v>0.79739768</c:v>
                </c:pt>
                <c:pt idx="8">
                  <c:v>0.7818928900000001</c:v>
                </c:pt>
                <c:pt idx="9">
                  <c:v>0.7744973350000001</c:v>
                </c:pt>
                <c:pt idx="10">
                  <c:v>0.7685147809999999</c:v>
                </c:pt>
                <c:pt idx="11">
                  <c:v>0.755589572</c:v>
                </c:pt>
                <c:pt idx="12">
                  <c:v>0.7403558800000001</c:v>
                </c:pt>
              </c:numCache>
            </c:numRef>
          </c:yVal>
        </c:ser>
        <c:axId val="53420001"/>
        <c:axId val="53420002"/>
      </c:scatterChart>
      <c:valAx>
        <c:axId val="53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20002"/>
        <c:crosses val="autoZero"/>
        <c:crossBetween val="midCat"/>
      </c:valAx>
      <c:valAx>
        <c:axId val="53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'cap_rate_solar_SE2'!$B$3:$B$15</c:f>
              <c:numCache>
                <c:formatCode>General</c:formatCode>
                <c:ptCount val="13"/>
                <c:pt idx="0">
                  <c:v>0.7934605464545453</c:v>
                </c:pt>
                <c:pt idx="1">
                  <c:v>0.7871500342727273</c:v>
                </c:pt>
                <c:pt idx="2">
                  <c:v>0.7660318654545454</c:v>
                </c:pt>
                <c:pt idx="3">
                  <c:v>0.7489133080000001</c:v>
                </c:pt>
                <c:pt idx="4">
                  <c:v>0.7164914506363635</c:v>
                </c:pt>
                <c:pt idx="5">
                  <c:v>0.6868362213636363</c:v>
                </c:pt>
                <c:pt idx="6">
                  <c:v>0.6647707155454546</c:v>
                </c:pt>
                <c:pt idx="7">
                  <c:v>0.6491962982857143</c:v>
                </c:pt>
                <c:pt idx="8">
                  <c:v>0.6320381505714285</c:v>
                </c:pt>
                <c:pt idx="9">
                  <c:v>0.6239011292380953</c:v>
                </c:pt>
                <c:pt idx="10">
                  <c:v>0.613339174904762</c:v>
                </c:pt>
                <c:pt idx="11">
                  <c:v>0.6041241939047618</c:v>
                </c:pt>
                <c:pt idx="12">
                  <c:v>0.5921564198095238</c:v>
                </c:pt>
              </c:numCache>
            </c:numRef>
          </c:yVal>
        </c:ser>
        <c:ser>
          <c:idx val="1"/>
          <c:order val="1"/>
          <c:tx>
            <c:strRef>
              <c:f>'cap_rate_solar_SE2'!$C$2:$C$2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'cap_rate_solar_SE2'!$C$3:$C$15</c:f>
              <c:numCache>
                <c:formatCode>General</c:formatCode>
                <c:ptCount val="13"/>
                <c:pt idx="0">
                  <c:v>0.5994554320000001</c:v>
                </c:pt>
                <c:pt idx="1">
                  <c:v>0.589395384</c:v>
                </c:pt>
                <c:pt idx="2">
                  <c:v>0.5547620400000001</c:v>
                </c:pt>
                <c:pt idx="3">
                  <c:v>0.5590679860000001</c:v>
                </c:pt>
                <c:pt idx="4">
                  <c:v>0.547289514</c:v>
                </c:pt>
                <c:pt idx="5">
                  <c:v>0.52934812</c:v>
                </c:pt>
                <c:pt idx="6">
                  <c:v>0.511822576</c:v>
                </c:pt>
                <c:pt idx="7">
                  <c:v>0.5021709440000001</c:v>
                </c:pt>
                <c:pt idx="8">
                  <c:v>0.489949632</c:v>
                </c:pt>
                <c:pt idx="9">
                  <c:v>0.483075529</c:v>
                </c:pt>
                <c:pt idx="10">
                  <c:v>0.474860742</c:v>
                </c:pt>
                <c:pt idx="11">
                  <c:v>0.46912835</c:v>
                </c:pt>
                <c:pt idx="12">
                  <c:v>0.463109146</c:v>
                </c:pt>
              </c:numCache>
            </c:numRef>
          </c:yVal>
        </c:ser>
        <c:ser>
          <c:idx val="2"/>
          <c:order val="2"/>
          <c:tx>
            <c:strRef>
              <c:f>'cap_rate_solar_SE2'!$D$2:$D$2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'cap_rate_solar_SE2'!$D$3:$D$15</c:f>
              <c:numCache>
                <c:formatCode>General</c:formatCode>
                <c:ptCount val="13"/>
                <c:pt idx="0">
                  <c:v>0.8207945</c:v>
                </c:pt>
                <c:pt idx="1">
                  <c:v>0.8086956</c:v>
                </c:pt>
                <c:pt idx="2">
                  <c:v>0.7844728</c:v>
                </c:pt>
                <c:pt idx="3">
                  <c:v>0.78030133</c:v>
                </c:pt>
                <c:pt idx="4">
                  <c:v>0.73685133</c:v>
                </c:pt>
                <c:pt idx="5">
                  <c:v>0.70213443</c:v>
                </c:pt>
                <c:pt idx="6">
                  <c:v>0.6797803</c:v>
                </c:pt>
                <c:pt idx="7">
                  <c:v>0.65381205</c:v>
                </c:pt>
                <c:pt idx="8">
                  <c:v>0.62972473</c:v>
                </c:pt>
                <c:pt idx="9">
                  <c:v>0.62496867</c:v>
                </c:pt>
                <c:pt idx="10">
                  <c:v>0.61117025</c:v>
                </c:pt>
                <c:pt idx="11">
                  <c:v>0.5996235000000001</c:v>
                </c:pt>
                <c:pt idx="12">
                  <c:v>0.5819873799999999</c:v>
                </c:pt>
              </c:numCache>
            </c:numRef>
          </c:yVal>
        </c:ser>
        <c:ser>
          <c:idx val="3"/>
          <c:order val="3"/>
          <c:tx>
            <c:strRef>
              <c:f>'cap_rate_solar_SE2'!$E$2:$E$2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'cap_rate_solar_SE2'!$E$3:$E$15</c:f>
              <c:numCache>
                <c:formatCode>General</c:formatCode>
                <c:ptCount val="13"/>
                <c:pt idx="0">
                  <c:v>0.93862686</c:v>
                </c:pt>
                <c:pt idx="1">
                  <c:v>0.9394346199999999</c:v>
                </c:pt>
                <c:pt idx="2">
                  <c:v>0.93493606</c:v>
                </c:pt>
                <c:pt idx="3">
                  <c:v>0.9049791599999999</c:v>
                </c:pt>
                <c:pt idx="4">
                  <c:v>0.8691438699999999</c:v>
                </c:pt>
                <c:pt idx="5">
                  <c:v>0.8321232599999999</c:v>
                </c:pt>
                <c:pt idx="6">
                  <c:v>0.8062989159999999</c:v>
                </c:pt>
                <c:pt idx="7">
                  <c:v>0.79739768</c:v>
                </c:pt>
                <c:pt idx="8">
                  <c:v>0.7818928900000001</c:v>
                </c:pt>
                <c:pt idx="9">
                  <c:v>0.7744973350000001</c:v>
                </c:pt>
                <c:pt idx="10">
                  <c:v>0.7685147809999999</c:v>
                </c:pt>
                <c:pt idx="11">
                  <c:v>0.755589572</c:v>
                </c:pt>
                <c:pt idx="12">
                  <c:v>0.7403558800000001</c:v>
                </c:pt>
              </c:numCache>
            </c:numRef>
          </c:yVal>
        </c:ser>
        <c:axId val="53430001"/>
        <c:axId val="53430002"/>
      </c:scatterChart>
      <c:valAx>
        <c:axId val="53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30002"/>
        <c:crosses val="autoZero"/>
        <c:crossBetween val="midCat"/>
      </c:valAx>
      <c:valAx>
        <c:axId val="53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'cap_rate_solar_SE2'!$B$3:$B$15</c:f>
              <c:numCache>
                <c:formatCode>General</c:formatCode>
                <c:ptCount val="13"/>
                <c:pt idx="0">
                  <c:v>0.7934605464545453</c:v>
                </c:pt>
                <c:pt idx="1">
                  <c:v>0.7871500342727273</c:v>
                </c:pt>
                <c:pt idx="2">
                  <c:v>0.7660318654545454</c:v>
                </c:pt>
                <c:pt idx="3">
                  <c:v>0.7489133080000001</c:v>
                </c:pt>
                <c:pt idx="4">
                  <c:v>0.7164914506363635</c:v>
                </c:pt>
                <c:pt idx="5">
                  <c:v>0.6868362213636363</c:v>
                </c:pt>
                <c:pt idx="6">
                  <c:v>0.6647707155454546</c:v>
                </c:pt>
                <c:pt idx="7">
                  <c:v>0.6491962982857143</c:v>
                </c:pt>
                <c:pt idx="8">
                  <c:v>0.6320381505714285</c:v>
                </c:pt>
                <c:pt idx="9">
                  <c:v>0.6239011292380953</c:v>
                </c:pt>
                <c:pt idx="10">
                  <c:v>0.613339174904762</c:v>
                </c:pt>
                <c:pt idx="11">
                  <c:v>0.6041241939047618</c:v>
                </c:pt>
                <c:pt idx="12">
                  <c:v>0.5921564198095238</c:v>
                </c:pt>
              </c:numCache>
            </c:numRef>
          </c:yVal>
        </c:ser>
        <c:ser>
          <c:idx val="1"/>
          <c:order val="1"/>
          <c:tx>
            <c:strRef>
              <c:f>'cap_rate_solar_SE2'!$C$2:$C$2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'cap_rate_solar_SE2'!$C$3:$C$15</c:f>
              <c:numCache>
                <c:formatCode>General</c:formatCode>
                <c:ptCount val="13"/>
                <c:pt idx="0">
                  <c:v>0.5994554320000001</c:v>
                </c:pt>
                <c:pt idx="1">
                  <c:v>0.589395384</c:v>
                </c:pt>
                <c:pt idx="2">
                  <c:v>0.5547620400000001</c:v>
                </c:pt>
                <c:pt idx="3">
                  <c:v>0.5590679860000001</c:v>
                </c:pt>
                <c:pt idx="4">
                  <c:v>0.547289514</c:v>
                </c:pt>
                <c:pt idx="5">
                  <c:v>0.52934812</c:v>
                </c:pt>
                <c:pt idx="6">
                  <c:v>0.511822576</c:v>
                </c:pt>
                <c:pt idx="7">
                  <c:v>0.5021709440000001</c:v>
                </c:pt>
                <c:pt idx="8">
                  <c:v>0.489949632</c:v>
                </c:pt>
                <c:pt idx="9">
                  <c:v>0.483075529</c:v>
                </c:pt>
                <c:pt idx="10">
                  <c:v>0.474860742</c:v>
                </c:pt>
                <c:pt idx="11">
                  <c:v>0.46912835</c:v>
                </c:pt>
                <c:pt idx="12">
                  <c:v>0.463109146</c:v>
                </c:pt>
              </c:numCache>
            </c:numRef>
          </c:yVal>
        </c:ser>
        <c:ser>
          <c:idx val="2"/>
          <c:order val="2"/>
          <c:tx>
            <c:strRef>
              <c:f>'cap_rate_solar_SE2'!$D$2:$D$2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'cap_rate_solar_SE2'!$D$3:$D$15</c:f>
              <c:numCache>
                <c:formatCode>General</c:formatCode>
                <c:ptCount val="13"/>
                <c:pt idx="0">
                  <c:v>0.8207945</c:v>
                </c:pt>
                <c:pt idx="1">
                  <c:v>0.8086956</c:v>
                </c:pt>
                <c:pt idx="2">
                  <c:v>0.7844728</c:v>
                </c:pt>
                <c:pt idx="3">
                  <c:v>0.78030133</c:v>
                </c:pt>
                <c:pt idx="4">
                  <c:v>0.73685133</c:v>
                </c:pt>
                <c:pt idx="5">
                  <c:v>0.70213443</c:v>
                </c:pt>
                <c:pt idx="6">
                  <c:v>0.6797803</c:v>
                </c:pt>
                <c:pt idx="7">
                  <c:v>0.65381205</c:v>
                </c:pt>
                <c:pt idx="8">
                  <c:v>0.62972473</c:v>
                </c:pt>
                <c:pt idx="9">
                  <c:v>0.62496867</c:v>
                </c:pt>
                <c:pt idx="10">
                  <c:v>0.61117025</c:v>
                </c:pt>
                <c:pt idx="11">
                  <c:v>0.5996235000000001</c:v>
                </c:pt>
                <c:pt idx="12">
                  <c:v>0.5819873799999999</c:v>
                </c:pt>
              </c:numCache>
            </c:numRef>
          </c:yVal>
        </c:ser>
        <c:ser>
          <c:idx val="3"/>
          <c:order val="3"/>
          <c:tx>
            <c:strRef>
              <c:f>'cap_rate_solar_SE2'!$E$2:$E$2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'cap_rate_solar_SE2'!$E$3:$E$15</c:f>
              <c:numCache>
                <c:formatCode>General</c:formatCode>
                <c:ptCount val="13"/>
                <c:pt idx="0">
                  <c:v>0.93862686</c:v>
                </c:pt>
                <c:pt idx="1">
                  <c:v>0.9394346199999999</c:v>
                </c:pt>
                <c:pt idx="2">
                  <c:v>0.93493606</c:v>
                </c:pt>
                <c:pt idx="3">
                  <c:v>0.9049791599999999</c:v>
                </c:pt>
                <c:pt idx="4">
                  <c:v>0.8691438699999999</c:v>
                </c:pt>
                <c:pt idx="5">
                  <c:v>0.8321232599999999</c:v>
                </c:pt>
                <c:pt idx="6">
                  <c:v>0.8062989159999999</c:v>
                </c:pt>
                <c:pt idx="7">
                  <c:v>0.79739768</c:v>
                </c:pt>
                <c:pt idx="8">
                  <c:v>0.7818928900000001</c:v>
                </c:pt>
                <c:pt idx="9">
                  <c:v>0.7744973350000001</c:v>
                </c:pt>
                <c:pt idx="10">
                  <c:v>0.7685147809999999</c:v>
                </c:pt>
                <c:pt idx="11">
                  <c:v>0.755589572</c:v>
                </c:pt>
                <c:pt idx="12">
                  <c:v>0.7403558800000001</c:v>
                </c:pt>
              </c:numCache>
            </c:numRef>
          </c:yVal>
        </c:ser>
        <c:axId val="53440001"/>
        <c:axId val="53440002"/>
      </c:scatterChart>
      <c:valAx>
        <c:axId val="53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40002"/>
        <c:crosses val="autoZero"/>
        <c:crossBetween val="midCat"/>
      </c:valAx>
      <c:valAx>
        <c:axId val="53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'cap_rate_solar_SE2'!$B$3:$B$15</c:f>
              <c:numCache>
                <c:formatCode>General</c:formatCode>
                <c:ptCount val="13"/>
                <c:pt idx="0">
                  <c:v>0.7934605464545453</c:v>
                </c:pt>
                <c:pt idx="1">
                  <c:v>0.7871500342727273</c:v>
                </c:pt>
                <c:pt idx="2">
                  <c:v>0.7660318654545454</c:v>
                </c:pt>
                <c:pt idx="3">
                  <c:v>0.7489133080000001</c:v>
                </c:pt>
                <c:pt idx="4">
                  <c:v>0.7164914506363635</c:v>
                </c:pt>
                <c:pt idx="5">
                  <c:v>0.6868362213636363</c:v>
                </c:pt>
                <c:pt idx="6">
                  <c:v>0.6647707155454546</c:v>
                </c:pt>
                <c:pt idx="7">
                  <c:v>0.6491962982857143</c:v>
                </c:pt>
                <c:pt idx="8">
                  <c:v>0.6320381505714285</c:v>
                </c:pt>
                <c:pt idx="9">
                  <c:v>0.6239011292380953</c:v>
                </c:pt>
                <c:pt idx="10">
                  <c:v>0.613339174904762</c:v>
                </c:pt>
                <c:pt idx="11">
                  <c:v>0.6041241939047618</c:v>
                </c:pt>
                <c:pt idx="12">
                  <c:v>0.5921564198095238</c:v>
                </c:pt>
              </c:numCache>
            </c:numRef>
          </c:yVal>
        </c:ser>
        <c:ser>
          <c:idx val="1"/>
          <c:order val="1"/>
          <c:tx>
            <c:strRef>
              <c:f>'cap_rate_solar_SE2'!$C$2:$C$2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'cap_rate_solar_SE2'!$C$3:$C$15</c:f>
              <c:numCache>
                <c:formatCode>General</c:formatCode>
                <c:ptCount val="13"/>
                <c:pt idx="0">
                  <c:v>0.5994554320000001</c:v>
                </c:pt>
                <c:pt idx="1">
                  <c:v>0.589395384</c:v>
                </c:pt>
                <c:pt idx="2">
                  <c:v>0.5547620400000001</c:v>
                </c:pt>
                <c:pt idx="3">
                  <c:v>0.5590679860000001</c:v>
                </c:pt>
                <c:pt idx="4">
                  <c:v>0.547289514</c:v>
                </c:pt>
                <c:pt idx="5">
                  <c:v>0.52934812</c:v>
                </c:pt>
                <c:pt idx="6">
                  <c:v>0.511822576</c:v>
                </c:pt>
                <c:pt idx="7">
                  <c:v>0.5021709440000001</c:v>
                </c:pt>
                <c:pt idx="8">
                  <c:v>0.489949632</c:v>
                </c:pt>
                <c:pt idx="9">
                  <c:v>0.483075529</c:v>
                </c:pt>
                <c:pt idx="10">
                  <c:v>0.474860742</c:v>
                </c:pt>
                <c:pt idx="11">
                  <c:v>0.46912835</c:v>
                </c:pt>
                <c:pt idx="12">
                  <c:v>0.463109146</c:v>
                </c:pt>
              </c:numCache>
            </c:numRef>
          </c:yVal>
        </c:ser>
        <c:ser>
          <c:idx val="2"/>
          <c:order val="2"/>
          <c:tx>
            <c:strRef>
              <c:f>'cap_rate_solar_SE2'!$D$2:$D$2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'cap_rate_solar_SE2'!$D$3:$D$15</c:f>
              <c:numCache>
                <c:formatCode>General</c:formatCode>
                <c:ptCount val="13"/>
                <c:pt idx="0">
                  <c:v>0.8207945</c:v>
                </c:pt>
                <c:pt idx="1">
                  <c:v>0.8086956</c:v>
                </c:pt>
                <c:pt idx="2">
                  <c:v>0.7844728</c:v>
                </c:pt>
                <c:pt idx="3">
                  <c:v>0.78030133</c:v>
                </c:pt>
                <c:pt idx="4">
                  <c:v>0.73685133</c:v>
                </c:pt>
                <c:pt idx="5">
                  <c:v>0.70213443</c:v>
                </c:pt>
                <c:pt idx="6">
                  <c:v>0.6797803</c:v>
                </c:pt>
                <c:pt idx="7">
                  <c:v>0.65381205</c:v>
                </c:pt>
                <c:pt idx="8">
                  <c:v>0.62972473</c:v>
                </c:pt>
                <c:pt idx="9">
                  <c:v>0.62496867</c:v>
                </c:pt>
                <c:pt idx="10">
                  <c:v>0.61117025</c:v>
                </c:pt>
                <c:pt idx="11">
                  <c:v>0.5996235000000001</c:v>
                </c:pt>
                <c:pt idx="12">
                  <c:v>0.5819873799999999</c:v>
                </c:pt>
              </c:numCache>
            </c:numRef>
          </c:yVal>
        </c:ser>
        <c:ser>
          <c:idx val="3"/>
          <c:order val="3"/>
          <c:tx>
            <c:strRef>
              <c:f>'cap_rate_solar_SE2'!$E$2:$E$2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'cap_rate_solar_SE2'!$E$3:$E$15</c:f>
              <c:numCache>
                <c:formatCode>General</c:formatCode>
                <c:ptCount val="13"/>
                <c:pt idx="0">
                  <c:v>0.93862686</c:v>
                </c:pt>
                <c:pt idx="1">
                  <c:v>0.9394346199999999</c:v>
                </c:pt>
                <c:pt idx="2">
                  <c:v>0.93493606</c:v>
                </c:pt>
                <c:pt idx="3">
                  <c:v>0.9049791599999999</c:v>
                </c:pt>
                <c:pt idx="4">
                  <c:v>0.8691438699999999</c:v>
                </c:pt>
                <c:pt idx="5">
                  <c:v>0.8321232599999999</c:v>
                </c:pt>
                <c:pt idx="6">
                  <c:v>0.8062989159999999</c:v>
                </c:pt>
                <c:pt idx="7">
                  <c:v>0.79739768</c:v>
                </c:pt>
                <c:pt idx="8">
                  <c:v>0.7818928900000001</c:v>
                </c:pt>
                <c:pt idx="9">
                  <c:v>0.7744973350000001</c:v>
                </c:pt>
                <c:pt idx="10">
                  <c:v>0.7685147809999999</c:v>
                </c:pt>
                <c:pt idx="11">
                  <c:v>0.755589572</c:v>
                </c:pt>
                <c:pt idx="12">
                  <c:v>0.7403558800000001</c:v>
                </c:pt>
              </c:numCache>
            </c:numRef>
          </c:yVal>
        </c:ser>
        <c:axId val="53450001"/>
        <c:axId val="53450002"/>
      </c:scatterChart>
      <c:valAx>
        <c:axId val="53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50002"/>
        <c:crosses val="autoZero"/>
        <c:crossBetween val="midCat"/>
      </c:valAx>
      <c:valAx>
        <c:axId val="53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'cap_rate_solar_SE3'!$B$3:$B$15</c:f>
              <c:numCache>
                <c:formatCode>General</c:formatCode>
                <c:ptCount val="13"/>
                <c:pt idx="0">
                  <c:v>0.7658403394545453</c:v>
                </c:pt>
                <c:pt idx="1">
                  <c:v>0.7248249320000001</c:v>
                </c:pt>
                <c:pt idx="2">
                  <c:v>0.6855721517272727</c:v>
                </c:pt>
                <c:pt idx="3">
                  <c:v>0.6732069776363636</c:v>
                </c:pt>
                <c:pt idx="4">
                  <c:v>0.6554946991818182</c:v>
                </c:pt>
                <c:pt idx="5">
                  <c:v>0.6470961395454545</c:v>
                </c:pt>
                <c:pt idx="6">
                  <c:v>0.6329191123636364</c:v>
                </c:pt>
                <c:pt idx="7">
                  <c:v>0.6199656353333334</c:v>
                </c:pt>
                <c:pt idx="8">
                  <c:v>0.6106339958095238</c:v>
                </c:pt>
                <c:pt idx="9">
                  <c:v>0.6143186564285713</c:v>
                </c:pt>
                <c:pt idx="10">
                  <c:v>0.6076793025714285</c:v>
                </c:pt>
                <c:pt idx="11">
                  <c:v>0.6035962042857141</c:v>
                </c:pt>
                <c:pt idx="12">
                  <c:v>0.5992976463333334</c:v>
                </c:pt>
              </c:numCache>
            </c:numRef>
          </c:yVal>
        </c:ser>
        <c:ser>
          <c:idx val="1"/>
          <c:order val="1"/>
          <c:tx>
            <c:strRef>
              <c:f>'cap_rate_solar_SE3'!$C$2:$C$2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'cap_rate_solar_SE3'!$C$3:$C$15</c:f>
              <c:numCache>
                <c:formatCode>General</c:formatCode>
                <c:ptCount val="13"/>
                <c:pt idx="0">
                  <c:v>0.648880108</c:v>
                </c:pt>
                <c:pt idx="1">
                  <c:v>0.606251238</c:v>
                </c:pt>
                <c:pt idx="2">
                  <c:v>0.5713091899999999</c:v>
                </c:pt>
                <c:pt idx="3">
                  <c:v>0.550322428</c:v>
                </c:pt>
                <c:pt idx="4">
                  <c:v>0.531533252</c:v>
                </c:pt>
                <c:pt idx="5">
                  <c:v>0.5220955199999999</c:v>
                </c:pt>
                <c:pt idx="6">
                  <c:v>0.5060713</c:v>
                </c:pt>
                <c:pt idx="7">
                  <c:v>0.495046554</c:v>
                </c:pt>
                <c:pt idx="8">
                  <c:v>0.489412038</c:v>
                </c:pt>
                <c:pt idx="9">
                  <c:v>0.49830106</c:v>
                </c:pt>
                <c:pt idx="10">
                  <c:v>0.494940545</c:v>
                </c:pt>
                <c:pt idx="11">
                  <c:v>0.498281094</c:v>
                </c:pt>
                <c:pt idx="12">
                  <c:v>0.493562758</c:v>
                </c:pt>
              </c:numCache>
            </c:numRef>
          </c:yVal>
        </c:ser>
        <c:ser>
          <c:idx val="2"/>
          <c:order val="2"/>
          <c:tx>
            <c:strRef>
              <c:f>'cap_rate_solar_SE3'!$D$2:$D$2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'cap_rate_solar_SE3'!$D$3:$D$15</c:f>
              <c:numCache>
                <c:formatCode>General</c:formatCode>
                <c:ptCount val="13"/>
                <c:pt idx="0">
                  <c:v>0.7545878</c:v>
                </c:pt>
                <c:pt idx="1">
                  <c:v>0.7159341</c:v>
                </c:pt>
                <c:pt idx="2">
                  <c:v>0.67548215</c:v>
                </c:pt>
                <c:pt idx="3">
                  <c:v>0.66474825</c:v>
                </c:pt>
                <c:pt idx="4">
                  <c:v>0.64601505</c:v>
                </c:pt>
                <c:pt idx="5">
                  <c:v>0.6366251000000001</c:v>
                </c:pt>
                <c:pt idx="6">
                  <c:v>0.6238021</c:v>
                </c:pt>
                <c:pt idx="7">
                  <c:v>0.6009332000000001</c:v>
                </c:pt>
                <c:pt idx="8">
                  <c:v>0.589101575</c:v>
                </c:pt>
                <c:pt idx="9">
                  <c:v>0.5958593299999999</c:v>
                </c:pt>
                <c:pt idx="10">
                  <c:v>0.588039765</c:v>
                </c:pt>
                <c:pt idx="11">
                  <c:v>0.5860898800000001</c:v>
                </c:pt>
                <c:pt idx="12">
                  <c:v>0.5813044000000001</c:v>
                </c:pt>
              </c:numCache>
            </c:numRef>
          </c:yVal>
        </c:ser>
        <c:ser>
          <c:idx val="3"/>
          <c:order val="3"/>
          <c:tx>
            <c:strRef>
              <c:f>'cap_rate_solar_SE3'!$E$2:$E$2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'cap_rate_solar_SE3'!$E$3:$E$15</c:f>
              <c:numCache>
                <c:formatCode>General</c:formatCode>
                <c:ptCount val="13"/>
                <c:pt idx="0">
                  <c:v>0.8885424</c:v>
                </c:pt>
                <c:pt idx="1">
                  <c:v>0.8577035359999999</c:v>
                </c:pt>
                <c:pt idx="2">
                  <c:v>0.8243895479999999</c:v>
                </c:pt>
                <c:pt idx="3">
                  <c:v>0.8227253</c:v>
                </c:pt>
                <c:pt idx="4">
                  <c:v>0.8004711999999999</c:v>
                </c:pt>
                <c:pt idx="5">
                  <c:v>0.7913561199999999</c:v>
                </c:pt>
                <c:pt idx="6">
                  <c:v>0.7767246919999999</c:v>
                </c:pt>
                <c:pt idx="7">
                  <c:v>0.7675240780000001</c:v>
                </c:pt>
                <c:pt idx="8">
                  <c:v>0.757582999</c:v>
                </c:pt>
                <c:pt idx="9">
                  <c:v>0.760844035</c:v>
                </c:pt>
                <c:pt idx="10">
                  <c:v>0.749724344</c:v>
                </c:pt>
                <c:pt idx="11">
                  <c:v>0.737018696</c:v>
                </c:pt>
                <c:pt idx="12">
                  <c:v>0.733637215</c:v>
                </c:pt>
              </c:numCache>
            </c:numRef>
          </c:yVal>
        </c:ser>
        <c:axId val="53460001"/>
        <c:axId val="53460002"/>
      </c:scatterChart>
      <c:valAx>
        <c:axId val="53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60002"/>
        <c:crosses val="autoZero"/>
        <c:crossBetween val="midCat"/>
      </c:valAx>
      <c:valAx>
        <c:axId val="53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'cap_rate_solar_SE3'!$B$3:$B$15</c:f>
              <c:numCache>
                <c:formatCode>General</c:formatCode>
                <c:ptCount val="13"/>
                <c:pt idx="0">
                  <c:v>0.7658403394545453</c:v>
                </c:pt>
                <c:pt idx="1">
                  <c:v>0.7248249320000001</c:v>
                </c:pt>
                <c:pt idx="2">
                  <c:v>0.6855721517272727</c:v>
                </c:pt>
                <c:pt idx="3">
                  <c:v>0.6732069776363636</c:v>
                </c:pt>
                <c:pt idx="4">
                  <c:v>0.6554946991818182</c:v>
                </c:pt>
                <c:pt idx="5">
                  <c:v>0.6470961395454545</c:v>
                </c:pt>
                <c:pt idx="6">
                  <c:v>0.6329191123636364</c:v>
                </c:pt>
                <c:pt idx="7">
                  <c:v>0.6199656353333334</c:v>
                </c:pt>
                <c:pt idx="8">
                  <c:v>0.6106339958095238</c:v>
                </c:pt>
                <c:pt idx="9">
                  <c:v>0.6143186564285713</c:v>
                </c:pt>
                <c:pt idx="10">
                  <c:v>0.6076793025714285</c:v>
                </c:pt>
                <c:pt idx="11">
                  <c:v>0.6035962042857141</c:v>
                </c:pt>
                <c:pt idx="12">
                  <c:v>0.5992976463333334</c:v>
                </c:pt>
              </c:numCache>
            </c:numRef>
          </c:yVal>
        </c:ser>
        <c:ser>
          <c:idx val="1"/>
          <c:order val="1"/>
          <c:tx>
            <c:strRef>
              <c:f>'cap_rate_solar_SE3'!$C$2:$C$2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'cap_rate_solar_SE3'!$C$3:$C$15</c:f>
              <c:numCache>
                <c:formatCode>General</c:formatCode>
                <c:ptCount val="13"/>
                <c:pt idx="0">
                  <c:v>0.648880108</c:v>
                </c:pt>
                <c:pt idx="1">
                  <c:v>0.606251238</c:v>
                </c:pt>
                <c:pt idx="2">
                  <c:v>0.5713091899999999</c:v>
                </c:pt>
                <c:pt idx="3">
                  <c:v>0.550322428</c:v>
                </c:pt>
                <c:pt idx="4">
                  <c:v>0.531533252</c:v>
                </c:pt>
                <c:pt idx="5">
                  <c:v>0.5220955199999999</c:v>
                </c:pt>
                <c:pt idx="6">
                  <c:v>0.5060713</c:v>
                </c:pt>
                <c:pt idx="7">
                  <c:v>0.495046554</c:v>
                </c:pt>
                <c:pt idx="8">
                  <c:v>0.489412038</c:v>
                </c:pt>
                <c:pt idx="9">
                  <c:v>0.49830106</c:v>
                </c:pt>
                <c:pt idx="10">
                  <c:v>0.494940545</c:v>
                </c:pt>
                <c:pt idx="11">
                  <c:v>0.498281094</c:v>
                </c:pt>
                <c:pt idx="12">
                  <c:v>0.493562758</c:v>
                </c:pt>
              </c:numCache>
            </c:numRef>
          </c:yVal>
        </c:ser>
        <c:ser>
          <c:idx val="2"/>
          <c:order val="2"/>
          <c:tx>
            <c:strRef>
              <c:f>'cap_rate_solar_SE3'!$D$2:$D$2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'cap_rate_solar_SE3'!$D$3:$D$15</c:f>
              <c:numCache>
                <c:formatCode>General</c:formatCode>
                <c:ptCount val="13"/>
                <c:pt idx="0">
                  <c:v>0.7545878</c:v>
                </c:pt>
                <c:pt idx="1">
                  <c:v>0.7159341</c:v>
                </c:pt>
                <c:pt idx="2">
                  <c:v>0.67548215</c:v>
                </c:pt>
                <c:pt idx="3">
                  <c:v>0.66474825</c:v>
                </c:pt>
                <c:pt idx="4">
                  <c:v>0.64601505</c:v>
                </c:pt>
                <c:pt idx="5">
                  <c:v>0.6366251000000001</c:v>
                </c:pt>
                <c:pt idx="6">
                  <c:v>0.6238021</c:v>
                </c:pt>
                <c:pt idx="7">
                  <c:v>0.6009332000000001</c:v>
                </c:pt>
                <c:pt idx="8">
                  <c:v>0.589101575</c:v>
                </c:pt>
                <c:pt idx="9">
                  <c:v>0.5958593299999999</c:v>
                </c:pt>
                <c:pt idx="10">
                  <c:v>0.588039765</c:v>
                </c:pt>
                <c:pt idx="11">
                  <c:v>0.5860898800000001</c:v>
                </c:pt>
                <c:pt idx="12">
                  <c:v>0.5813044000000001</c:v>
                </c:pt>
              </c:numCache>
            </c:numRef>
          </c:yVal>
        </c:ser>
        <c:ser>
          <c:idx val="3"/>
          <c:order val="3"/>
          <c:tx>
            <c:strRef>
              <c:f>'cap_rate_solar_SE3'!$E$2:$E$2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'cap_rate_solar_SE3'!$E$3:$E$15</c:f>
              <c:numCache>
                <c:formatCode>General</c:formatCode>
                <c:ptCount val="13"/>
                <c:pt idx="0">
                  <c:v>0.8885424</c:v>
                </c:pt>
                <c:pt idx="1">
                  <c:v>0.8577035359999999</c:v>
                </c:pt>
                <c:pt idx="2">
                  <c:v>0.8243895479999999</c:v>
                </c:pt>
                <c:pt idx="3">
                  <c:v>0.8227253</c:v>
                </c:pt>
                <c:pt idx="4">
                  <c:v>0.8004711999999999</c:v>
                </c:pt>
                <c:pt idx="5">
                  <c:v>0.7913561199999999</c:v>
                </c:pt>
                <c:pt idx="6">
                  <c:v>0.7767246919999999</c:v>
                </c:pt>
                <c:pt idx="7">
                  <c:v>0.7675240780000001</c:v>
                </c:pt>
                <c:pt idx="8">
                  <c:v>0.757582999</c:v>
                </c:pt>
                <c:pt idx="9">
                  <c:v>0.760844035</c:v>
                </c:pt>
                <c:pt idx="10">
                  <c:v>0.749724344</c:v>
                </c:pt>
                <c:pt idx="11">
                  <c:v>0.737018696</c:v>
                </c:pt>
                <c:pt idx="12">
                  <c:v>0.733637215</c:v>
                </c:pt>
              </c:numCache>
            </c:numRef>
          </c:yVal>
        </c:ser>
        <c:axId val="53470001"/>
        <c:axId val="53470002"/>
      </c:scatterChart>
      <c:valAx>
        <c:axId val="53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70002"/>
        <c:crosses val="autoZero"/>
        <c:crossBetween val="midCat"/>
      </c:valAx>
      <c:valAx>
        <c:axId val="53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'cap_rate_solar_SE3'!$B$3:$B$15</c:f>
              <c:numCache>
                <c:formatCode>General</c:formatCode>
                <c:ptCount val="13"/>
                <c:pt idx="0">
                  <c:v>0.7658403394545453</c:v>
                </c:pt>
                <c:pt idx="1">
                  <c:v>0.7248249320000001</c:v>
                </c:pt>
                <c:pt idx="2">
                  <c:v>0.6855721517272727</c:v>
                </c:pt>
                <c:pt idx="3">
                  <c:v>0.6732069776363636</c:v>
                </c:pt>
                <c:pt idx="4">
                  <c:v>0.6554946991818182</c:v>
                </c:pt>
                <c:pt idx="5">
                  <c:v>0.6470961395454545</c:v>
                </c:pt>
                <c:pt idx="6">
                  <c:v>0.6329191123636364</c:v>
                </c:pt>
                <c:pt idx="7">
                  <c:v>0.6199656353333334</c:v>
                </c:pt>
                <c:pt idx="8">
                  <c:v>0.6106339958095238</c:v>
                </c:pt>
                <c:pt idx="9">
                  <c:v>0.6143186564285713</c:v>
                </c:pt>
                <c:pt idx="10">
                  <c:v>0.6076793025714285</c:v>
                </c:pt>
                <c:pt idx="11">
                  <c:v>0.6035962042857141</c:v>
                </c:pt>
                <c:pt idx="12">
                  <c:v>0.5992976463333334</c:v>
                </c:pt>
              </c:numCache>
            </c:numRef>
          </c:yVal>
        </c:ser>
        <c:ser>
          <c:idx val="1"/>
          <c:order val="1"/>
          <c:tx>
            <c:strRef>
              <c:f>'cap_rate_solar_SE3'!$C$2:$C$2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'cap_rate_solar_SE3'!$C$3:$C$15</c:f>
              <c:numCache>
                <c:formatCode>General</c:formatCode>
                <c:ptCount val="13"/>
                <c:pt idx="0">
                  <c:v>0.648880108</c:v>
                </c:pt>
                <c:pt idx="1">
                  <c:v>0.606251238</c:v>
                </c:pt>
                <c:pt idx="2">
                  <c:v>0.5713091899999999</c:v>
                </c:pt>
                <c:pt idx="3">
                  <c:v>0.550322428</c:v>
                </c:pt>
                <c:pt idx="4">
                  <c:v>0.531533252</c:v>
                </c:pt>
                <c:pt idx="5">
                  <c:v>0.5220955199999999</c:v>
                </c:pt>
                <c:pt idx="6">
                  <c:v>0.5060713</c:v>
                </c:pt>
                <c:pt idx="7">
                  <c:v>0.495046554</c:v>
                </c:pt>
                <c:pt idx="8">
                  <c:v>0.489412038</c:v>
                </c:pt>
                <c:pt idx="9">
                  <c:v>0.49830106</c:v>
                </c:pt>
                <c:pt idx="10">
                  <c:v>0.494940545</c:v>
                </c:pt>
                <c:pt idx="11">
                  <c:v>0.498281094</c:v>
                </c:pt>
                <c:pt idx="12">
                  <c:v>0.493562758</c:v>
                </c:pt>
              </c:numCache>
            </c:numRef>
          </c:yVal>
        </c:ser>
        <c:ser>
          <c:idx val="2"/>
          <c:order val="2"/>
          <c:tx>
            <c:strRef>
              <c:f>'cap_rate_solar_SE3'!$D$2:$D$2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'cap_rate_solar_SE3'!$D$3:$D$15</c:f>
              <c:numCache>
                <c:formatCode>General</c:formatCode>
                <c:ptCount val="13"/>
                <c:pt idx="0">
                  <c:v>0.7545878</c:v>
                </c:pt>
                <c:pt idx="1">
                  <c:v>0.7159341</c:v>
                </c:pt>
                <c:pt idx="2">
                  <c:v>0.67548215</c:v>
                </c:pt>
                <c:pt idx="3">
                  <c:v>0.66474825</c:v>
                </c:pt>
                <c:pt idx="4">
                  <c:v>0.64601505</c:v>
                </c:pt>
                <c:pt idx="5">
                  <c:v>0.6366251000000001</c:v>
                </c:pt>
                <c:pt idx="6">
                  <c:v>0.6238021</c:v>
                </c:pt>
                <c:pt idx="7">
                  <c:v>0.6009332000000001</c:v>
                </c:pt>
                <c:pt idx="8">
                  <c:v>0.589101575</c:v>
                </c:pt>
                <c:pt idx="9">
                  <c:v>0.5958593299999999</c:v>
                </c:pt>
                <c:pt idx="10">
                  <c:v>0.588039765</c:v>
                </c:pt>
                <c:pt idx="11">
                  <c:v>0.5860898800000001</c:v>
                </c:pt>
                <c:pt idx="12">
                  <c:v>0.5813044000000001</c:v>
                </c:pt>
              </c:numCache>
            </c:numRef>
          </c:yVal>
        </c:ser>
        <c:ser>
          <c:idx val="3"/>
          <c:order val="3"/>
          <c:tx>
            <c:strRef>
              <c:f>'cap_rate_solar_SE3'!$E$2:$E$2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'cap_rate_solar_SE3'!$E$3:$E$15</c:f>
              <c:numCache>
                <c:formatCode>General</c:formatCode>
                <c:ptCount val="13"/>
                <c:pt idx="0">
                  <c:v>0.8885424</c:v>
                </c:pt>
                <c:pt idx="1">
                  <c:v>0.8577035359999999</c:v>
                </c:pt>
                <c:pt idx="2">
                  <c:v>0.8243895479999999</c:v>
                </c:pt>
                <c:pt idx="3">
                  <c:v>0.8227253</c:v>
                </c:pt>
                <c:pt idx="4">
                  <c:v>0.8004711999999999</c:v>
                </c:pt>
                <c:pt idx="5">
                  <c:v>0.7913561199999999</c:v>
                </c:pt>
                <c:pt idx="6">
                  <c:v>0.7767246919999999</c:v>
                </c:pt>
                <c:pt idx="7">
                  <c:v>0.7675240780000001</c:v>
                </c:pt>
                <c:pt idx="8">
                  <c:v>0.757582999</c:v>
                </c:pt>
                <c:pt idx="9">
                  <c:v>0.760844035</c:v>
                </c:pt>
                <c:pt idx="10">
                  <c:v>0.749724344</c:v>
                </c:pt>
                <c:pt idx="11">
                  <c:v>0.737018696</c:v>
                </c:pt>
                <c:pt idx="12">
                  <c:v>0.733637215</c:v>
                </c:pt>
              </c:numCache>
            </c:numRef>
          </c:yVal>
        </c:ser>
        <c:axId val="53480001"/>
        <c:axId val="53480002"/>
      </c:scatterChart>
      <c:valAx>
        <c:axId val="53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80002"/>
        <c:crosses val="autoZero"/>
        <c:crossBetween val="midCat"/>
      </c:valAx>
      <c:valAx>
        <c:axId val="53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'cap_rate_solar_SE3'!$B$3:$B$15</c:f>
              <c:numCache>
                <c:formatCode>General</c:formatCode>
                <c:ptCount val="13"/>
                <c:pt idx="0">
                  <c:v>0.7658403394545453</c:v>
                </c:pt>
                <c:pt idx="1">
                  <c:v>0.7248249320000001</c:v>
                </c:pt>
                <c:pt idx="2">
                  <c:v>0.6855721517272727</c:v>
                </c:pt>
                <c:pt idx="3">
                  <c:v>0.6732069776363636</c:v>
                </c:pt>
                <c:pt idx="4">
                  <c:v>0.6554946991818182</c:v>
                </c:pt>
                <c:pt idx="5">
                  <c:v>0.6470961395454545</c:v>
                </c:pt>
                <c:pt idx="6">
                  <c:v>0.6329191123636364</c:v>
                </c:pt>
                <c:pt idx="7">
                  <c:v>0.6199656353333334</c:v>
                </c:pt>
                <c:pt idx="8">
                  <c:v>0.6106339958095238</c:v>
                </c:pt>
                <c:pt idx="9">
                  <c:v>0.6143186564285713</c:v>
                </c:pt>
                <c:pt idx="10">
                  <c:v>0.6076793025714285</c:v>
                </c:pt>
                <c:pt idx="11">
                  <c:v>0.6035962042857141</c:v>
                </c:pt>
                <c:pt idx="12">
                  <c:v>0.5992976463333334</c:v>
                </c:pt>
              </c:numCache>
            </c:numRef>
          </c:yVal>
        </c:ser>
        <c:ser>
          <c:idx val="1"/>
          <c:order val="1"/>
          <c:tx>
            <c:strRef>
              <c:f>'cap_rate_solar_SE3'!$C$2:$C$2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'cap_rate_solar_SE3'!$C$3:$C$15</c:f>
              <c:numCache>
                <c:formatCode>General</c:formatCode>
                <c:ptCount val="13"/>
                <c:pt idx="0">
                  <c:v>0.648880108</c:v>
                </c:pt>
                <c:pt idx="1">
                  <c:v>0.606251238</c:v>
                </c:pt>
                <c:pt idx="2">
                  <c:v>0.5713091899999999</c:v>
                </c:pt>
                <c:pt idx="3">
                  <c:v>0.550322428</c:v>
                </c:pt>
                <c:pt idx="4">
                  <c:v>0.531533252</c:v>
                </c:pt>
                <c:pt idx="5">
                  <c:v>0.5220955199999999</c:v>
                </c:pt>
                <c:pt idx="6">
                  <c:v>0.5060713</c:v>
                </c:pt>
                <c:pt idx="7">
                  <c:v>0.495046554</c:v>
                </c:pt>
                <c:pt idx="8">
                  <c:v>0.489412038</c:v>
                </c:pt>
                <c:pt idx="9">
                  <c:v>0.49830106</c:v>
                </c:pt>
                <c:pt idx="10">
                  <c:v>0.494940545</c:v>
                </c:pt>
                <c:pt idx="11">
                  <c:v>0.498281094</c:v>
                </c:pt>
                <c:pt idx="12">
                  <c:v>0.493562758</c:v>
                </c:pt>
              </c:numCache>
            </c:numRef>
          </c:yVal>
        </c:ser>
        <c:ser>
          <c:idx val="2"/>
          <c:order val="2"/>
          <c:tx>
            <c:strRef>
              <c:f>'cap_rate_solar_SE3'!$D$2:$D$2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'cap_rate_solar_SE3'!$D$3:$D$15</c:f>
              <c:numCache>
                <c:formatCode>General</c:formatCode>
                <c:ptCount val="13"/>
                <c:pt idx="0">
                  <c:v>0.7545878</c:v>
                </c:pt>
                <c:pt idx="1">
                  <c:v>0.7159341</c:v>
                </c:pt>
                <c:pt idx="2">
                  <c:v>0.67548215</c:v>
                </c:pt>
                <c:pt idx="3">
                  <c:v>0.66474825</c:v>
                </c:pt>
                <c:pt idx="4">
                  <c:v>0.64601505</c:v>
                </c:pt>
                <c:pt idx="5">
                  <c:v>0.6366251000000001</c:v>
                </c:pt>
                <c:pt idx="6">
                  <c:v>0.6238021</c:v>
                </c:pt>
                <c:pt idx="7">
                  <c:v>0.6009332000000001</c:v>
                </c:pt>
                <c:pt idx="8">
                  <c:v>0.589101575</c:v>
                </c:pt>
                <c:pt idx="9">
                  <c:v>0.5958593299999999</c:v>
                </c:pt>
                <c:pt idx="10">
                  <c:v>0.588039765</c:v>
                </c:pt>
                <c:pt idx="11">
                  <c:v>0.5860898800000001</c:v>
                </c:pt>
                <c:pt idx="12">
                  <c:v>0.5813044000000001</c:v>
                </c:pt>
              </c:numCache>
            </c:numRef>
          </c:yVal>
        </c:ser>
        <c:ser>
          <c:idx val="3"/>
          <c:order val="3"/>
          <c:tx>
            <c:strRef>
              <c:f>'cap_rate_solar_SE3'!$E$2:$E$2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'cap_rate_solar_SE3'!$E$3:$E$15</c:f>
              <c:numCache>
                <c:formatCode>General</c:formatCode>
                <c:ptCount val="13"/>
                <c:pt idx="0">
                  <c:v>0.8885424</c:v>
                </c:pt>
                <c:pt idx="1">
                  <c:v>0.8577035359999999</c:v>
                </c:pt>
                <c:pt idx="2">
                  <c:v>0.8243895479999999</c:v>
                </c:pt>
                <c:pt idx="3">
                  <c:v>0.8227253</c:v>
                </c:pt>
                <c:pt idx="4">
                  <c:v>0.8004711999999999</c:v>
                </c:pt>
                <c:pt idx="5">
                  <c:v>0.7913561199999999</c:v>
                </c:pt>
                <c:pt idx="6">
                  <c:v>0.7767246919999999</c:v>
                </c:pt>
                <c:pt idx="7">
                  <c:v>0.7675240780000001</c:v>
                </c:pt>
                <c:pt idx="8">
                  <c:v>0.757582999</c:v>
                </c:pt>
                <c:pt idx="9">
                  <c:v>0.760844035</c:v>
                </c:pt>
                <c:pt idx="10">
                  <c:v>0.749724344</c:v>
                </c:pt>
                <c:pt idx="11">
                  <c:v>0.737018696</c:v>
                </c:pt>
                <c:pt idx="12">
                  <c:v>0.733637215</c:v>
                </c:pt>
              </c:numCache>
            </c:numRef>
          </c:yVal>
        </c:ser>
        <c:axId val="53490001"/>
        <c:axId val="53490002"/>
      </c:scatterChart>
      <c:valAx>
        <c:axId val="53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90002"/>
        <c:crosses val="autoZero"/>
        <c:crossBetween val="midCat"/>
      </c:valAx>
      <c:valAx>
        <c:axId val="53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Offshore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'cap_rate_wind_offshore_DE'!$A$3:$A$14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'cap_rate_wind_offshore_DE'!$B$3:$B$14</c:f>
              <c:numCache>
                <c:formatCode>General</c:formatCode>
                <c:ptCount val="12"/>
                <c:pt idx="0">
                  <c:v>0.8619329577272729</c:v>
                </c:pt>
                <c:pt idx="1">
                  <c:v>0.8591642579090909</c:v>
                </c:pt>
                <c:pt idx="2">
                  <c:v>0.8496774433636364</c:v>
                </c:pt>
                <c:pt idx="3">
                  <c:v>0.8234414238181818</c:v>
                </c:pt>
                <c:pt idx="4">
                  <c:v>0.7922041634545454</c:v>
                </c:pt>
                <c:pt idx="5">
                  <c:v>0.754259939</c:v>
                </c:pt>
                <c:pt idx="6">
                  <c:v>0.7143227870952381</c:v>
                </c:pt>
                <c:pt idx="7">
                  <c:v>0.6680235793333333</c:v>
                </c:pt>
                <c:pt idx="8">
                  <c:v>0.6302574532380953</c:v>
                </c:pt>
                <c:pt idx="9">
                  <c:v>0.6115634711428571</c:v>
                </c:pt>
                <c:pt idx="10">
                  <c:v>0.6002814029047617</c:v>
                </c:pt>
                <c:pt idx="11">
                  <c:v>0.5839589339999999</c:v>
                </c:pt>
              </c:numCache>
            </c:numRef>
          </c:yVal>
        </c:ser>
        <c:ser>
          <c:idx val="1"/>
          <c:order val="1"/>
          <c:tx>
            <c:strRef>
              <c:f>'cap_rate_wind_offshore_DE'!$C$2:$C$2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'cap_rate_wind_offshore_DE'!$A$3:$A$14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'cap_rate_wind_offshore_DE'!$C$3:$C$14</c:f>
              <c:numCache>
                <c:formatCode>General</c:formatCode>
                <c:ptCount val="12"/>
                <c:pt idx="0">
                  <c:v>0.84055272</c:v>
                </c:pt>
                <c:pt idx="1">
                  <c:v>0.838167364</c:v>
                </c:pt>
                <c:pt idx="2">
                  <c:v>0.8319195739999999</c:v>
                </c:pt>
                <c:pt idx="3">
                  <c:v>0.8029316400000001</c:v>
                </c:pt>
                <c:pt idx="4">
                  <c:v>0.757479264</c:v>
                </c:pt>
                <c:pt idx="5">
                  <c:v>0.701781828</c:v>
                </c:pt>
                <c:pt idx="6">
                  <c:v>0.6301008539999999</c:v>
                </c:pt>
                <c:pt idx="7">
                  <c:v>0.573142701</c:v>
                </c:pt>
                <c:pt idx="8">
                  <c:v>0.533074428</c:v>
                </c:pt>
                <c:pt idx="9">
                  <c:v>0.512239084</c:v>
                </c:pt>
                <c:pt idx="10">
                  <c:v>0.497635071</c:v>
                </c:pt>
                <c:pt idx="11">
                  <c:v>0.482856724</c:v>
                </c:pt>
              </c:numCache>
            </c:numRef>
          </c:yVal>
        </c:ser>
        <c:ser>
          <c:idx val="2"/>
          <c:order val="2"/>
          <c:tx>
            <c:strRef>
              <c:f>'cap_rate_wind_offshore_DE'!$D$2:$D$2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'cap_rate_wind_offshore_DE'!$A$3:$A$14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'cap_rate_wind_offshore_DE'!$D$3:$D$14</c:f>
              <c:numCache>
                <c:formatCode>General</c:formatCode>
                <c:ptCount val="12"/>
                <c:pt idx="0">
                  <c:v>0.8603421</c:v>
                </c:pt>
                <c:pt idx="1">
                  <c:v>0.85690016</c:v>
                </c:pt>
                <c:pt idx="2">
                  <c:v>0.8515797000000001</c:v>
                </c:pt>
                <c:pt idx="3">
                  <c:v>0.82631075</c:v>
                </c:pt>
                <c:pt idx="4">
                  <c:v>0.7975605</c:v>
                </c:pt>
                <c:pt idx="5">
                  <c:v>0.76316255</c:v>
                </c:pt>
                <c:pt idx="6">
                  <c:v>0.7280969500000001</c:v>
                </c:pt>
                <c:pt idx="7">
                  <c:v>0.682556025</c:v>
                </c:pt>
                <c:pt idx="8">
                  <c:v>0.64187396</c:v>
                </c:pt>
                <c:pt idx="9">
                  <c:v>0.62154212</c:v>
                </c:pt>
                <c:pt idx="10">
                  <c:v>0.6095813999999999</c:v>
                </c:pt>
                <c:pt idx="11">
                  <c:v>0.5932323500000001</c:v>
                </c:pt>
              </c:numCache>
            </c:numRef>
          </c:yVal>
        </c:ser>
        <c:ser>
          <c:idx val="3"/>
          <c:order val="3"/>
          <c:tx>
            <c:strRef>
              <c:f>'cap_rate_wind_offshore_DE'!$E$2:$E$2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'cap_rate_wind_offshore_DE'!$A$3:$A$14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'cap_rate_wind_offshore_DE'!$E$3:$E$14</c:f>
              <c:numCache>
                <c:formatCode>General</c:formatCode>
                <c:ptCount val="12"/>
                <c:pt idx="0">
                  <c:v>0.88520268</c:v>
                </c:pt>
                <c:pt idx="1">
                  <c:v>0.88420448</c:v>
                </c:pt>
                <c:pt idx="2">
                  <c:v>0.87714976</c:v>
                </c:pt>
                <c:pt idx="3">
                  <c:v>0.849019124</c:v>
                </c:pt>
                <c:pt idx="4">
                  <c:v>0.817159712</c:v>
                </c:pt>
                <c:pt idx="5">
                  <c:v>0.7791962600000001</c:v>
                </c:pt>
                <c:pt idx="6">
                  <c:v>0.7496721850000001</c:v>
                </c:pt>
                <c:pt idx="7">
                  <c:v>0.71132377</c:v>
                </c:pt>
                <c:pt idx="8">
                  <c:v>0.6785385100000001</c:v>
                </c:pt>
                <c:pt idx="9">
                  <c:v>0.6668145000000001</c:v>
                </c:pt>
                <c:pt idx="10">
                  <c:v>0.65968407</c:v>
                </c:pt>
                <c:pt idx="11">
                  <c:v>0.64618191</c:v>
                </c:pt>
              </c:numCache>
            </c:numRef>
          </c:yVal>
        </c:ser>
        <c:axId val="50350001"/>
        <c:axId val="50350002"/>
      </c:scatterChart>
      <c:val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50002"/>
        <c:crosses val="autoZero"/>
        <c:crossBetween val="midCat"/>
      </c:val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'cap_rate_solar_SE3'!$B$3:$B$15</c:f>
              <c:numCache>
                <c:formatCode>General</c:formatCode>
                <c:ptCount val="13"/>
                <c:pt idx="0">
                  <c:v>0.7658403394545453</c:v>
                </c:pt>
                <c:pt idx="1">
                  <c:v>0.7248249320000001</c:v>
                </c:pt>
                <c:pt idx="2">
                  <c:v>0.6855721517272727</c:v>
                </c:pt>
                <c:pt idx="3">
                  <c:v>0.6732069776363636</c:v>
                </c:pt>
                <c:pt idx="4">
                  <c:v>0.6554946991818182</c:v>
                </c:pt>
                <c:pt idx="5">
                  <c:v>0.6470961395454545</c:v>
                </c:pt>
                <c:pt idx="6">
                  <c:v>0.6329191123636364</c:v>
                </c:pt>
                <c:pt idx="7">
                  <c:v>0.6199656353333334</c:v>
                </c:pt>
                <c:pt idx="8">
                  <c:v>0.6106339958095238</c:v>
                </c:pt>
                <c:pt idx="9">
                  <c:v>0.6143186564285713</c:v>
                </c:pt>
                <c:pt idx="10">
                  <c:v>0.6076793025714285</c:v>
                </c:pt>
                <c:pt idx="11">
                  <c:v>0.6035962042857141</c:v>
                </c:pt>
                <c:pt idx="12">
                  <c:v>0.5992976463333334</c:v>
                </c:pt>
              </c:numCache>
            </c:numRef>
          </c:yVal>
        </c:ser>
        <c:ser>
          <c:idx val="1"/>
          <c:order val="1"/>
          <c:tx>
            <c:strRef>
              <c:f>'cap_rate_solar_SE3'!$C$2:$C$2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'cap_rate_solar_SE3'!$C$3:$C$15</c:f>
              <c:numCache>
                <c:formatCode>General</c:formatCode>
                <c:ptCount val="13"/>
                <c:pt idx="0">
                  <c:v>0.648880108</c:v>
                </c:pt>
                <c:pt idx="1">
                  <c:v>0.606251238</c:v>
                </c:pt>
                <c:pt idx="2">
                  <c:v>0.5713091899999999</c:v>
                </c:pt>
                <c:pt idx="3">
                  <c:v>0.550322428</c:v>
                </c:pt>
                <c:pt idx="4">
                  <c:v>0.531533252</c:v>
                </c:pt>
                <c:pt idx="5">
                  <c:v>0.5220955199999999</c:v>
                </c:pt>
                <c:pt idx="6">
                  <c:v>0.5060713</c:v>
                </c:pt>
                <c:pt idx="7">
                  <c:v>0.495046554</c:v>
                </c:pt>
                <c:pt idx="8">
                  <c:v>0.489412038</c:v>
                </c:pt>
                <c:pt idx="9">
                  <c:v>0.49830106</c:v>
                </c:pt>
                <c:pt idx="10">
                  <c:v>0.494940545</c:v>
                </c:pt>
                <c:pt idx="11">
                  <c:v>0.498281094</c:v>
                </c:pt>
                <c:pt idx="12">
                  <c:v>0.493562758</c:v>
                </c:pt>
              </c:numCache>
            </c:numRef>
          </c:yVal>
        </c:ser>
        <c:ser>
          <c:idx val="2"/>
          <c:order val="2"/>
          <c:tx>
            <c:strRef>
              <c:f>'cap_rate_solar_SE3'!$D$2:$D$2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'cap_rate_solar_SE3'!$D$3:$D$15</c:f>
              <c:numCache>
                <c:formatCode>General</c:formatCode>
                <c:ptCount val="13"/>
                <c:pt idx="0">
                  <c:v>0.7545878</c:v>
                </c:pt>
                <c:pt idx="1">
                  <c:v>0.7159341</c:v>
                </c:pt>
                <c:pt idx="2">
                  <c:v>0.67548215</c:v>
                </c:pt>
                <c:pt idx="3">
                  <c:v>0.66474825</c:v>
                </c:pt>
                <c:pt idx="4">
                  <c:v>0.64601505</c:v>
                </c:pt>
                <c:pt idx="5">
                  <c:v>0.6366251000000001</c:v>
                </c:pt>
                <c:pt idx="6">
                  <c:v>0.6238021</c:v>
                </c:pt>
                <c:pt idx="7">
                  <c:v>0.6009332000000001</c:v>
                </c:pt>
                <c:pt idx="8">
                  <c:v>0.589101575</c:v>
                </c:pt>
                <c:pt idx="9">
                  <c:v>0.5958593299999999</c:v>
                </c:pt>
                <c:pt idx="10">
                  <c:v>0.588039765</c:v>
                </c:pt>
                <c:pt idx="11">
                  <c:v>0.5860898800000001</c:v>
                </c:pt>
                <c:pt idx="12">
                  <c:v>0.5813044000000001</c:v>
                </c:pt>
              </c:numCache>
            </c:numRef>
          </c:yVal>
        </c:ser>
        <c:ser>
          <c:idx val="3"/>
          <c:order val="3"/>
          <c:tx>
            <c:strRef>
              <c:f>'cap_rate_solar_SE3'!$E$2:$E$2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'cap_rate_solar_SE3'!$E$3:$E$15</c:f>
              <c:numCache>
                <c:formatCode>General</c:formatCode>
                <c:ptCount val="13"/>
                <c:pt idx="0">
                  <c:v>0.8885424</c:v>
                </c:pt>
                <c:pt idx="1">
                  <c:v>0.8577035359999999</c:v>
                </c:pt>
                <c:pt idx="2">
                  <c:v>0.8243895479999999</c:v>
                </c:pt>
                <c:pt idx="3">
                  <c:v>0.8227253</c:v>
                </c:pt>
                <c:pt idx="4">
                  <c:v>0.8004711999999999</c:v>
                </c:pt>
                <c:pt idx="5">
                  <c:v>0.7913561199999999</c:v>
                </c:pt>
                <c:pt idx="6">
                  <c:v>0.7767246919999999</c:v>
                </c:pt>
                <c:pt idx="7">
                  <c:v>0.7675240780000001</c:v>
                </c:pt>
                <c:pt idx="8">
                  <c:v>0.757582999</c:v>
                </c:pt>
                <c:pt idx="9">
                  <c:v>0.760844035</c:v>
                </c:pt>
                <c:pt idx="10">
                  <c:v>0.749724344</c:v>
                </c:pt>
                <c:pt idx="11">
                  <c:v>0.737018696</c:v>
                </c:pt>
                <c:pt idx="12">
                  <c:v>0.733637215</c:v>
                </c:pt>
              </c:numCache>
            </c:numRef>
          </c:yVal>
        </c:ser>
        <c:axId val="53500001"/>
        <c:axId val="53500002"/>
      </c:scatterChart>
      <c:valAx>
        <c:axId val="53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00002"/>
        <c:crosses val="autoZero"/>
        <c:crossBetween val="midCat"/>
      </c:valAx>
      <c:valAx>
        <c:axId val="53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'cap_rate_solar_SE4'!$B$3:$B$15</c:f>
              <c:numCache>
                <c:formatCode>General</c:formatCode>
                <c:ptCount val="13"/>
                <c:pt idx="0">
                  <c:v>0.8270185854545453</c:v>
                </c:pt>
                <c:pt idx="1">
                  <c:v>0.7782805136363637</c:v>
                </c:pt>
                <c:pt idx="2">
                  <c:v>0.7395461587272727</c:v>
                </c:pt>
                <c:pt idx="3">
                  <c:v>0.7297157903636363</c:v>
                </c:pt>
                <c:pt idx="4">
                  <c:v>0.7192252431818182</c:v>
                </c:pt>
                <c:pt idx="5">
                  <c:v>0.7156635084545455</c:v>
                </c:pt>
                <c:pt idx="6">
                  <c:v>0.7111339168181818</c:v>
                </c:pt>
                <c:pt idx="7">
                  <c:v>0.7091181523333333</c:v>
                </c:pt>
                <c:pt idx="8">
                  <c:v>0.7059442836190477</c:v>
                </c:pt>
                <c:pt idx="9">
                  <c:v>0.7161105684285713</c:v>
                </c:pt>
                <c:pt idx="10">
                  <c:v>0.7198998908571428</c:v>
                </c:pt>
                <c:pt idx="11">
                  <c:v>0.7226053544285714</c:v>
                </c:pt>
                <c:pt idx="12">
                  <c:v>0.7233955164285716</c:v>
                </c:pt>
              </c:numCache>
            </c:numRef>
          </c:yVal>
        </c:ser>
        <c:ser>
          <c:idx val="1"/>
          <c:order val="1"/>
          <c:tx>
            <c:strRef>
              <c:f>'cap_rate_solar_SE4'!$C$2:$C$2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'cap_rate_solar_SE4'!$C$3:$C$15</c:f>
              <c:numCache>
                <c:formatCode>General</c:formatCode>
                <c:ptCount val="13"/>
                <c:pt idx="0">
                  <c:v>0.7415955</c:v>
                </c:pt>
                <c:pt idx="1">
                  <c:v>0.6823245999999999</c:v>
                </c:pt>
                <c:pt idx="2">
                  <c:v>0.64360874</c:v>
                </c:pt>
                <c:pt idx="3">
                  <c:v>0.630897606</c:v>
                </c:pt>
                <c:pt idx="4">
                  <c:v>0.62362849</c:v>
                </c:pt>
                <c:pt idx="5">
                  <c:v>0.6182559759999999</c:v>
                </c:pt>
                <c:pt idx="6">
                  <c:v>0.612757816</c:v>
                </c:pt>
                <c:pt idx="7">
                  <c:v>0.61208916</c:v>
                </c:pt>
                <c:pt idx="8">
                  <c:v>0.607570252</c:v>
                </c:pt>
                <c:pt idx="9">
                  <c:v>0.607868281</c:v>
                </c:pt>
                <c:pt idx="10">
                  <c:v>0.61395784</c:v>
                </c:pt>
                <c:pt idx="11">
                  <c:v>0.613852398</c:v>
                </c:pt>
                <c:pt idx="12">
                  <c:v>0.61268598</c:v>
                </c:pt>
              </c:numCache>
            </c:numRef>
          </c:yVal>
        </c:ser>
        <c:ser>
          <c:idx val="2"/>
          <c:order val="2"/>
          <c:tx>
            <c:strRef>
              <c:f>'cap_rate_solar_SE4'!$D$2:$D$2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'cap_rate_solar_SE4'!$D$3:$D$15</c:f>
              <c:numCache>
                <c:formatCode>General</c:formatCode>
                <c:ptCount val="13"/>
                <c:pt idx="0">
                  <c:v>0.8058309</c:v>
                </c:pt>
                <c:pt idx="1">
                  <c:v>0.75775886</c:v>
                </c:pt>
                <c:pt idx="2">
                  <c:v>0.71710575</c:v>
                </c:pt>
                <c:pt idx="3">
                  <c:v>0.7168071</c:v>
                </c:pt>
                <c:pt idx="4">
                  <c:v>0.71130306</c:v>
                </c:pt>
                <c:pt idx="5">
                  <c:v>0.70521736</c:v>
                </c:pt>
                <c:pt idx="6">
                  <c:v>0.70299125</c:v>
                </c:pt>
                <c:pt idx="7">
                  <c:v>0.69407025</c:v>
                </c:pt>
                <c:pt idx="8">
                  <c:v>0.694350365</c:v>
                </c:pt>
                <c:pt idx="9">
                  <c:v>0.7117224200000001</c:v>
                </c:pt>
                <c:pt idx="10">
                  <c:v>0.71665408</c:v>
                </c:pt>
                <c:pt idx="11">
                  <c:v>0.72009395</c:v>
                </c:pt>
                <c:pt idx="12">
                  <c:v>0.719378635</c:v>
                </c:pt>
              </c:numCache>
            </c:numRef>
          </c:yVal>
        </c:ser>
        <c:ser>
          <c:idx val="3"/>
          <c:order val="3"/>
          <c:tx>
            <c:strRef>
              <c:f>'cap_rate_solar_SE4'!$E$2:$E$2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'cap_rate_solar_SE4'!$E$3:$E$15</c:f>
              <c:numCache>
                <c:formatCode>General</c:formatCode>
                <c:ptCount val="13"/>
                <c:pt idx="0">
                  <c:v>0.95755454</c:v>
                </c:pt>
                <c:pt idx="1">
                  <c:v>0.9115842</c:v>
                </c:pt>
                <c:pt idx="2">
                  <c:v>0.869197812</c:v>
                </c:pt>
                <c:pt idx="3">
                  <c:v>0.860564272</c:v>
                </c:pt>
                <c:pt idx="4">
                  <c:v>0.8498635</c:v>
                </c:pt>
                <c:pt idx="5">
                  <c:v>0.8457203000000001</c:v>
                </c:pt>
                <c:pt idx="6">
                  <c:v>0.834311304</c:v>
                </c:pt>
                <c:pt idx="7">
                  <c:v>0.8295048389999999</c:v>
                </c:pt>
                <c:pt idx="8">
                  <c:v>0.825805789</c:v>
                </c:pt>
                <c:pt idx="9">
                  <c:v>0.841429586</c:v>
                </c:pt>
                <c:pt idx="10">
                  <c:v>0.8493404879999999</c:v>
                </c:pt>
                <c:pt idx="11">
                  <c:v>0.849161485</c:v>
                </c:pt>
                <c:pt idx="12">
                  <c:v>0.8518839</c:v>
                </c:pt>
              </c:numCache>
            </c:numRef>
          </c:yVal>
        </c:ser>
        <c:axId val="53510001"/>
        <c:axId val="53510002"/>
      </c:scatterChart>
      <c:valAx>
        <c:axId val="53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10002"/>
        <c:crosses val="autoZero"/>
        <c:crossBetween val="midCat"/>
      </c:valAx>
      <c:valAx>
        <c:axId val="53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'cap_rate_solar_SE4'!$B$3:$B$15</c:f>
              <c:numCache>
                <c:formatCode>General</c:formatCode>
                <c:ptCount val="13"/>
                <c:pt idx="0">
                  <c:v>0.8270185854545453</c:v>
                </c:pt>
                <c:pt idx="1">
                  <c:v>0.7782805136363637</c:v>
                </c:pt>
                <c:pt idx="2">
                  <c:v>0.7395461587272727</c:v>
                </c:pt>
                <c:pt idx="3">
                  <c:v>0.7297157903636363</c:v>
                </c:pt>
                <c:pt idx="4">
                  <c:v>0.7192252431818182</c:v>
                </c:pt>
                <c:pt idx="5">
                  <c:v>0.7156635084545455</c:v>
                </c:pt>
                <c:pt idx="6">
                  <c:v>0.7111339168181818</c:v>
                </c:pt>
                <c:pt idx="7">
                  <c:v>0.7091181523333333</c:v>
                </c:pt>
                <c:pt idx="8">
                  <c:v>0.7059442836190477</c:v>
                </c:pt>
                <c:pt idx="9">
                  <c:v>0.7161105684285713</c:v>
                </c:pt>
                <c:pt idx="10">
                  <c:v>0.7198998908571428</c:v>
                </c:pt>
                <c:pt idx="11">
                  <c:v>0.7226053544285714</c:v>
                </c:pt>
                <c:pt idx="12">
                  <c:v>0.7233955164285716</c:v>
                </c:pt>
              </c:numCache>
            </c:numRef>
          </c:yVal>
        </c:ser>
        <c:ser>
          <c:idx val="1"/>
          <c:order val="1"/>
          <c:tx>
            <c:strRef>
              <c:f>'cap_rate_solar_SE4'!$C$2:$C$2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'cap_rate_solar_SE4'!$C$3:$C$15</c:f>
              <c:numCache>
                <c:formatCode>General</c:formatCode>
                <c:ptCount val="13"/>
                <c:pt idx="0">
                  <c:v>0.7415955</c:v>
                </c:pt>
                <c:pt idx="1">
                  <c:v>0.6823245999999999</c:v>
                </c:pt>
                <c:pt idx="2">
                  <c:v>0.64360874</c:v>
                </c:pt>
                <c:pt idx="3">
                  <c:v>0.630897606</c:v>
                </c:pt>
                <c:pt idx="4">
                  <c:v>0.62362849</c:v>
                </c:pt>
                <c:pt idx="5">
                  <c:v>0.6182559759999999</c:v>
                </c:pt>
                <c:pt idx="6">
                  <c:v>0.612757816</c:v>
                </c:pt>
                <c:pt idx="7">
                  <c:v>0.61208916</c:v>
                </c:pt>
                <c:pt idx="8">
                  <c:v>0.607570252</c:v>
                </c:pt>
                <c:pt idx="9">
                  <c:v>0.607868281</c:v>
                </c:pt>
                <c:pt idx="10">
                  <c:v>0.61395784</c:v>
                </c:pt>
                <c:pt idx="11">
                  <c:v>0.613852398</c:v>
                </c:pt>
                <c:pt idx="12">
                  <c:v>0.61268598</c:v>
                </c:pt>
              </c:numCache>
            </c:numRef>
          </c:yVal>
        </c:ser>
        <c:ser>
          <c:idx val="2"/>
          <c:order val="2"/>
          <c:tx>
            <c:strRef>
              <c:f>'cap_rate_solar_SE4'!$D$2:$D$2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'cap_rate_solar_SE4'!$D$3:$D$15</c:f>
              <c:numCache>
                <c:formatCode>General</c:formatCode>
                <c:ptCount val="13"/>
                <c:pt idx="0">
                  <c:v>0.8058309</c:v>
                </c:pt>
                <c:pt idx="1">
                  <c:v>0.75775886</c:v>
                </c:pt>
                <c:pt idx="2">
                  <c:v>0.71710575</c:v>
                </c:pt>
                <c:pt idx="3">
                  <c:v>0.7168071</c:v>
                </c:pt>
                <c:pt idx="4">
                  <c:v>0.71130306</c:v>
                </c:pt>
                <c:pt idx="5">
                  <c:v>0.70521736</c:v>
                </c:pt>
                <c:pt idx="6">
                  <c:v>0.70299125</c:v>
                </c:pt>
                <c:pt idx="7">
                  <c:v>0.69407025</c:v>
                </c:pt>
                <c:pt idx="8">
                  <c:v>0.694350365</c:v>
                </c:pt>
                <c:pt idx="9">
                  <c:v>0.7117224200000001</c:v>
                </c:pt>
                <c:pt idx="10">
                  <c:v>0.71665408</c:v>
                </c:pt>
                <c:pt idx="11">
                  <c:v>0.72009395</c:v>
                </c:pt>
                <c:pt idx="12">
                  <c:v>0.719378635</c:v>
                </c:pt>
              </c:numCache>
            </c:numRef>
          </c:yVal>
        </c:ser>
        <c:ser>
          <c:idx val="3"/>
          <c:order val="3"/>
          <c:tx>
            <c:strRef>
              <c:f>'cap_rate_solar_SE4'!$E$2:$E$2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'cap_rate_solar_SE4'!$E$3:$E$15</c:f>
              <c:numCache>
                <c:formatCode>General</c:formatCode>
                <c:ptCount val="13"/>
                <c:pt idx="0">
                  <c:v>0.95755454</c:v>
                </c:pt>
                <c:pt idx="1">
                  <c:v>0.9115842</c:v>
                </c:pt>
                <c:pt idx="2">
                  <c:v>0.869197812</c:v>
                </c:pt>
                <c:pt idx="3">
                  <c:v>0.860564272</c:v>
                </c:pt>
                <c:pt idx="4">
                  <c:v>0.8498635</c:v>
                </c:pt>
                <c:pt idx="5">
                  <c:v>0.8457203000000001</c:v>
                </c:pt>
                <c:pt idx="6">
                  <c:v>0.834311304</c:v>
                </c:pt>
                <c:pt idx="7">
                  <c:v>0.8295048389999999</c:v>
                </c:pt>
                <c:pt idx="8">
                  <c:v>0.825805789</c:v>
                </c:pt>
                <c:pt idx="9">
                  <c:v>0.841429586</c:v>
                </c:pt>
                <c:pt idx="10">
                  <c:v>0.8493404879999999</c:v>
                </c:pt>
                <c:pt idx="11">
                  <c:v>0.849161485</c:v>
                </c:pt>
                <c:pt idx="12">
                  <c:v>0.8518839</c:v>
                </c:pt>
              </c:numCache>
            </c:numRef>
          </c:yVal>
        </c:ser>
        <c:axId val="53520001"/>
        <c:axId val="53520002"/>
      </c:scatterChart>
      <c:valAx>
        <c:axId val="53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20002"/>
        <c:crosses val="autoZero"/>
        <c:crossBetween val="midCat"/>
      </c:valAx>
      <c:valAx>
        <c:axId val="53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'cap_rate_solar_SE4'!$B$3:$B$15</c:f>
              <c:numCache>
                <c:formatCode>General</c:formatCode>
                <c:ptCount val="13"/>
                <c:pt idx="0">
                  <c:v>0.8270185854545453</c:v>
                </c:pt>
                <c:pt idx="1">
                  <c:v>0.7782805136363637</c:v>
                </c:pt>
                <c:pt idx="2">
                  <c:v>0.7395461587272727</c:v>
                </c:pt>
                <c:pt idx="3">
                  <c:v>0.7297157903636363</c:v>
                </c:pt>
                <c:pt idx="4">
                  <c:v>0.7192252431818182</c:v>
                </c:pt>
                <c:pt idx="5">
                  <c:v>0.7156635084545455</c:v>
                </c:pt>
                <c:pt idx="6">
                  <c:v>0.7111339168181818</c:v>
                </c:pt>
                <c:pt idx="7">
                  <c:v>0.7091181523333333</c:v>
                </c:pt>
                <c:pt idx="8">
                  <c:v>0.7059442836190477</c:v>
                </c:pt>
                <c:pt idx="9">
                  <c:v>0.7161105684285713</c:v>
                </c:pt>
                <c:pt idx="10">
                  <c:v>0.7198998908571428</c:v>
                </c:pt>
                <c:pt idx="11">
                  <c:v>0.7226053544285714</c:v>
                </c:pt>
                <c:pt idx="12">
                  <c:v>0.7233955164285716</c:v>
                </c:pt>
              </c:numCache>
            </c:numRef>
          </c:yVal>
        </c:ser>
        <c:ser>
          <c:idx val="1"/>
          <c:order val="1"/>
          <c:tx>
            <c:strRef>
              <c:f>'cap_rate_solar_SE4'!$C$2:$C$2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'cap_rate_solar_SE4'!$C$3:$C$15</c:f>
              <c:numCache>
                <c:formatCode>General</c:formatCode>
                <c:ptCount val="13"/>
                <c:pt idx="0">
                  <c:v>0.7415955</c:v>
                </c:pt>
                <c:pt idx="1">
                  <c:v>0.6823245999999999</c:v>
                </c:pt>
                <c:pt idx="2">
                  <c:v>0.64360874</c:v>
                </c:pt>
                <c:pt idx="3">
                  <c:v>0.630897606</c:v>
                </c:pt>
                <c:pt idx="4">
                  <c:v>0.62362849</c:v>
                </c:pt>
                <c:pt idx="5">
                  <c:v>0.6182559759999999</c:v>
                </c:pt>
                <c:pt idx="6">
                  <c:v>0.612757816</c:v>
                </c:pt>
                <c:pt idx="7">
                  <c:v>0.61208916</c:v>
                </c:pt>
                <c:pt idx="8">
                  <c:v>0.607570252</c:v>
                </c:pt>
                <c:pt idx="9">
                  <c:v>0.607868281</c:v>
                </c:pt>
                <c:pt idx="10">
                  <c:v>0.61395784</c:v>
                </c:pt>
                <c:pt idx="11">
                  <c:v>0.613852398</c:v>
                </c:pt>
                <c:pt idx="12">
                  <c:v>0.61268598</c:v>
                </c:pt>
              </c:numCache>
            </c:numRef>
          </c:yVal>
        </c:ser>
        <c:ser>
          <c:idx val="2"/>
          <c:order val="2"/>
          <c:tx>
            <c:strRef>
              <c:f>'cap_rate_solar_SE4'!$D$2:$D$2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'cap_rate_solar_SE4'!$D$3:$D$15</c:f>
              <c:numCache>
                <c:formatCode>General</c:formatCode>
                <c:ptCount val="13"/>
                <c:pt idx="0">
                  <c:v>0.8058309</c:v>
                </c:pt>
                <c:pt idx="1">
                  <c:v>0.75775886</c:v>
                </c:pt>
                <c:pt idx="2">
                  <c:v>0.71710575</c:v>
                </c:pt>
                <c:pt idx="3">
                  <c:v>0.7168071</c:v>
                </c:pt>
                <c:pt idx="4">
                  <c:v>0.71130306</c:v>
                </c:pt>
                <c:pt idx="5">
                  <c:v>0.70521736</c:v>
                </c:pt>
                <c:pt idx="6">
                  <c:v>0.70299125</c:v>
                </c:pt>
                <c:pt idx="7">
                  <c:v>0.69407025</c:v>
                </c:pt>
                <c:pt idx="8">
                  <c:v>0.694350365</c:v>
                </c:pt>
                <c:pt idx="9">
                  <c:v>0.7117224200000001</c:v>
                </c:pt>
                <c:pt idx="10">
                  <c:v>0.71665408</c:v>
                </c:pt>
                <c:pt idx="11">
                  <c:v>0.72009395</c:v>
                </c:pt>
                <c:pt idx="12">
                  <c:v>0.719378635</c:v>
                </c:pt>
              </c:numCache>
            </c:numRef>
          </c:yVal>
        </c:ser>
        <c:ser>
          <c:idx val="3"/>
          <c:order val="3"/>
          <c:tx>
            <c:strRef>
              <c:f>'cap_rate_solar_SE4'!$E$2:$E$2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'cap_rate_solar_SE4'!$E$3:$E$15</c:f>
              <c:numCache>
                <c:formatCode>General</c:formatCode>
                <c:ptCount val="13"/>
                <c:pt idx="0">
                  <c:v>0.95755454</c:v>
                </c:pt>
                <c:pt idx="1">
                  <c:v>0.9115842</c:v>
                </c:pt>
                <c:pt idx="2">
                  <c:v>0.869197812</c:v>
                </c:pt>
                <c:pt idx="3">
                  <c:v>0.860564272</c:v>
                </c:pt>
                <c:pt idx="4">
                  <c:v>0.8498635</c:v>
                </c:pt>
                <c:pt idx="5">
                  <c:v>0.8457203000000001</c:v>
                </c:pt>
                <c:pt idx="6">
                  <c:v>0.834311304</c:v>
                </c:pt>
                <c:pt idx="7">
                  <c:v>0.8295048389999999</c:v>
                </c:pt>
                <c:pt idx="8">
                  <c:v>0.825805789</c:v>
                </c:pt>
                <c:pt idx="9">
                  <c:v>0.841429586</c:v>
                </c:pt>
                <c:pt idx="10">
                  <c:v>0.8493404879999999</c:v>
                </c:pt>
                <c:pt idx="11">
                  <c:v>0.849161485</c:v>
                </c:pt>
                <c:pt idx="12">
                  <c:v>0.8518839</c:v>
                </c:pt>
              </c:numCache>
            </c:numRef>
          </c:yVal>
        </c:ser>
        <c:axId val="53530001"/>
        <c:axId val="53530002"/>
      </c:scatterChart>
      <c:valAx>
        <c:axId val="53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30002"/>
        <c:crosses val="autoZero"/>
        <c:crossBetween val="midCat"/>
      </c:valAx>
      <c:valAx>
        <c:axId val="53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'cap_rate_solar_SE4'!$B$3:$B$15</c:f>
              <c:numCache>
                <c:formatCode>General</c:formatCode>
                <c:ptCount val="13"/>
                <c:pt idx="0">
                  <c:v>0.8270185854545453</c:v>
                </c:pt>
                <c:pt idx="1">
                  <c:v>0.7782805136363637</c:v>
                </c:pt>
                <c:pt idx="2">
                  <c:v>0.7395461587272727</c:v>
                </c:pt>
                <c:pt idx="3">
                  <c:v>0.7297157903636363</c:v>
                </c:pt>
                <c:pt idx="4">
                  <c:v>0.7192252431818182</c:v>
                </c:pt>
                <c:pt idx="5">
                  <c:v>0.7156635084545455</c:v>
                </c:pt>
                <c:pt idx="6">
                  <c:v>0.7111339168181818</c:v>
                </c:pt>
                <c:pt idx="7">
                  <c:v>0.7091181523333333</c:v>
                </c:pt>
                <c:pt idx="8">
                  <c:v>0.7059442836190477</c:v>
                </c:pt>
                <c:pt idx="9">
                  <c:v>0.7161105684285713</c:v>
                </c:pt>
                <c:pt idx="10">
                  <c:v>0.7198998908571428</c:v>
                </c:pt>
                <c:pt idx="11">
                  <c:v>0.7226053544285714</c:v>
                </c:pt>
                <c:pt idx="12">
                  <c:v>0.7233955164285716</c:v>
                </c:pt>
              </c:numCache>
            </c:numRef>
          </c:yVal>
        </c:ser>
        <c:ser>
          <c:idx val="1"/>
          <c:order val="1"/>
          <c:tx>
            <c:strRef>
              <c:f>'cap_rate_solar_SE4'!$C$2:$C$2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'cap_rate_solar_SE4'!$C$3:$C$15</c:f>
              <c:numCache>
                <c:formatCode>General</c:formatCode>
                <c:ptCount val="13"/>
                <c:pt idx="0">
                  <c:v>0.7415955</c:v>
                </c:pt>
                <c:pt idx="1">
                  <c:v>0.6823245999999999</c:v>
                </c:pt>
                <c:pt idx="2">
                  <c:v>0.64360874</c:v>
                </c:pt>
                <c:pt idx="3">
                  <c:v>0.630897606</c:v>
                </c:pt>
                <c:pt idx="4">
                  <c:v>0.62362849</c:v>
                </c:pt>
                <c:pt idx="5">
                  <c:v>0.6182559759999999</c:v>
                </c:pt>
                <c:pt idx="6">
                  <c:v>0.612757816</c:v>
                </c:pt>
                <c:pt idx="7">
                  <c:v>0.61208916</c:v>
                </c:pt>
                <c:pt idx="8">
                  <c:v>0.607570252</c:v>
                </c:pt>
                <c:pt idx="9">
                  <c:v>0.607868281</c:v>
                </c:pt>
                <c:pt idx="10">
                  <c:v>0.61395784</c:v>
                </c:pt>
                <c:pt idx="11">
                  <c:v>0.613852398</c:v>
                </c:pt>
                <c:pt idx="12">
                  <c:v>0.61268598</c:v>
                </c:pt>
              </c:numCache>
            </c:numRef>
          </c:yVal>
        </c:ser>
        <c:ser>
          <c:idx val="2"/>
          <c:order val="2"/>
          <c:tx>
            <c:strRef>
              <c:f>'cap_rate_solar_SE4'!$D$2:$D$2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'cap_rate_solar_SE4'!$D$3:$D$15</c:f>
              <c:numCache>
                <c:formatCode>General</c:formatCode>
                <c:ptCount val="13"/>
                <c:pt idx="0">
                  <c:v>0.8058309</c:v>
                </c:pt>
                <c:pt idx="1">
                  <c:v>0.75775886</c:v>
                </c:pt>
                <c:pt idx="2">
                  <c:v>0.71710575</c:v>
                </c:pt>
                <c:pt idx="3">
                  <c:v>0.7168071</c:v>
                </c:pt>
                <c:pt idx="4">
                  <c:v>0.71130306</c:v>
                </c:pt>
                <c:pt idx="5">
                  <c:v>0.70521736</c:v>
                </c:pt>
                <c:pt idx="6">
                  <c:v>0.70299125</c:v>
                </c:pt>
                <c:pt idx="7">
                  <c:v>0.69407025</c:v>
                </c:pt>
                <c:pt idx="8">
                  <c:v>0.694350365</c:v>
                </c:pt>
                <c:pt idx="9">
                  <c:v>0.7117224200000001</c:v>
                </c:pt>
                <c:pt idx="10">
                  <c:v>0.71665408</c:v>
                </c:pt>
                <c:pt idx="11">
                  <c:v>0.72009395</c:v>
                </c:pt>
                <c:pt idx="12">
                  <c:v>0.719378635</c:v>
                </c:pt>
              </c:numCache>
            </c:numRef>
          </c:yVal>
        </c:ser>
        <c:ser>
          <c:idx val="3"/>
          <c:order val="3"/>
          <c:tx>
            <c:strRef>
              <c:f>'cap_rate_solar_SE4'!$E$2:$E$2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'cap_rate_solar_SE4'!$E$3:$E$15</c:f>
              <c:numCache>
                <c:formatCode>General</c:formatCode>
                <c:ptCount val="13"/>
                <c:pt idx="0">
                  <c:v>0.95755454</c:v>
                </c:pt>
                <c:pt idx="1">
                  <c:v>0.9115842</c:v>
                </c:pt>
                <c:pt idx="2">
                  <c:v>0.869197812</c:v>
                </c:pt>
                <c:pt idx="3">
                  <c:v>0.860564272</c:v>
                </c:pt>
                <c:pt idx="4">
                  <c:v>0.8498635</c:v>
                </c:pt>
                <c:pt idx="5">
                  <c:v>0.8457203000000001</c:v>
                </c:pt>
                <c:pt idx="6">
                  <c:v>0.834311304</c:v>
                </c:pt>
                <c:pt idx="7">
                  <c:v>0.8295048389999999</c:v>
                </c:pt>
                <c:pt idx="8">
                  <c:v>0.825805789</c:v>
                </c:pt>
                <c:pt idx="9">
                  <c:v>0.841429586</c:v>
                </c:pt>
                <c:pt idx="10">
                  <c:v>0.8493404879999999</c:v>
                </c:pt>
                <c:pt idx="11">
                  <c:v>0.849161485</c:v>
                </c:pt>
                <c:pt idx="12">
                  <c:v>0.8518839</c:v>
                </c:pt>
              </c:numCache>
            </c:numRef>
          </c:yVal>
        </c:ser>
        <c:axId val="53540001"/>
        <c:axId val="53540002"/>
      </c:scatterChart>
      <c:valAx>
        <c:axId val="53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40002"/>
        <c:crosses val="autoZero"/>
        <c:crossBetween val="midCat"/>
      </c:valAx>
      <c:valAx>
        <c:axId val="53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'cap_rate_solar_SE4'!$B$3:$B$15</c:f>
              <c:numCache>
                <c:formatCode>General</c:formatCode>
                <c:ptCount val="13"/>
                <c:pt idx="0">
                  <c:v>0.8270185854545453</c:v>
                </c:pt>
                <c:pt idx="1">
                  <c:v>0.7782805136363637</c:v>
                </c:pt>
                <c:pt idx="2">
                  <c:v>0.7395461587272727</c:v>
                </c:pt>
                <c:pt idx="3">
                  <c:v>0.7297157903636363</c:v>
                </c:pt>
                <c:pt idx="4">
                  <c:v>0.7192252431818182</c:v>
                </c:pt>
                <c:pt idx="5">
                  <c:v>0.7156635084545455</c:v>
                </c:pt>
                <c:pt idx="6">
                  <c:v>0.7111339168181818</c:v>
                </c:pt>
                <c:pt idx="7">
                  <c:v>0.7091181523333333</c:v>
                </c:pt>
                <c:pt idx="8">
                  <c:v>0.7059442836190477</c:v>
                </c:pt>
                <c:pt idx="9">
                  <c:v>0.7161105684285713</c:v>
                </c:pt>
                <c:pt idx="10">
                  <c:v>0.7198998908571428</c:v>
                </c:pt>
                <c:pt idx="11">
                  <c:v>0.7226053544285714</c:v>
                </c:pt>
                <c:pt idx="12">
                  <c:v>0.7233955164285716</c:v>
                </c:pt>
              </c:numCache>
            </c:numRef>
          </c:yVal>
        </c:ser>
        <c:ser>
          <c:idx val="1"/>
          <c:order val="1"/>
          <c:tx>
            <c:strRef>
              <c:f>'cap_rate_solar_SE4'!$C$2:$C$2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'cap_rate_solar_SE4'!$C$3:$C$15</c:f>
              <c:numCache>
                <c:formatCode>General</c:formatCode>
                <c:ptCount val="13"/>
                <c:pt idx="0">
                  <c:v>0.7415955</c:v>
                </c:pt>
                <c:pt idx="1">
                  <c:v>0.6823245999999999</c:v>
                </c:pt>
                <c:pt idx="2">
                  <c:v>0.64360874</c:v>
                </c:pt>
                <c:pt idx="3">
                  <c:v>0.630897606</c:v>
                </c:pt>
                <c:pt idx="4">
                  <c:v>0.62362849</c:v>
                </c:pt>
                <c:pt idx="5">
                  <c:v>0.6182559759999999</c:v>
                </c:pt>
                <c:pt idx="6">
                  <c:v>0.612757816</c:v>
                </c:pt>
                <c:pt idx="7">
                  <c:v>0.61208916</c:v>
                </c:pt>
                <c:pt idx="8">
                  <c:v>0.607570252</c:v>
                </c:pt>
                <c:pt idx="9">
                  <c:v>0.607868281</c:v>
                </c:pt>
                <c:pt idx="10">
                  <c:v>0.61395784</c:v>
                </c:pt>
                <c:pt idx="11">
                  <c:v>0.613852398</c:v>
                </c:pt>
                <c:pt idx="12">
                  <c:v>0.61268598</c:v>
                </c:pt>
              </c:numCache>
            </c:numRef>
          </c:yVal>
        </c:ser>
        <c:ser>
          <c:idx val="2"/>
          <c:order val="2"/>
          <c:tx>
            <c:strRef>
              <c:f>'cap_rate_solar_SE4'!$D$2:$D$2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'cap_rate_solar_SE4'!$D$3:$D$15</c:f>
              <c:numCache>
                <c:formatCode>General</c:formatCode>
                <c:ptCount val="13"/>
                <c:pt idx="0">
                  <c:v>0.8058309</c:v>
                </c:pt>
                <c:pt idx="1">
                  <c:v>0.75775886</c:v>
                </c:pt>
                <c:pt idx="2">
                  <c:v>0.71710575</c:v>
                </c:pt>
                <c:pt idx="3">
                  <c:v>0.7168071</c:v>
                </c:pt>
                <c:pt idx="4">
                  <c:v>0.71130306</c:v>
                </c:pt>
                <c:pt idx="5">
                  <c:v>0.70521736</c:v>
                </c:pt>
                <c:pt idx="6">
                  <c:v>0.70299125</c:v>
                </c:pt>
                <c:pt idx="7">
                  <c:v>0.69407025</c:v>
                </c:pt>
                <c:pt idx="8">
                  <c:v>0.694350365</c:v>
                </c:pt>
                <c:pt idx="9">
                  <c:v>0.7117224200000001</c:v>
                </c:pt>
                <c:pt idx="10">
                  <c:v>0.71665408</c:v>
                </c:pt>
                <c:pt idx="11">
                  <c:v>0.72009395</c:v>
                </c:pt>
                <c:pt idx="12">
                  <c:v>0.719378635</c:v>
                </c:pt>
              </c:numCache>
            </c:numRef>
          </c:yVal>
        </c:ser>
        <c:ser>
          <c:idx val="3"/>
          <c:order val="3"/>
          <c:tx>
            <c:strRef>
              <c:f>'cap_rate_solar_SE4'!$E$2:$E$2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'cap_rate_solar_SE4'!$E$3:$E$15</c:f>
              <c:numCache>
                <c:formatCode>General</c:formatCode>
                <c:ptCount val="13"/>
                <c:pt idx="0">
                  <c:v>0.95755454</c:v>
                </c:pt>
                <c:pt idx="1">
                  <c:v>0.9115842</c:v>
                </c:pt>
                <c:pt idx="2">
                  <c:v>0.869197812</c:v>
                </c:pt>
                <c:pt idx="3">
                  <c:v>0.860564272</c:v>
                </c:pt>
                <c:pt idx="4">
                  <c:v>0.8498635</c:v>
                </c:pt>
                <c:pt idx="5">
                  <c:v>0.8457203000000001</c:v>
                </c:pt>
                <c:pt idx="6">
                  <c:v>0.834311304</c:v>
                </c:pt>
                <c:pt idx="7">
                  <c:v>0.8295048389999999</c:v>
                </c:pt>
                <c:pt idx="8">
                  <c:v>0.825805789</c:v>
                </c:pt>
                <c:pt idx="9">
                  <c:v>0.841429586</c:v>
                </c:pt>
                <c:pt idx="10">
                  <c:v>0.8493404879999999</c:v>
                </c:pt>
                <c:pt idx="11">
                  <c:v>0.849161485</c:v>
                </c:pt>
                <c:pt idx="12">
                  <c:v>0.8518839</c:v>
                </c:pt>
              </c:numCache>
            </c:numRef>
          </c:yVal>
        </c:ser>
        <c:axId val="53550001"/>
        <c:axId val="53550002"/>
      </c:scatterChart>
      <c:valAx>
        <c:axId val="53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50002"/>
        <c:crosses val="autoZero"/>
        <c:crossBetween val="midCat"/>
      </c:valAx>
      <c:valAx>
        <c:axId val="53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'cap_rate_solar_UK'!$B$3:$B$15</c:f>
              <c:numCache>
                <c:formatCode>General</c:formatCode>
                <c:ptCount val="13"/>
                <c:pt idx="0">
                  <c:v>0.9577260922727273</c:v>
                </c:pt>
                <c:pt idx="1">
                  <c:v>0.9422713930000001</c:v>
                </c:pt>
                <c:pt idx="2">
                  <c:v>0.9354464547272727</c:v>
                </c:pt>
                <c:pt idx="3">
                  <c:v>0.9176167649090909</c:v>
                </c:pt>
                <c:pt idx="4">
                  <c:v>0.9108981583636363</c:v>
                </c:pt>
                <c:pt idx="5">
                  <c:v>0.8906563602727271</c:v>
                </c:pt>
                <c:pt idx="6">
                  <c:v>0.870471120818182</c:v>
                </c:pt>
                <c:pt idx="7">
                  <c:v>0.8618871476190476</c:v>
                </c:pt>
                <c:pt idx="8">
                  <c:v>0.8639012959523809</c:v>
                </c:pt>
                <c:pt idx="9">
                  <c:v>0.8896083548095236</c:v>
                </c:pt>
                <c:pt idx="10">
                  <c:v>0.9072144754761905</c:v>
                </c:pt>
                <c:pt idx="11">
                  <c:v>0.9110882932380951</c:v>
                </c:pt>
                <c:pt idx="12">
                  <c:v>0.9096482342857142</c:v>
                </c:pt>
              </c:numCache>
            </c:numRef>
          </c:yVal>
        </c:ser>
        <c:ser>
          <c:idx val="1"/>
          <c:order val="1"/>
          <c:tx>
            <c:strRef>
              <c:f>'cap_rate_solar_UK'!$C$2:$C$2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'cap_rate_solar_UK'!$C$3:$C$15</c:f>
              <c:numCache>
                <c:formatCode>General</c:formatCode>
                <c:ptCount val="13"/>
                <c:pt idx="0">
                  <c:v>0.9328835</c:v>
                </c:pt>
                <c:pt idx="1">
                  <c:v>0.915181256</c:v>
                </c:pt>
                <c:pt idx="2">
                  <c:v>0.90246824</c:v>
                </c:pt>
                <c:pt idx="3">
                  <c:v>0.887312488</c:v>
                </c:pt>
                <c:pt idx="4">
                  <c:v>0.867567144</c:v>
                </c:pt>
                <c:pt idx="5">
                  <c:v>0.8400019599999999</c:v>
                </c:pt>
                <c:pt idx="6">
                  <c:v>0.8133501479999999</c:v>
                </c:pt>
                <c:pt idx="7">
                  <c:v>0.80337077</c:v>
                </c:pt>
                <c:pt idx="8">
                  <c:v>0.7970897850000001</c:v>
                </c:pt>
                <c:pt idx="9">
                  <c:v>0.814664481</c:v>
                </c:pt>
                <c:pt idx="10">
                  <c:v>0.8208885699999999</c:v>
                </c:pt>
                <c:pt idx="11">
                  <c:v>0.824667618</c:v>
                </c:pt>
                <c:pt idx="12">
                  <c:v>0.82317218</c:v>
                </c:pt>
              </c:numCache>
            </c:numRef>
          </c:yVal>
        </c:ser>
        <c:ser>
          <c:idx val="2"/>
          <c:order val="2"/>
          <c:tx>
            <c:strRef>
              <c:f>'cap_rate_solar_UK'!$D$2:$D$2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'cap_rate_solar_UK'!$D$3:$D$15</c:f>
              <c:numCache>
                <c:formatCode>General</c:formatCode>
                <c:ptCount val="13"/>
                <c:pt idx="0">
                  <c:v>0.9584859999999999</c:v>
                </c:pt>
                <c:pt idx="1">
                  <c:v>0.94450605</c:v>
                </c:pt>
                <c:pt idx="2">
                  <c:v>0.9384442</c:v>
                </c:pt>
                <c:pt idx="3">
                  <c:v>0.9237217</c:v>
                </c:pt>
                <c:pt idx="4">
                  <c:v>0.905926</c:v>
                </c:pt>
                <c:pt idx="5">
                  <c:v>0.89097184</c:v>
                </c:pt>
                <c:pt idx="6">
                  <c:v>0.87387794</c:v>
                </c:pt>
                <c:pt idx="7">
                  <c:v>0.8572060500000001</c:v>
                </c:pt>
                <c:pt idx="8">
                  <c:v>0.8590750700000001</c:v>
                </c:pt>
                <c:pt idx="9">
                  <c:v>0.8786304</c:v>
                </c:pt>
                <c:pt idx="10">
                  <c:v>0.89119758</c:v>
                </c:pt>
                <c:pt idx="11">
                  <c:v>0.8921021</c:v>
                </c:pt>
                <c:pt idx="12">
                  <c:v>0.8899697200000001</c:v>
                </c:pt>
              </c:numCache>
            </c:numRef>
          </c:yVal>
        </c:ser>
        <c:ser>
          <c:idx val="3"/>
          <c:order val="3"/>
          <c:tx>
            <c:strRef>
              <c:f>'cap_rate_solar_UK'!$E$2:$E$2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'cap_rate_solar_UK'!$E$3:$E$15</c:f>
              <c:numCache>
                <c:formatCode>General</c:formatCode>
                <c:ptCount val="13"/>
                <c:pt idx="0">
                  <c:v>0.97716304</c:v>
                </c:pt>
                <c:pt idx="1">
                  <c:v>0.9661484</c:v>
                </c:pt>
                <c:pt idx="2">
                  <c:v>0.9647084339999999</c:v>
                </c:pt>
                <c:pt idx="3">
                  <c:v>0.9503526600000001</c:v>
                </c:pt>
                <c:pt idx="4">
                  <c:v>0.9581487400000001</c:v>
                </c:pt>
                <c:pt idx="5">
                  <c:v>0.935381106</c:v>
                </c:pt>
                <c:pt idx="6">
                  <c:v>0.9256438</c:v>
                </c:pt>
                <c:pt idx="7">
                  <c:v>0.92248573</c:v>
                </c:pt>
                <c:pt idx="8">
                  <c:v>0.92965018</c:v>
                </c:pt>
                <c:pt idx="9">
                  <c:v>0.9754589300000001</c:v>
                </c:pt>
                <c:pt idx="10">
                  <c:v>1.006660275</c:v>
                </c:pt>
                <c:pt idx="11">
                  <c:v>1.01400727</c:v>
                </c:pt>
                <c:pt idx="12">
                  <c:v>1.01291756</c:v>
                </c:pt>
              </c:numCache>
            </c:numRef>
          </c:yVal>
        </c:ser>
        <c:axId val="53560001"/>
        <c:axId val="53560002"/>
      </c:scatterChart>
      <c:valAx>
        <c:axId val="53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60002"/>
        <c:crosses val="autoZero"/>
        <c:crossBetween val="midCat"/>
      </c:valAx>
      <c:valAx>
        <c:axId val="53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'cap_rate_solar_UK'!$B$3:$B$15</c:f>
              <c:numCache>
                <c:formatCode>General</c:formatCode>
                <c:ptCount val="13"/>
                <c:pt idx="0">
                  <c:v>0.9577260922727273</c:v>
                </c:pt>
                <c:pt idx="1">
                  <c:v>0.9422713930000001</c:v>
                </c:pt>
                <c:pt idx="2">
                  <c:v>0.9354464547272727</c:v>
                </c:pt>
                <c:pt idx="3">
                  <c:v>0.9176167649090909</c:v>
                </c:pt>
                <c:pt idx="4">
                  <c:v>0.9108981583636363</c:v>
                </c:pt>
                <c:pt idx="5">
                  <c:v>0.8906563602727271</c:v>
                </c:pt>
                <c:pt idx="6">
                  <c:v>0.870471120818182</c:v>
                </c:pt>
                <c:pt idx="7">
                  <c:v>0.8618871476190476</c:v>
                </c:pt>
                <c:pt idx="8">
                  <c:v>0.8639012959523809</c:v>
                </c:pt>
                <c:pt idx="9">
                  <c:v>0.8896083548095236</c:v>
                </c:pt>
                <c:pt idx="10">
                  <c:v>0.9072144754761905</c:v>
                </c:pt>
                <c:pt idx="11">
                  <c:v>0.9110882932380951</c:v>
                </c:pt>
                <c:pt idx="12">
                  <c:v>0.9096482342857142</c:v>
                </c:pt>
              </c:numCache>
            </c:numRef>
          </c:yVal>
        </c:ser>
        <c:ser>
          <c:idx val="1"/>
          <c:order val="1"/>
          <c:tx>
            <c:strRef>
              <c:f>'cap_rate_solar_UK'!$C$2:$C$2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'cap_rate_solar_UK'!$C$3:$C$15</c:f>
              <c:numCache>
                <c:formatCode>General</c:formatCode>
                <c:ptCount val="13"/>
                <c:pt idx="0">
                  <c:v>0.9328835</c:v>
                </c:pt>
                <c:pt idx="1">
                  <c:v>0.915181256</c:v>
                </c:pt>
                <c:pt idx="2">
                  <c:v>0.90246824</c:v>
                </c:pt>
                <c:pt idx="3">
                  <c:v>0.887312488</c:v>
                </c:pt>
                <c:pt idx="4">
                  <c:v>0.867567144</c:v>
                </c:pt>
                <c:pt idx="5">
                  <c:v>0.8400019599999999</c:v>
                </c:pt>
                <c:pt idx="6">
                  <c:v>0.8133501479999999</c:v>
                </c:pt>
                <c:pt idx="7">
                  <c:v>0.80337077</c:v>
                </c:pt>
                <c:pt idx="8">
                  <c:v>0.7970897850000001</c:v>
                </c:pt>
                <c:pt idx="9">
                  <c:v>0.814664481</c:v>
                </c:pt>
                <c:pt idx="10">
                  <c:v>0.8208885699999999</c:v>
                </c:pt>
                <c:pt idx="11">
                  <c:v>0.824667618</c:v>
                </c:pt>
                <c:pt idx="12">
                  <c:v>0.82317218</c:v>
                </c:pt>
              </c:numCache>
            </c:numRef>
          </c:yVal>
        </c:ser>
        <c:ser>
          <c:idx val="2"/>
          <c:order val="2"/>
          <c:tx>
            <c:strRef>
              <c:f>'cap_rate_solar_UK'!$D$2:$D$2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'cap_rate_solar_UK'!$D$3:$D$15</c:f>
              <c:numCache>
                <c:formatCode>General</c:formatCode>
                <c:ptCount val="13"/>
                <c:pt idx="0">
                  <c:v>0.9584859999999999</c:v>
                </c:pt>
                <c:pt idx="1">
                  <c:v>0.94450605</c:v>
                </c:pt>
                <c:pt idx="2">
                  <c:v>0.9384442</c:v>
                </c:pt>
                <c:pt idx="3">
                  <c:v>0.9237217</c:v>
                </c:pt>
                <c:pt idx="4">
                  <c:v>0.905926</c:v>
                </c:pt>
                <c:pt idx="5">
                  <c:v>0.89097184</c:v>
                </c:pt>
                <c:pt idx="6">
                  <c:v>0.87387794</c:v>
                </c:pt>
                <c:pt idx="7">
                  <c:v>0.8572060500000001</c:v>
                </c:pt>
                <c:pt idx="8">
                  <c:v>0.8590750700000001</c:v>
                </c:pt>
                <c:pt idx="9">
                  <c:v>0.8786304</c:v>
                </c:pt>
                <c:pt idx="10">
                  <c:v>0.89119758</c:v>
                </c:pt>
                <c:pt idx="11">
                  <c:v>0.8921021</c:v>
                </c:pt>
                <c:pt idx="12">
                  <c:v>0.8899697200000001</c:v>
                </c:pt>
              </c:numCache>
            </c:numRef>
          </c:yVal>
        </c:ser>
        <c:ser>
          <c:idx val="3"/>
          <c:order val="3"/>
          <c:tx>
            <c:strRef>
              <c:f>'cap_rate_solar_UK'!$E$2:$E$2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'cap_rate_solar_UK'!$E$3:$E$15</c:f>
              <c:numCache>
                <c:formatCode>General</c:formatCode>
                <c:ptCount val="13"/>
                <c:pt idx="0">
                  <c:v>0.97716304</c:v>
                </c:pt>
                <c:pt idx="1">
                  <c:v>0.9661484</c:v>
                </c:pt>
                <c:pt idx="2">
                  <c:v>0.9647084339999999</c:v>
                </c:pt>
                <c:pt idx="3">
                  <c:v>0.9503526600000001</c:v>
                </c:pt>
                <c:pt idx="4">
                  <c:v>0.9581487400000001</c:v>
                </c:pt>
                <c:pt idx="5">
                  <c:v>0.935381106</c:v>
                </c:pt>
                <c:pt idx="6">
                  <c:v>0.9256438</c:v>
                </c:pt>
                <c:pt idx="7">
                  <c:v>0.92248573</c:v>
                </c:pt>
                <c:pt idx="8">
                  <c:v>0.92965018</c:v>
                </c:pt>
                <c:pt idx="9">
                  <c:v>0.9754589300000001</c:v>
                </c:pt>
                <c:pt idx="10">
                  <c:v>1.006660275</c:v>
                </c:pt>
                <c:pt idx="11">
                  <c:v>1.01400727</c:v>
                </c:pt>
                <c:pt idx="12">
                  <c:v>1.01291756</c:v>
                </c:pt>
              </c:numCache>
            </c:numRef>
          </c:yVal>
        </c:ser>
        <c:axId val="53570001"/>
        <c:axId val="53570002"/>
      </c:scatterChart>
      <c:valAx>
        <c:axId val="53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70002"/>
        <c:crosses val="autoZero"/>
        <c:crossBetween val="midCat"/>
      </c:valAx>
      <c:valAx>
        <c:axId val="53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'cap_rate_solar_UK'!$B$3:$B$15</c:f>
              <c:numCache>
                <c:formatCode>General</c:formatCode>
                <c:ptCount val="13"/>
                <c:pt idx="0">
                  <c:v>0.9577260922727273</c:v>
                </c:pt>
                <c:pt idx="1">
                  <c:v>0.9422713930000001</c:v>
                </c:pt>
                <c:pt idx="2">
                  <c:v>0.9354464547272727</c:v>
                </c:pt>
                <c:pt idx="3">
                  <c:v>0.9176167649090909</c:v>
                </c:pt>
                <c:pt idx="4">
                  <c:v>0.9108981583636363</c:v>
                </c:pt>
                <c:pt idx="5">
                  <c:v>0.8906563602727271</c:v>
                </c:pt>
                <c:pt idx="6">
                  <c:v>0.870471120818182</c:v>
                </c:pt>
                <c:pt idx="7">
                  <c:v>0.8618871476190476</c:v>
                </c:pt>
                <c:pt idx="8">
                  <c:v>0.8639012959523809</c:v>
                </c:pt>
                <c:pt idx="9">
                  <c:v>0.8896083548095236</c:v>
                </c:pt>
                <c:pt idx="10">
                  <c:v>0.9072144754761905</c:v>
                </c:pt>
                <c:pt idx="11">
                  <c:v>0.9110882932380951</c:v>
                </c:pt>
                <c:pt idx="12">
                  <c:v>0.9096482342857142</c:v>
                </c:pt>
              </c:numCache>
            </c:numRef>
          </c:yVal>
        </c:ser>
        <c:ser>
          <c:idx val="1"/>
          <c:order val="1"/>
          <c:tx>
            <c:strRef>
              <c:f>'cap_rate_solar_UK'!$C$2:$C$2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'cap_rate_solar_UK'!$C$3:$C$15</c:f>
              <c:numCache>
                <c:formatCode>General</c:formatCode>
                <c:ptCount val="13"/>
                <c:pt idx="0">
                  <c:v>0.9328835</c:v>
                </c:pt>
                <c:pt idx="1">
                  <c:v>0.915181256</c:v>
                </c:pt>
                <c:pt idx="2">
                  <c:v>0.90246824</c:v>
                </c:pt>
                <c:pt idx="3">
                  <c:v>0.887312488</c:v>
                </c:pt>
                <c:pt idx="4">
                  <c:v>0.867567144</c:v>
                </c:pt>
                <c:pt idx="5">
                  <c:v>0.8400019599999999</c:v>
                </c:pt>
                <c:pt idx="6">
                  <c:v>0.8133501479999999</c:v>
                </c:pt>
                <c:pt idx="7">
                  <c:v>0.80337077</c:v>
                </c:pt>
                <c:pt idx="8">
                  <c:v>0.7970897850000001</c:v>
                </c:pt>
                <c:pt idx="9">
                  <c:v>0.814664481</c:v>
                </c:pt>
                <c:pt idx="10">
                  <c:v>0.8208885699999999</c:v>
                </c:pt>
                <c:pt idx="11">
                  <c:v>0.824667618</c:v>
                </c:pt>
                <c:pt idx="12">
                  <c:v>0.82317218</c:v>
                </c:pt>
              </c:numCache>
            </c:numRef>
          </c:yVal>
        </c:ser>
        <c:ser>
          <c:idx val="2"/>
          <c:order val="2"/>
          <c:tx>
            <c:strRef>
              <c:f>'cap_rate_solar_UK'!$D$2:$D$2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'cap_rate_solar_UK'!$D$3:$D$15</c:f>
              <c:numCache>
                <c:formatCode>General</c:formatCode>
                <c:ptCount val="13"/>
                <c:pt idx="0">
                  <c:v>0.9584859999999999</c:v>
                </c:pt>
                <c:pt idx="1">
                  <c:v>0.94450605</c:v>
                </c:pt>
                <c:pt idx="2">
                  <c:v>0.9384442</c:v>
                </c:pt>
                <c:pt idx="3">
                  <c:v>0.9237217</c:v>
                </c:pt>
                <c:pt idx="4">
                  <c:v>0.905926</c:v>
                </c:pt>
                <c:pt idx="5">
                  <c:v>0.89097184</c:v>
                </c:pt>
                <c:pt idx="6">
                  <c:v>0.87387794</c:v>
                </c:pt>
                <c:pt idx="7">
                  <c:v>0.8572060500000001</c:v>
                </c:pt>
                <c:pt idx="8">
                  <c:v>0.8590750700000001</c:v>
                </c:pt>
                <c:pt idx="9">
                  <c:v>0.8786304</c:v>
                </c:pt>
                <c:pt idx="10">
                  <c:v>0.89119758</c:v>
                </c:pt>
                <c:pt idx="11">
                  <c:v>0.8921021</c:v>
                </c:pt>
                <c:pt idx="12">
                  <c:v>0.8899697200000001</c:v>
                </c:pt>
              </c:numCache>
            </c:numRef>
          </c:yVal>
        </c:ser>
        <c:ser>
          <c:idx val="3"/>
          <c:order val="3"/>
          <c:tx>
            <c:strRef>
              <c:f>'cap_rate_solar_UK'!$E$2:$E$2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'cap_rate_solar_UK'!$E$3:$E$15</c:f>
              <c:numCache>
                <c:formatCode>General</c:formatCode>
                <c:ptCount val="13"/>
                <c:pt idx="0">
                  <c:v>0.97716304</c:v>
                </c:pt>
                <c:pt idx="1">
                  <c:v>0.9661484</c:v>
                </c:pt>
                <c:pt idx="2">
                  <c:v>0.9647084339999999</c:v>
                </c:pt>
                <c:pt idx="3">
                  <c:v>0.9503526600000001</c:v>
                </c:pt>
                <c:pt idx="4">
                  <c:v>0.9581487400000001</c:v>
                </c:pt>
                <c:pt idx="5">
                  <c:v>0.935381106</c:v>
                </c:pt>
                <c:pt idx="6">
                  <c:v>0.9256438</c:v>
                </c:pt>
                <c:pt idx="7">
                  <c:v>0.92248573</c:v>
                </c:pt>
                <c:pt idx="8">
                  <c:v>0.92965018</c:v>
                </c:pt>
                <c:pt idx="9">
                  <c:v>0.9754589300000001</c:v>
                </c:pt>
                <c:pt idx="10">
                  <c:v>1.006660275</c:v>
                </c:pt>
                <c:pt idx="11">
                  <c:v>1.01400727</c:v>
                </c:pt>
                <c:pt idx="12">
                  <c:v>1.01291756</c:v>
                </c:pt>
              </c:numCache>
            </c:numRef>
          </c:yVal>
        </c:ser>
        <c:axId val="53580001"/>
        <c:axId val="53580002"/>
      </c:scatterChart>
      <c:valAx>
        <c:axId val="53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80002"/>
        <c:crosses val="autoZero"/>
        <c:crossBetween val="midCat"/>
      </c:valAx>
      <c:valAx>
        <c:axId val="53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'cap_rate_solar_UK'!$B$3:$B$15</c:f>
              <c:numCache>
                <c:formatCode>General</c:formatCode>
                <c:ptCount val="13"/>
                <c:pt idx="0">
                  <c:v>0.9577260922727273</c:v>
                </c:pt>
                <c:pt idx="1">
                  <c:v>0.9422713930000001</c:v>
                </c:pt>
                <c:pt idx="2">
                  <c:v>0.9354464547272727</c:v>
                </c:pt>
                <c:pt idx="3">
                  <c:v>0.9176167649090909</c:v>
                </c:pt>
                <c:pt idx="4">
                  <c:v>0.9108981583636363</c:v>
                </c:pt>
                <c:pt idx="5">
                  <c:v>0.8906563602727271</c:v>
                </c:pt>
                <c:pt idx="6">
                  <c:v>0.870471120818182</c:v>
                </c:pt>
                <c:pt idx="7">
                  <c:v>0.8618871476190476</c:v>
                </c:pt>
                <c:pt idx="8">
                  <c:v>0.8639012959523809</c:v>
                </c:pt>
                <c:pt idx="9">
                  <c:v>0.8896083548095236</c:v>
                </c:pt>
                <c:pt idx="10">
                  <c:v>0.9072144754761905</c:v>
                </c:pt>
                <c:pt idx="11">
                  <c:v>0.9110882932380951</c:v>
                </c:pt>
                <c:pt idx="12">
                  <c:v>0.9096482342857142</c:v>
                </c:pt>
              </c:numCache>
            </c:numRef>
          </c:yVal>
        </c:ser>
        <c:ser>
          <c:idx val="1"/>
          <c:order val="1"/>
          <c:tx>
            <c:strRef>
              <c:f>'cap_rate_solar_UK'!$C$2:$C$2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'cap_rate_solar_UK'!$C$3:$C$15</c:f>
              <c:numCache>
                <c:formatCode>General</c:formatCode>
                <c:ptCount val="13"/>
                <c:pt idx="0">
                  <c:v>0.9328835</c:v>
                </c:pt>
                <c:pt idx="1">
                  <c:v>0.915181256</c:v>
                </c:pt>
                <c:pt idx="2">
                  <c:v>0.90246824</c:v>
                </c:pt>
                <c:pt idx="3">
                  <c:v>0.887312488</c:v>
                </c:pt>
                <c:pt idx="4">
                  <c:v>0.867567144</c:v>
                </c:pt>
                <c:pt idx="5">
                  <c:v>0.8400019599999999</c:v>
                </c:pt>
                <c:pt idx="6">
                  <c:v>0.8133501479999999</c:v>
                </c:pt>
                <c:pt idx="7">
                  <c:v>0.80337077</c:v>
                </c:pt>
                <c:pt idx="8">
                  <c:v>0.7970897850000001</c:v>
                </c:pt>
                <c:pt idx="9">
                  <c:v>0.814664481</c:v>
                </c:pt>
                <c:pt idx="10">
                  <c:v>0.8208885699999999</c:v>
                </c:pt>
                <c:pt idx="11">
                  <c:v>0.824667618</c:v>
                </c:pt>
                <c:pt idx="12">
                  <c:v>0.82317218</c:v>
                </c:pt>
              </c:numCache>
            </c:numRef>
          </c:yVal>
        </c:ser>
        <c:ser>
          <c:idx val="2"/>
          <c:order val="2"/>
          <c:tx>
            <c:strRef>
              <c:f>'cap_rate_solar_UK'!$D$2:$D$2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'cap_rate_solar_UK'!$D$3:$D$15</c:f>
              <c:numCache>
                <c:formatCode>General</c:formatCode>
                <c:ptCount val="13"/>
                <c:pt idx="0">
                  <c:v>0.9584859999999999</c:v>
                </c:pt>
                <c:pt idx="1">
                  <c:v>0.94450605</c:v>
                </c:pt>
                <c:pt idx="2">
                  <c:v>0.9384442</c:v>
                </c:pt>
                <c:pt idx="3">
                  <c:v>0.9237217</c:v>
                </c:pt>
                <c:pt idx="4">
                  <c:v>0.905926</c:v>
                </c:pt>
                <c:pt idx="5">
                  <c:v>0.89097184</c:v>
                </c:pt>
                <c:pt idx="6">
                  <c:v>0.87387794</c:v>
                </c:pt>
                <c:pt idx="7">
                  <c:v>0.8572060500000001</c:v>
                </c:pt>
                <c:pt idx="8">
                  <c:v>0.8590750700000001</c:v>
                </c:pt>
                <c:pt idx="9">
                  <c:v>0.8786304</c:v>
                </c:pt>
                <c:pt idx="10">
                  <c:v>0.89119758</c:v>
                </c:pt>
                <c:pt idx="11">
                  <c:v>0.8921021</c:v>
                </c:pt>
                <c:pt idx="12">
                  <c:v>0.8899697200000001</c:v>
                </c:pt>
              </c:numCache>
            </c:numRef>
          </c:yVal>
        </c:ser>
        <c:ser>
          <c:idx val="3"/>
          <c:order val="3"/>
          <c:tx>
            <c:strRef>
              <c:f>'cap_rate_solar_UK'!$E$2:$E$2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'cap_rate_solar_UK'!$E$3:$E$15</c:f>
              <c:numCache>
                <c:formatCode>General</c:formatCode>
                <c:ptCount val="13"/>
                <c:pt idx="0">
                  <c:v>0.97716304</c:v>
                </c:pt>
                <c:pt idx="1">
                  <c:v>0.9661484</c:v>
                </c:pt>
                <c:pt idx="2">
                  <c:v>0.9647084339999999</c:v>
                </c:pt>
                <c:pt idx="3">
                  <c:v>0.9503526600000001</c:v>
                </c:pt>
                <c:pt idx="4">
                  <c:v>0.9581487400000001</c:v>
                </c:pt>
                <c:pt idx="5">
                  <c:v>0.935381106</c:v>
                </c:pt>
                <c:pt idx="6">
                  <c:v>0.9256438</c:v>
                </c:pt>
                <c:pt idx="7">
                  <c:v>0.92248573</c:v>
                </c:pt>
                <c:pt idx="8">
                  <c:v>0.92965018</c:v>
                </c:pt>
                <c:pt idx="9">
                  <c:v>0.9754589300000001</c:v>
                </c:pt>
                <c:pt idx="10">
                  <c:v>1.006660275</c:v>
                </c:pt>
                <c:pt idx="11">
                  <c:v>1.01400727</c:v>
                </c:pt>
                <c:pt idx="12">
                  <c:v>1.01291756</c:v>
                </c:pt>
              </c:numCache>
            </c:numRef>
          </c:yVal>
        </c:ser>
        <c:axId val="53590001"/>
        <c:axId val="53590002"/>
      </c:scatterChart>
      <c:valAx>
        <c:axId val="53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90002"/>
        <c:crosses val="autoZero"/>
        <c:crossBetween val="midCat"/>
      </c:valAx>
      <c:valAx>
        <c:axId val="53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Offshore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'cap_rate_wind_offshore_DK1'!$B$3:$B$15</c:f>
              <c:numCache>
                <c:formatCode>General</c:formatCode>
                <c:ptCount val="13"/>
                <c:pt idx="0">
                  <c:v>0.8848974474545453</c:v>
                </c:pt>
                <c:pt idx="1">
                  <c:v>0.8736549131818182</c:v>
                </c:pt>
                <c:pt idx="2">
                  <c:v>0.8628376236363635</c:v>
                </c:pt>
                <c:pt idx="3">
                  <c:v>0.847831865</c:v>
                </c:pt>
                <c:pt idx="4">
                  <c:v>0.8250554632727275</c:v>
                </c:pt>
                <c:pt idx="5">
                  <c:v>0.8063334826363636</c:v>
                </c:pt>
                <c:pt idx="6">
                  <c:v>0.7802553548181819</c:v>
                </c:pt>
                <c:pt idx="7">
                  <c:v>0.7553424548571429</c:v>
                </c:pt>
                <c:pt idx="8">
                  <c:v>0.725329646857143</c:v>
                </c:pt>
                <c:pt idx="9">
                  <c:v>0.6934736354761906</c:v>
                </c:pt>
                <c:pt idx="10">
                  <c:v>0.672410357142857</c:v>
                </c:pt>
                <c:pt idx="11">
                  <c:v>0.6611226334285715</c:v>
                </c:pt>
                <c:pt idx="12">
                  <c:v>0.6450498907619047</c:v>
                </c:pt>
              </c:numCache>
            </c:numRef>
          </c:yVal>
        </c:ser>
        <c:ser>
          <c:idx val="1"/>
          <c:order val="1"/>
          <c:tx>
            <c:strRef>
              <c:f>'cap_rate_wind_offshore_DK1'!$C$2:$C$2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'cap_rate_wind_offshore_DK1'!$C$3:$C$15</c:f>
              <c:numCache>
                <c:formatCode>General</c:formatCode>
                <c:ptCount val="13"/>
                <c:pt idx="0">
                  <c:v>0.8529574000000001</c:v>
                </c:pt>
                <c:pt idx="1">
                  <c:v>0.83740806</c:v>
                </c:pt>
                <c:pt idx="2">
                  <c:v>0.8266632900000001</c:v>
                </c:pt>
                <c:pt idx="3">
                  <c:v>0.8116104</c:v>
                </c:pt>
                <c:pt idx="4">
                  <c:v>0.791978532</c:v>
                </c:pt>
                <c:pt idx="5">
                  <c:v>0.769958468</c:v>
                </c:pt>
                <c:pt idx="6">
                  <c:v>0.7393637280000001</c:v>
                </c:pt>
                <c:pt idx="7">
                  <c:v>0.7050278919999999</c:v>
                </c:pt>
                <c:pt idx="8">
                  <c:v>0.669865522</c:v>
                </c:pt>
                <c:pt idx="9">
                  <c:v>0.6298160700000001</c:v>
                </c:pt>
                <c:pt idx="10">
                  <c:v>0.60032564</c:v>
                </c:pt>
                <c:pt idx="11">
                  <c:v>0.5837371</c:v>
                </c:pt>
                <c:pt idx="12">
                  <c:v>0.5619042910000001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'cap_rate_wind_offshore_DK1'!$D$3:$D$15</c:f>
              <c:numCache>
                <c:formatCode>General</c:formatCode>
                <c:ptCount val="13"/>
                <c:pt idx="0">
                  <c:v>0.8906944999999999</c:v>
                </c:pt>
                <c:pt idx="1">
                  <c:v>0.88046944</c:v>
                </c:pt>
                <c:pt idx="2">
                  <c:v>0.8669634000000001</c:v>
                </c:pt>
                <c:pt idx="3">
                  <c:v>0.8502516</c:v>
                </c:pt>
                <c:pt idx="4">
                  <c:v>0.8245532</c:v>
                </c:pt>
                <c:pt idx="5">
                  <c:v>0.8083931</c:v>
                </c:pt>
                <c:pt idx="6">
                  <c:v>0.7855871</c:v>
                </c:pt>
                <c:pt idx="7">
                  <c:v>0.76179975</c:v>
                </c:pt>
                <c:pt idx="8">
                  <c:v>0.73466248</c:v>
                </c:pt>
                <c:pt idx="9">
                  <c:v>0.707468285</c:v>
                </c:pt>
                <c:pt idx="10">
                  <c:v>0.6851408999999999</c:v>
                </c:pt>
                <c:pt idx="11">
                  <c:v>0.67447937</c:v>
                </c:pt>
                <c:pt idx="12">
                  <c:v>0.652672175</c:v>
                </c:pt>
              </c:numCache>
            </c:numRef>
          </c:yVal>
        </c:ser>
        <c:ser>
          <c:idx val="3"/>
          <c:order val="3"/>
          <c:tx>
            <c:strRef>
              <c:f>'cap_rate_wind_offshore_DK1'!$E$2:$E$2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'cap_rate_wind_offshore_DK1'!$E$3:$E$15</c:f>
              <c:numCache>
                <c:formatCode>General</c:formatCode>
                <c:ptCount val="13"/>
                <c:pt idx="0">
                  <c:v>0.909857734</c:v>
                </c:pt>
                <c:pt idx="1">
                  <c:v>0.89897664</c:v>
                </c:pt>
                <c:pt idx="2">
                  <c:v>0.89180536</c:v>
                </c:pt>
                <c:pt idx="3">
                  <c:v>0.88010928</c:v>
                </c:pt>
                <c:pt idx="4">
                  <c:v>0.8610037</c:v>
                </c:pt>
                <c:pt idx="5">
                  <c:v>0.84296646</c:v>
                </c:pt>
                <c:pt idx="6">
                  <c:v>0.821134928</c:v>
                </c:pt>
                <c:pt idx="7">
                  <c:v>0.80040297</c:v>
                </c:pt>
                <c:pt idx="8">
                  <c:v>0.777091752</c:v>
                </c:pt>
                <c:pt idx="9">
                  <c:v>0.7557776899999999</c:v>
                </c:pt>
                <c:pt idx="10">
                  <c:v>0.74319433</c:v>
                </c:pt>
                <c:pt idx="11">
                  <c:v>0.734236902</c:v>
                </c:pt>
                <c:pt idx="12">
                  <c:v>0.71837345</c:v>
                </c:pt>
              </c:numCache>
            </c:numRef>
          </c:yVal>
        </c:ser>
        <c:axId val="50360001"/>
        <c:axId val="50360002"/>
      </c:scatterChart>
      <c:val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60002"/>
        <c:crosses val="autoZero"/>
        <c:crossBetween val="midCat"/>
      </c:val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'cap_rate_solar_UK'!$B$3:$B$15</c:f>
              <c:numCache>
                <c:formatCode>General</c:formatCode>
                <c:ptCount val="13"/>
                <c:pt idx="0">
                  <c:v>0.9577260922727273</c:v>
                </c:pt>
                <c:pt idx="1">
                  <c:v>0.9422713930000001</c:v>
                </c:pt>
                <c:pt idx="2">
                  <c:v>0.9354464547272727</c:v>
                </c:pt>
                <c:pt idx="3">
                  <c:v>0.9176167649090909</c:v>
                </c:pt>
                <c:pt idx="4">
                  <c:v>0.9108981583636363</c:v>
                </c:pt>
                <c:pt idx="5">
                  <c:v>0.8906563602727271</c:v>
                </c:pt>
                <c:pt idx="6">
                  <c:v>0.870471120818182</c:v>
                </c:pt>
                <c:pt idx="7">
                  <c:v>0.8618871476190476</c:v>
                </c:pt>
                <c:pt idx="8">
                  <c:v>0.8639012959523809</c:v>
                </c:pt>
                <c:pt idx="9">
                  <c:v>0.8896083548095236</c:v>
                </c:pt>
                <c:pt idx="10">
                  <c:v>0.9072144754761905</c:v>
                </c:pt>
                <c:pt idx="11">
                  <c:v>0.9110882932380951</c:v>
                </c:pt>
                <c:pt idx="12">
                  <c:v>0.9096482342857142</c:v>
                </c:pt>
              </c:numCache>
            </c:numRef>
          </c:yVal>
        </c:ser>
        <c:ser>
          <c:idx val="1"/>
          <c:order val="1"/>
          <c:tx>
            <c:strRef>
              <c:f>'cap_rate_solar_UK'!$C$2:$C$2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'cap_rate_solar_UK'!$C$3:$C$15</c:f>
              <c:numCache>
                <c:formatCode>General</c:formatCode>
                <c:ptCount val="13"/>
                <c:pt idx="0">
                  <c:v>0.9328835</c:v>
                </c:pt>
                <c:pt idx="1">
                  <c:v>0.915181256</c:v>
                </c:pt>
                <c:pt idx="2">
                  <c:v>0.90246824</c:v>
                </c:pt>
                <c:pt idx="3">
                  <c:v>0.887312488</c:v>
                </c:pt>
                <c:pt idx="4">
                  <c:v>0.867567144</c:v>
                </c:pt>
                <c:pt idx="5">
                  <c:v>0.8400019599999999</c:v>
                </c:pt>
                <c:pt idx="6">
                  <c:v>0.8133501479999999</c:v>
                </c:pt>
                <c:pt idx="7">
                  <c:v>0.80337077</c:v>
                </c:pt>
                <c:pt idx="8">
                  <c:v>0.7970897850000001</c:v>
                </c:pt>
                <c:pt idx="9">
                  <c:v>0.814664481</c:v>
                </c:pt>
                <c:pt idx="10">
                  <c:v>0.8208885699999999</c:v>
                </c:pt>
                <c:pt idx="11">
                  <c:v>0.824667618</c:v>
                </c:pt>
                <c:pt idx="12">
                  <c:v>0.82317218</c:v>
                </c:pt>
              </c:numCache>
            </c:numRef>
          </c:yVal>
        </c:ser>
        <c:ser>
          <c:idx val="2"/>
          <c:order val="2"/>
          <c:tx>
            <c:strRef>
              <c:f>'cap_rate_solar_UK'!$D$2:$D$2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'cap_rate_solar_UK'!$D$3:$D$15</c:f>
              <c:numCache>
                <c:formatCode>General</c:formatCode>
                <c:ptCount val="13"/>
                <c:pt idx="0">
                  <c:v>0.9584859999999999</c:v>
                </c:pt>
                <c:pt idx="1">
                  <c:v>0.94450605</c:v>
                </c:pt>
                <c:pt idx="2">
                  <c:v>0.9384442</c:v>
                </c:pt>
                <c:pt idx="3">
                  <c:v>0.9237217</c:v>
                </c:pt>
                <c:pt idx="4">
                  <c:v>0.905926</c:v>
                </c:pt>
                <c:pt idx="5">
                  <c:v>0.89097184</c:v>
                </c:pt>
                <c:pt idx="6">
                  <c:v>0.87387794</c:v>
                </c:pt>
                <c:pt idx="7">
                  <c:v>0.8572060500000001</c:v>
                </c:pt>
                <c:pt idx="8">
                  <c:v>0.8590750700000001</c:v>
                </c:pt>
                <c:pt idx="9">
                  <c:v>0.8786304</c:v>
                </c:pt>
                <c:pt idx="10">
                  <c:v>0.89119758</c:v>
                </c:pt>
                <c:pt idx="11">
                  <c:v>0.8921021</c:v>
                </c:pt>
                <c:pt idx="12">
                  <c:v>0.8899697200000001</c:v>
                </c:pt>
              </c:numCache>
            </c:numRef>
          </c:yVal>
        </c:ser>
        <c:ser>
          <c:idx val="3"/>
          <c:order val="3"/>
          <c:tx>
            <c:strRef>
              <c:f>'cap_rate_solar_UK'!$E$2:$E$2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'cap_rate_solar_UK'!$E$3:$E$15</c:f>
              <c:numCache>
                <c:formatCode>General</c:formatCode>
                <c:ptCount val="13"/>
                <c:pt idx="0">
                  <c:v>0.97716304</c:v>
                </c:pt>
                <c:pt idx="1">
                  <c:v>0.9661484</c:v>
                </c:pt>
                <c:pt idx="2">
                  <c:v>0.9647084339999999</c:v>
                </c:pt>
                <c:pt idx="3">
                  <c:v>0.9503526600000001</c:v>
                </c:pt>
                <c:pt idx="4">
                  <c:v>0.9581487400000001</c:v>
                </c:pt>
                <c:pt idx="5">
                  <c:v>0.935381106</c:v>
                </c:pt>
                <c:pt idx="6">
                  <c:v>0.9256438</c:v>
                </c:pt>
                <c:pt idx="7">
                  <c:v>0.92248573</c:v>
                </c:pt>
                <c:pt idx="8">
                  <c:v>0.92965018</c:v>
                </c:pt>
                <c:pt idx="9">
                  <c:v>0.9754589300000001</c:v>
                </c:pt>
                <c:pt idx="10">
                  <c:v>1.006660275</c:v>
                </c:pt>
                <c:pt idx="11">
                  <c:v>1.01400727</c:v>
                </c:pt>
                <c:pt idx="12">
                  <c:v>1.01291756</c:v>
                </c:pt>
              </c:numCache>
            </c:numRef>
          </c:yVal>
        </c:ser>
        <c:axId val="53600001"/>
        <c:axId val="53600002"/>
      </c:scatterChart>
      <c:valAx>
        <c:axId val="53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600002"/>
        <c:crosses val="autoZero"/>
        <c:crossBetween val="midCat"/>
      </c:valAx>
      <c:valAx>
        <c:axId val="53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6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Offshore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'cap_rate_wind_offshore_DK2'!$A$3:$A$14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'cap_rate_wind_offshore_DK2'!$B$3:$B$14</c:f>
              <c:numCache>
                <c:formatCode>General</c:formatCode>
                <c:ptCount val="12"/>
                <c:pt idx="0">
                  <c:v>0.8350811550909092</c:v>
                </c:pt>
                <c:pt idx="1">
                  <c:v>0.8237775165454547</c:v>
                </c:pt>
                <c:pt idx="2">
                  <c:v>0.793402226909091</c:v>
                </c:pt>
                <c:pt idx="3">
                  <c:v>0.7713570124545455</c:v>
                </c:pt>
                <c:pt idx="4">
                  <c:v>0.7452059942727272</c:v>
                </c:pt>
                <c:pt idx="5">
                  <c:v>0.7036321720909091</c:v>
                </c:pt>
                <c:pt idx="6">
                  <c:v>0.6607326195714285</c:v>
                </c:pt>
                <c:pt idx="7">
                  <c:v>0.6383009457142858</c:v>
                </c:pt>
                <c:pt idx="8">
                  <c:v>0.6160977229523811</c:v>
                </c:pt>
                <c:pt idx="9">
                  <c:v>0.6004764473333333</c:v>
                </c:pt>
                <c:pt idx="10">
                  <c:v>0.5949701958095238</c:v>
                </c:pt>
                <c:pt idx="11">
                  <c:v>0.5866140038571427</c:v>
                </c:pt>
              </c:numCache>
            </c:numRef>
          </c:yVal>
        </c:ser>
        <c:ser>
          <c:idx val="1"/>
          <c:order val="1"/>
          <c:tx>
            <c:strRef>
              <c:f>'cap_rate_wind_offshore_DK2'!$C$2:$C$2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'cap_rate_wind_offshore_DK2'!$A$3:$A$14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'cap_rate_wind_offshore_DK2'!$C$3:$C$14</c:f>
              <c:numCache>
                <c:formatCode>General</c:formatCode>
                <c:ptCount val="12"/>
                <c:pt idx="0">
                  <c:v>0.777468108</c:v>
                </c:pt>
                <c:pt idx="1">
                  <c:v>0.761458</c:v>
                </c:pt>
                <c:pt idx="2">
                  <c:v>0.723006752</c:v>
                </c:pt>
                <c:pt idx="3">
                  <c:v>0.7004249</c:v>
                </c:pt>
                <c:pt idx="4">
                  <c:v>0.67891236</c:v>
                </c:pt>
                <c:pt idx="5">
                  <c:v>0.625237232</c:v>
                </c:pt>
                <c:pt idx="6">
                  <c:v>0.570687512</c:v>
                </c:pt>
                <c:pt idx="7">
                  <c:v>0.543865935</c:v>
                </c:pt>
                <c:pt idx="8">
                  <c:v>0.520915747</c:v>
                </c:pt>
                <c:pt idx="9">
                  <c:v>0.502405859</c:v>
                </c:pt>
                <c:pt idx="10">
                  <c:v>0.4931850779999999</c:v>
                </c:pt>
                <c:pt idx="11">
                  <c:v>0.479871419</c:v>
                </c:pt>
              </c:numCache>
            </c:numRef>
          </c:yVal>
        </c:ser>
        <c:ser>
          <c:idx val="2"/>
          <c:order val="2"/>
          <c:tx>
            <c:strRef>
              <c:f>'cap_rate_wind_offshore_DK2'!$D$2:$D$2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'cap_rate_wind_offshore_DK2'!$A$3:$A$14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'cap_rate_wind_offshore_DK2'!$D$3:$D$14</c:f>
              <c:numCache>
                <c:formatCode>General</c:formatCode>
                <c:ptCount val="12"/>
                <c:pt idx="0">
                  <c:v>0.8440183</c:v>
                </c:pt>
                <c:pt idx="1">
                  <c:v>0.8318748</c:v>
                </c:pt>
                <c:pt idx="2">
                  <c:v>0.7986631</c:v>
                </c:pt>
                <c:pt idx="3">
                  <c:v>0.77525586</c:v>
                </c:pt>
                <c:pt idx="4">
                  <c:v>0.75044286</c:v>
                </c:pt>
                <c:pt idx="5">
                  <c:v>0.7063106300000001</c:v>
                </c:pt>
                <c:pt idx="6">
                  <c:v>0.6597871</c:v>
                </c:pt>
                <c:pt idx="7">
                  <c:v>0.639593165</c:v>
                </c:pt>
                <c:pt idx="8">
                  <c:v>0.6142898999999999</c:v>
                </c:pt>
                <c:pt idx="9">
                  <c:v>0.600619915</c:v>
                </c:pt>
                <c:pt idx="10">
                  <c:v>0.59610385</c:v>
                </c:pt>
                <c:pt idx="11">
                  <c:v>0.5910192999999999</c:v>
                </c:pt>
              </c:numCache>
            </c:numRef>
          </c:yVal>
        </c:ser>
        <c:ser>
          <c:idx val="3"/>
          <c:order val="3"/>
          <c:tx>
            <c:strRef>
              <c:f>'cap_rate_wind_offshore_DK2'!$E$2:$E$2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'cap_rate_wind_offshore_DK2'!$A$3:$A$14</c:f>
              <c:numCache>
                <c:formatCode>General</c:formatCode>
                <c:ptCount val="12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'cap_rate_wind_offshore_DK2'!$E$3:$E$14</c:f>
              <c:numCache>
                <c:formatCode>General</c:formatCode>
                <c:ptCount val="12"/>
                <c:pt idx="0">
                  <c:v>0.867781184</c:v>
                </c:pt>
                <c:pt idx="1">
                  <c:v>0.861365454</c:v>
                </c:pt>
                <c:pt idx="2">
                  <c:v>0.84145832</c:v>
                </c:pt>
                <c:pt idx="3">
                  <c:v>0.824588884</c:v>
                </c:pt>
                <c:pt idx="4">
                  <c:v>0.800397834</c:v>
                </c:pt>
                <c:pt idx="5">
                  <c:v>0.767810704</c:v>
                </c:pt>
                <c:pt idx="6">
                  <c:v>0.732261209</c:v>
                </c:pt>
                <c:pt idx="7">
                  <c:v>0.71287762</c:v>
                </c:pt>
                <c:pt idx="8">
                  <c:v>0.699110095</c:v>
                </c:pt>
                <c:pt idx="9">
                  <c:v>0.68857944</c:v>
                </c:pt>
                <c:pt idx="10">
                  <c:v>0.6826969039999999</c:v>
                </c:pt>
                <c:pt idx="11">
                  <c:v>0.6753533420000001</c:v>
                </c:pt>
              </c:numCache>
            </c:numRef>
          </c:yVal>
        </c:ser>
        <c:axId val="50370001"/>
        <c:axId val="50370002"/>
      </c:scatterChart>
      <c:val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70002"/>
        <c:crosses val="autoZero"/>
        <c:crossBetween val="midCat"/>
      </c:val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Offshore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'cap_rate_wind_offshore_ES'!$A$3:$A$4</c:f>
              <c:numCache>
                <c:formatCode>General</c:formatCode>
                <c:ptCount val="2"/>
                <c:pt idx="0">
                  <c:v>2034</c:v>
                </c:pt>
                <c:pt idx="1">
                  <c:v>2035</c:v>
                </c:pt>
              </c:numCache>
            </c:numRef>
          </c:xVal>
          <c:yVal>
            <c:numRef>
              <c:f>'cap_rate_wind_offshore_ES'!$B$3:$B$4</c:f>
              <c:numCache>
                <c:formatCode>General</c:formatCode>
                <c:ptCount val="2"/>
                <c:pt idx="0">
                  <c:v>0.870853927904762</c:v>
                </c:pt>
                <c:pt idx="1">
                  <c:v>0.8620525740476194</c:v>
                </c:pt>
              </c:numCache>
            </c:numRef>
          </c:yVal>
        </c:ser>
        <c:ser>
          <c:idx val="1"/>
          <c:order val="1"/>
          <c:tx>
            <c:strRef>
              <c:f>'cap_rate_wind_offshore_ES'!$C$2:$C$2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'cap_rate_wind_offshore_ES'!$A$3:$A$4</c:f>
              <c:numCache>
                <c:formatCode>General</c:formatCode>
                <c:ptCount val="2"/>
                <c:pt idx="0">
                  <c:v>2034</c:v>
                </c:pt>
                <c:pt idx="1">
                  <c:v>2035</c:v>
                </c:pt>
              </c:numCache>
            </c:numRef>
          </c:xVal>
          <c:yVal>
            <c:numRef>
              <c:f>'cap_rate_wind_offshore_ES'!$C$3:$C$4</c:f>
              <c:numCache>
                <c:formatCode>General</c:formatCode>
                <c:ptCount val="2"/>
                <c:pt idx="0">
                  <c:v>0.834331911</c:v>
                </c:pt>
                <c:pt idx="1">
                  <c:v>0.8264387249999999</c:v>
                </c:pt>
              </c:numCache>
            </c:numRef>
          </c:yVal>
        </c:ser>
        <c:ser>
          <c:idx val="2"/>
          <c:order val="2"/>
          <c:tx>
            <c:strRef>
              <c:f>'cap_rate_wind_offshore_ES'!$D$2:$D$2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'cap_rate_wind_offshore_ES'!$A$3:$A$4</c:f>
              <c:numCache>
                <c:formatCode>General</c:formatCode>
                <c:ptCount val="2"/>
                <c:pt idx="0">
                  <c:v>2034</c:v>
                </c:pt>
                <c:pt idx="1">
                  <c:v>2035</c:v>
                </c:pt>
              </c:numCache>
            </c:numRef>
          </c:xVal>
          <c:yVal>
            <c:numRef>
              <c:f>'cap_rate_wind_offshore_ES'!$D$3:$D$4</c:f>
              <c:numCache>
                <c:formatCode>General</c:formatCode>
                <c:ptCount val="2"/>
                <c:pt idx="0">
                  <c:v>0.879859835</c:v>
                </c:pt>
                <c:pt idx="1">
                  <c:v>0.8723557200000001</c:v>
                </c:pt>
              </c:numCache>
            </c:numRef>
          </c:yVal>
        </c:ser>
        <c:ser>
          <c:idx val="3"/>
          <c:order val="3"/>
          <c:tx>
            <c:strRef>
              <c:f>'cap_rate_wind_offshore_ES'!$E$2:$E$2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'cap_rate_wind_offshore_ES'!$A$3:$A$4</c:f>
              <c:numCache>
                <c:formatCode>General</c:formatCode>
                <c:ptCount val="2"/>
                <c:pt idx="0">
                  <c:v>2034</c:v>
                </c:pt>
                <c:pt idx="1">
                  <c:v>2035</c:v>
                </c:pt>
              </c:numCache>
            </c:numRef>
          </c:xVal>
          <c:yVal>
            <c:numRef>
              <c:f>'cap_rate_wind_offshore_ES'!$E$3:$E$4</c:f>
              <c:numCache>
                <c:formatCode>General</c:formatCode>
                <c:ptCount val="2"/>
                <c:pt idx="0">
                  <c:v>0.9051972300000001</c:v>
                </c:pt>
                <c:pt idx="1">
                  <c:v>0.89586767</c:v>
                </c:pt>
              </c:numCache>
            </c:numRef>
          </c:yVal>
        </c:ser>
        <c:axId val="50380001"/>
        <c:axId val="50380002"/>
      </c:scatterChart>
      <c:val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80002"/>
        <c:crosses val="autoZero"/>
        <c:crossBetween val="midCat"/>
      </c:val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Offshore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'cap_rate_wind_offshore_FR'!$B$3:$B$15</c:f>
              <c:numCache>
                <c:formatCode>General</c:formatCode>
                <c:ptCount val="13"/>
                <c:pt idx="0">
                  <c:v>0.9121333195454544</c:v>
                </c:pt>
                <c:pt idx="1">
                  <c:v>0.9144114339090911</c:v>
                </c:pt>
                <c:pt idx="2">
                  <c:v>0.9082946139090908</c:v>
                </c:pt>
                <c:pt idx="3">
                  <c:v>0.9098755794545457</c:v>
                </c:pt>
                <c:pt idx="4">
                  <c:v>0.9001893995454547</c:v>
                </c:pt>
                <c:pt idx="5">
                  <c:v>0.8849885428181818</c:v>
                </c:pt>
                <c:pt idx="6">
                  <c:v>0.8727038495454547</c:v>
                </c:pt>
                <c:pt idx="7">
                  <c:v>0.8585953597619047</c:v>
                </c:pt>
                <c:pt idx="8">
                  <c:v>0.8426731673809523</c:v>
                </c:pt>
                <c:pt idx="9">
                  <c:v>0.8242142726190474</c:v>
                </c:pt>
                <c:pt idx="10">
                  <c:v>0.8129233285714286</c:v>
                </c:pt>
                <c:pt idx="11">
                  <c:v>0.7976960828095239</c:v>
                </c:pt>
                <c:pt idx="12">
                  <c:v>0.7831971318571428</c:v>
                </c:pt>
              </c:numCache>
            </c:numRef>
          </c:yVal>
        </c:ser>
        <c:ser>
          <c:idx val="1"/>
          <c:order val="1"/>
          <c:tx>
            <c:strRef>
              <c:f>'cap_rate_wind_offshore_FR'!$C$2:$C$2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'cap_rate_wind_offshore_FR'!$C$3:$C$15</c:f>
              <c:numCache>
                <c:formatCode>General</c:formatCode>
                <c:ptCount val="13"/>
                <c:pt idx="0">
                  <c:v>0.8876258</c:v>
                </c:pt>
                <c:pt idx="1">
                  <c:v>0.890690434</c:v>
                </c:pt>
                <c:pt idx="2">
                  <c:v>0.882032684</c:v>
                </c:pt>
                <c:pt idx="3">
                  <c:v>0.881823468</c:v>
                </c:pt>
                <c:pt idx="4">
                  <c:v>0.87079906</c:v>
                </c:pt>
                <c:pt idx="5">
                  <c:v>0.853269052</c:v>
                </c:pt>
                <c:pt idx="6">
                  <c:v>0.83611656</c:v>
                </c:pt>
                <c:pt idx="7">
                  <c:v>0.816776207</c:v>
                </c:pt>
                <c:pt idx="8">
                  <c:v>0.797821128</c:v>
                </c:pt>
                <c:pt idx="9">
                  <c:v>0.7800580500000001</c:v>
                </c:pt>
                <c:pt idx="10">
                  <c:v>0.7689515020000001</c:v>
                </c:pt>
                <c:pt idx="11">
                  <c:v>0.7508192880000001</c:v>
                </c:pt>
                <c:pt idx="12">
                  <c:v>0.7311798900000001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'cap_rate_wind_offshore_FR'!$D$3:$D$15</c:f>
              <c:numCache>
                <c:formatCode>General</c:formatCode>
                <c:ptCount val="13"/>
                <c:pt idx="0">
                  <c:v>0.91092616</c:v>
                </c:pt>
                <c:pt idx="1">
                  <c:v>0.91008425</c:v>
                </c:pt>
                <c:pt idx="2">
                  <c:v>0.9048884</c:v>
                </c:pt>
                <c:pt idx="3">
                  <c:v>0.9061683</c:v>
                </c:pt>
                <c:pt idx="4">
                  <c:v>0.90093994</c:v>
                </c:pt>
                <c:pt idx="5">
                  <c:v>0.88058496</c:v>
                </c:pt>
                <c:pt idx="6">
                  <c:v>0.86976886</c:v>
                </c:pt>
                <c:pt idx="7">
                  <c:v>0.85294878</c:v>
                </c:pt>
                <c:pt idx="8">
                  <c:v>0.836659625</c:v>
                </c:pt>
                <c:pt idx="9">
                  <c:v>0.816537765</c:v>
                </c:pt>
                <c:pt idx="10">
                  <c:v>0.8080631</c:v>
                </c:pt>
                <c:pt idx="11">
                  <c:v>0.79028605</c:v>
                </c:pt>
                <c:pt idx="12">
                  <c:v>0.7744964999999999</c:v>
                </c:pt>
              </c:numCache>
            </c:numRef>
          </c:yVal>
        </c:ser>
        <c:ser>
          <c:idx val="3"/>
          <c:order val="3"/>
          <c:tx>
            <c:strRef>
              <c:f>'cap_rate_wind_offshore_FR'!$E$2:$E$2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'cap_rate_wind_offshore_FR'!$E$3:$E$15</c:f>
              <c:numCache>
                <c:formatCode>General</c:formatCode>
                <c:ptCount val="13"/>
                <c:pt idx="0">
                  <c:v>0.9387146599999999</c:v>
                </c:pt>
                <c:pt idx="1">
                  <c:v>0.941448252</c:v>
                </c:pt>
                <c:pt idx="2">
                  <c:v>0.9359072420000001</c:v>
                </c:pt>
                <c:pt idx="3">
                  <c:v>0.9407302</c:v>
                </c:pt>
                <c:pt idx="4">
                  <c:v>0.93198428</c:v>
                </c:pt>
                <c:pt idx="5">
                  <c:v>0.9203777799999999</c:v>
                </c:pt>
                <c:pt idx="6">
                  <c:v>0.91575924</c:v>
                </c:pt>
                <c:pt idx="7">
                  <c:v>0.906608058</c:v>
                </c:pt>
                <c:pt idx="8">
                  <c:v>0.895386412</c:v>
                </c:pt>
                <c:pt idx="9">
                  <c:v>0.87820896</c:v>
                </c:pt>
                <c:pt idx="10">
                  <c:v>0.8632182980000001</c:v>
                </c:pt>
                <c:pt idx="11">
                  <c:v>0.849222371</c:v>
                </c:pt>
                <c:pt idx="12">
                  <c:v>0.8364844189999999</c:v>
                </c:pt>
              </c:numCache>
            </c:numRef>
          </c:yVal>
        </c:ser>
        <c:axId val="50390001"/>
        <c:axId val="50390002"/>
      </c:scatterChart>
      <c:val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90002"/>
        <c:crosses val="autoZero"/>
        <c:crossBetween val="midCat"/>
      </c:val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'price_DK2'!$B$3:$B$15</c:f>
              <c:numCache>
                <c:formatCode>General</c:formatCode>
                <c:ptCount val="13"/>
                <c:pt idx="0">
                  <c:v>79.41596218181817</c:v>
                </c:pt>
                <c:pt idx="1">
                  <c:v>66.83105733636363</c:v>
                </c:pt>
                <c:pt idx="2">
                  <c:v>75.35464165454545</c:v>
                </c:pt>
                <c:pt idx="3">
                  <c:v>67.87008125454544</c:v>
                </c:pt>
                <c:pt idx="4">
                  <c:v>61.58250783636363</c:v>
                </c:pt>
                <c:pt idx="5">
                  <c:v>59.3747683909091</c:v>
                </c:pt>
                <c:pt idx="6">
                  <c:v>59.58443991818182</c:v>
                </c:pt>
                <c:pt idx="7">
                  <c:v>64.48122366190476</c:v>
                </c:pt>
                <c:pt idx="8">
                  <c:v>65.7425583</c:v>
                </c:pt>
                <c:pt idx="9">
                  <c:v>63.37919632857145</c:v>
                </c:pt>
                <c:pt idx="10">
                  <c:v>60.60181681428571</c:v>
                </c:pt>
                <c:pt idx="11">
                  <c:v>61.45557065238096</c:v>
                </c:pt>
                <c:pt idx="12">
                  <c:v>64.60505501428572</c:v>
                </c:pt>
              </c:numCache>
            </c:numRef>
          </c:yVal>
        </c:ser>
        <c:ser>
          <c:idx val="1"/>
          <c:order val="1"/>
          <c:tx>
            <c:strRef>
              <c:f>'price_DK2'!$C$2:$C$2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'price_DK2'!$C$3:$C$15</c:f>
              <c:numCache>
                <c:formatCode>General</c:formatCode>
                <c:ptCount val="13"/>
                <c:pt idx="0">
                  <c:v>71.618104</c:v>
                </c:pt>
                <c:pt idx="1">
                  <c:v>59.0432204</c:v>
                </c:pt>
                <c:pt idx="2">
                  <c:v>65.4820332</c:v>
                </c:pt>
                <c:pt idx="3">
                  <c:v>57.9029216</c:v>
                </c:pt>
                <c:pt idx="4">
                  <c:v>51.3187896</c:v>
                </c:pt>
                <c:pt idx="5">
                  <c:v>48.1237216</c:v>
                </c:pt>
                <c:pt idx="6">
                  <c:v>48.3069172</c:v>
                </c:pt>
                <c:pt idx="7">
                  <c:v>50.2300004</c:v>
                </c:pt>
                <c:pt idx="8">
                  <c:v>50.0334033</c:v>
                </c:pt>
                <c:pt idx="9">
                  <c:v>47.7043381</c:v>
                </c:pt>
                <c:pt idx="10">
                  <c:v>44.9567001</c:v>
                </c:pt>
                <c:pt idx="11">
                  <c:v>45.2409362</c:v>
                </c:pt>
                <c:pt idx="12">
                  <c:v>46.93198690000001</c:v>
                </c:pt>
              </c:numCache>
            </c:numRef>
          </c:yVal>
        </c:ser>
        <c:ser>
          <c:idx val="2"/>
          <c:order val="2"/>
          <c:tx>
            <c:strRef>
              <c:f>'price_DK2'!$D$2:$D$2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'price_DK2'!$D$3:$D$15</c:f>
              <c:numCache>
                <c:formatCode>General</c:formatCode>
                <c:ptCount val="13"/>
                <c:pt idx="0">
                  <c:v>78.97055</c:v>
                </c:pt>
                <c:pt idx="1">
                  <c:v>65.70845</c:v>
                </c:pt>
                <c:pt idx="2">
                  <c:v>73.95491</c:v>
                </c:pt>
                <c:pt idx="3">
                  <c:v>65.51552599999999</c:v>
                </c:pt>
                <c:pt idx="4">
                  <c:v>59.143265</c:v>
                </c:pt>
                <c:pt idx="5">
                  <c:v>57.68048</c:v>
                </c:pt>
                <c:pt idx="6">
                  <c:v>57.95765</c:v>
                </c:pt>
                <c:pt idx="7">
                  <c:v>60.1884685</c:v>
                </c:pt>
                <c:pt idx="8">
                  <c:v>60.681165</c:v>
                </c:pt>
                <c:pt idx="9">
                  <c:v>57.8325915</c:v>
                </c:pt>
                <c:pt idx="10">
                  <c:v>55.258049</c:v>
                </c:pt>
                <c:pt idx="11">
                  <c:v>56.3460615</c:v>
                </c:pt>
                <c:pt idx="12">
                  <c:v>59.705365</c:v>
                </c:pt>
              </c:numCache>
            </c:numRef>
          </c:yVal>
        </c:ser>
        <c:ser>
          <c:idx val="3"/>
          <c:order val="3"/>
          <c:tx>
            <c:strRef>
              <c:f>'price_DK2'!$E$2:$E$2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'price_DK2'!$E$3:$E$15</c:f>
              <c:numCache>
                <c:formatCode>General</c:formatCode>
                <c:ptCount val="13"/>
                <c:pt idx="0">
                  <c:v>87.87778400000001</c:v>
                </c:pt>
                <c:pt idx="1">
                  <c:v>75.53614399999999</c:v>
                </c:pt>
                <c:pt idx="2">
                  <c:v>85.75077520000001</c:v>
                </c:pt>
                <c:pt idx="3">
                  <c:v>77.87883599999999</c:v>
                </c:pt>
                <c:pt idx="4">
                  <c:v>72.9074468</c:v>
                </c:pt>
                <c:pt idx="5">
                  <c:v>72.57470599999999</c:v>
                </c:pt>
                <c:pt idx="6">
                  <c:v>72.134889</c:v>
                </c:pt>
                <c:pt idx="7">
                  <c:v>80.95162000000001</c:v>
                </c:pt>
                <c:pt idx="8">
                  <c:v>83.5569</c:v>
                </c:pt>
                <c:pt idx="9">
                  <c:v>81.59536630000001</c:v>
                </c:pt>
                <c:pt idx="10">
                  <c:v>77.840176</c:v>
                </c:pt>
                <c:pt idx="11">
                  <c:v>78.92359400000001</c:v>
                </c:pt>
                <c:pt idx="12">
                  <c:v>82.8152534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Offshore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'cap_rate_wind_offshore_NL'!$B$3:$B$15</c:f>
              <c:numCache>
                <c:formatCode>General</c:formatCode>
                <c:ptCount val="13"/>
                <c:pt idx="0">
                  <c:v>0.8773874475454545</c:v>
                </c:pt>
                <c:pt idx="1">
                  <c:v>0.8680284513636365</c:v>
                </c:pt>
                <c:pt idx="2">
                  <c:v>0.8665322926363637</c:v>
                </c:pt>
                <c:pt idx="3">
                  <c:v>0.8575756978181819</c:v>
                </c:pt>
                <c:pt idx="4">
                  <c:v>0.833247299090909</c:v>
                </c:pt>
                <c:pt idx="5">
                  <c:v>0.7976895463636364</c:v>
                </c:pt>
                <c:pt idx="6">
                  <c:v>0.7563063913636363</c:v>
                </c:pt>
                <c:pt idx="7">
                  <c:v>0.714478404047619</c:v>
                </c:pt>
                <c:pt idx="8">
                  <c:v>0.6510050243333334</c:v>
                </c:pt>
                <c:pt idx="9">
                  <c:v>0.583661100952381</c:v>
                </c:pt>
                <c:pt idx="10">
                  <c:v>0.5630756450000002</c:v>
                </c:pt>
                <c:pt idx="11">
                  <c:v>0.5637715905714286</c:v>
                </c:pt>
                <c:pt idx="12">
                  <c:v>0.5564297374761904</c:v>
                </c:pt>
              </c:numCache>
            </c:numRef>
          </c:yVal>
        </c:ser>
        <c:ser>
          <c:idx val="1"/>
          <c:order val="1"/>
          <c:tx>
            <c:strRef>
              <c:f>'cap_rate_wind_offshore_NL'!$C$2:$C$2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'cap_rate_wind_offshore_NL'!$C$3:$C$15</c:f>
              <c:numCache>
                <c:formatCode>General</c:formatCode>
                <c:ptCount val="13"/>
                <c:pt idx="0">
                  <c:v>0.857636788</c:v>
                </c:pt>
                <c:pt idx="1">
                  <c:v>0.845688988</c:v>
                </c:pt>
                <c:pt idx="2">
                  <c:v>0.841561648</c:v>
                </c:pt>
                <c:pt idx="3">
                  <c:v>0.82738558</c:v>
                </c:pt>
                <c:pt idx="4">
                  <c:v>0.7958113</c:v>
                </c:pt>
                <c:pt idx="5">
                  <c:v>0.76019098</c:v>
                </c:pt>
                <c:pt idx="6">
                  <c:v>0.71607188</c:v>
                </c:pt>
                <c:pt idx="7">
                  <c:v>0.6560075</c:v>
                </c:pt>
                <c:pt idx="8">
                  <c:v>0.5909670229999999</c:v>
                </c:pt>
                <c:pt idx="9">
                  <c:v>0.53033785</c:v>
                </c:pt>
                <c:pt idx="10">
                  <c:v>0.5112700760000001</c:v>
                </c:pt>
                <c:pt idx="11">
                  <c:v>0.508242212</c:v>
                </c:pt>
                <c:pt idx="12">
                  <c:v>0.491023052</c:v>
                </c:pt>
              </c:numCache>
            </c:numRef>
          </c:yVal>
        </c:ser>
        <c:ser>
          <c:idx val="2"/>
          <c:order val="2"/>
          <c:tx>
            <c:strRef>
              <c:f>'cap_rate_wind_offshore_NL'!$D$2:$D$2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'cap_rate_wind_offshore_NL'!$D$3:$D$15</c:f>
              <c:numCache>
                <c:formatCode>General</c:formatCode>
                <c:ptCount val="13"/>
                <c:pt idx="0">
                  <c:v>0.87655145</c:v>
                </c:pt>
                <c:pt idx="1">
                  <c:v>0.8667211</c:v>
                </c:pt>
                <c:pt idx="2">
                  <c:v>0.8680789</c:v>
                </c:pt>
                <c:pt idx="3">
                  <c:v>0.8575086</c:v>
                </c:pt>
                <c:pt idx="4">
                  <c:v>0.8323794</c:v>
                </c:pt>
                <c:pt idx="5">
                  <c:v>0.8040135</c:v>
                </c:pt>
                <c:pt idx="6">
                  <c:v>0.7635076</c:v>
                </c:pt>
                <c:pt idx="7">
                  <c:v>0.721208395</c:v>
                </c:pt>
                <c:pt idx="8">
                  <c:v>0.66007618</c:v>
                </c:pt>
                <c:pt idx="9">
                  <c:v>0.58798133</c:v>
                </c:pt>
                <c:pt idx="10">
                  <c:v>0.5640070500000001</c:v>
                </c:pt>
                <c:pt idx="11">
                  <c:v>0.56485418</c:v>
                </c:pt>
                <c:pt idx="12">
                  <c:v>0.5594192499999999</c:v>
                </c:pt>
              </c:numCache>
            </c:numRef>
          </c:yVal>
        </c:ser>
        <c:ser>
          <c:idx val="3"/>
          <c:order val="3"/>
          <c:tx>
            <c:strRef>
              <c:f>'cap_rate_wind_offshore_NL'!$E$2:$E$2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'cap_rate_wind_offshore_NL'!$E$3:$E$15</c:f>
              <c:numCache>
                <c:formatCode>General</c:formatCode>
                <c:ptCount val="13"/>
                <c:pt idx="0">
                  <c:v>0.899267268</c:v>
                </c:pt>
                <c:pt idx="1">
                  <c:v>0.891969452</c:v>
                </c:pt>
                <c:pt idx="2">
                  <c:v>0.89162529</c:v>
                </c:pt>
                <c:pt idx="3">
                  <c:v>0.885800292</c:v>
                </c:pt>
                <c:pt idx="4">
                  <c:v>0.86418526</c:v>
                </c:pt>
                <c:pt idx="5">
                  <c:v>0.83089596</c:v>
                </c:pt>
                <c:pt idx="6">
                  <c:v>0.79374778</c:v>
                </c:pt>
                <c:pt idx="7">
                  <c:v>0.76478535</c:v>
                </c:pt>
                <c:pt idx="8">
                  <c:v>0.7029286380000001</c:v>
                </c:pt>
                <c:pt idx="9">
                  <c:v>0.62889119</c:v>
                </c:pt>
                <c:pt idx="10">
                  <c:v>0.612263769</c:v>
                </c:pt>
                <c:pt idx="11">
                  <c:v>0.61678386</c:v>
                </c:pt>
                <c:pt idx="12">
                  <c:v>0.6145911150000001</c:v>
                </c:pt>
              </c:numCache>
            </c:numRef>
          </c:yVal>
        </c:ser>
        <c:axId val="50400001"/>
        <c:axId val="50400002"/>
      </c:scatterChart>
      <c:val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00002"/>
        <c:crosses val="autoZero"/>
        <c:crossBetween val="midCat"/>
      </c:val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Offshore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'cap_rate_wind_offshore_NO125'!$A$3:$A$10</c:f>
              <c:numCache>
                <c:formatCode>General</c:formatCode>
                <c:ptCount val="8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</c:numCache>
            </c:numRef>
          </c:xVal>
          <c:yVal>
            <c:numRef>
              <c:f>'cap_rate_wind_offshore_NO125'!$B$3:$B$10</c:f>
              <c:numCache>
                <c:formatCode>General</c:formatCode>
                <c:ptCount val="8"/>
                <c:pt idx="0">
                  <c:v>1.027235111727273</c:v>
                </c:pt>
                <c:pt idx="1">
                  <c:v>1.025283732727273</c:v>
                </c:pt>
                <c:pt idx="2">
                  <c:v>1.028218011904762</c:v>
                </c:pt>
                <c:pt idx="3">
                  <c:v>1.027795066666667</c:v>
                </c:pt>
                <c:pt idx="4">
                  <c:v>1.029307287</c:v>
                </c:pt>
                <c:pt idx="5">
                  <c:v>1.029487482619047</c:v>
                </c:pt>
                <c:pt idx="6">
                  <c:v>1.02924770952381</c:v>
                </c:pt>
                <c:pt idx="7">
                  <c:v>1.029607775619048</c:v>
                </c:pt>
              </c:numCache>
            </c:numRef>
          </c:yVal>
        </c:ser>
        <c:ser>
          <c:idx val="1"/>
          <c:order val="1"/>
          <c:tx>
            <c:strRef>
              <c:f>'cap_rate_wind_offshore_NO125'!$C$2:$C$2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'cap_rate_wind_offshore_NO125'!$A$3:$A$10</c:f>
              <c:numCache>
                <c:formatCode>General</c:formatCode>
                <c:ptCount val="8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</c:numCache>
            </c:numRef>
          </c:xVal>
          <c:yVal>
            <c:numRef>
              <c:f>'cap_rate_wind_offshore_NO125'!$C$3:$C$10</c:f>
              <c:numCache>
                <c:formatCode>General</c:formatCode>
                <c:ptCount val="8"/>
                <c:pt idx="0">
                  <c:v>0.977900328</c:v>
                </c:pt>
                <c:pt idx="1">
                  <c:v>0.98080808</c:v>
                </c:pt>
                <c:pt idx="2">
                  <c:v>0.9857549400000001</c:v>
                </c:pt>
                <c:pt idx="3">
                  <c:v>0.9852114700000001</c:v>
                </c:pt>
                <c:pt idx="4">
                  <c:v>0.987673017</c:v>
                </c:pt>
                <c:pt idx="5">
                  <c:v>0.9894882650000001</c:v>
                </c:pt>
                <c:pt idx="6">
                  <c:v>0.9891953499999999</c:v>
                </c:pt>
                <c:pt idx="7">
                  <c:v>0.989773028</c:v>
                </c:pt>
              </c:numCache>
            </c:numRef>
          </c:yVal>
        </c:ser>
        <c:ser>
          <c:idx val="2"/>
          <c:order val="2"/>
          <c:tx>
            <c:strRef>
              <c:f>'cap_rate_wind_offshore_NO125'!$D$2:$D$2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'cap_rate_wind_offshore_NO125'!$A$3:$A$10</c:f>
              <c:numCache>
                <c:formatCode>General</c:formatCode>
                <c:ptCount val="8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</c:numCache>
            </c:numRef>
          </c:xVal>
          <c:yVal>
            <c:numRef>
              <c:f>'cap_rate_wind_offshore_NO125'!$D$3:$D$10</c:f>
              <c:numCache>
                <c:formatCode>General</c:formatCode>
                <c:ptCount val="8"/>
                <c:pt idx="0">
                  <c:v>1.0181352</c:v>
                </c:pt>
                <c:pt idx="1">
                  <c:v>1.0223634</c:v>
                </c:pt>
                <c:pt idx="2">
                  <c:v>1.0251309</c:v>
                </c:pt>
                <c:pt idx="3">
                  <c:v>1.02418595</c:v>
                </c:pt>
                <c:pt idx="4">
                  <c:v>1.02648595</c:v>
                </c:pt>
                <c:pt idx="5">
                  <c:v>1.025382</c:v>
                </c:pt>
                <c:pt idx="6">
                  <c:v>1.02428435</c:v>
                </c:pt>
                <c:pt idx="7">
                  <c:v>1.0234702</c:v>
                </c:pt>
              </c:numCache>
            </c:numRef>
          </c:yVal>
        </c:ser>
        <c:ser>
          <c:idx val="3"/>
          <c:order val="3"/>
          <c:tx>
            <c:strRef>
              <c:f>'cap_rate_wind_offshore_NO125'!$E$2:$E$2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'cap_rate_wind_offshore_NO125'!$A$3:$A$10</c:f>
              <c:numCache>
                <c:formatCode>General</c:formatCode>
                <c:ptCount val="8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</c:numCache>
            </c:numRef>
          </c:xVal>
          <c:yVal>
            <c:numRef>
              <c:f>'cap_rate_wind_offshore_NO125'!$E$3:$E$10</c:f>
              <c:numCache>
                <c:formatCode>General</c:formatCode>
                <c:ptCount val="8"/>
                <c:pt idx="0">
                  <c:v>1.07637392</c:v>
                </c:pt>
                <c:pt idx="1">
                  <c:v>1.077723</c:v>
                </c:pt>
                <c:pt idx="2">
                  <c:v>1.07985958</c:v>
                </c:pt>
                <c:pt idx="3">
                  <c:v>1.08249365</c:v>
                </c:pt>
                <c:pt idx="4">
                  <c:v>1.08565227</c:v>
                </c:pt>
                <c:pt idx="5">
                  <c:v>1.08621529</c:v>
                </c:pt>
                <c:pt idx="6">
                  <c:v>1.08598955</c:v>
                </c:pt>
                <c:pt idx="7">
                  <c:v>1.0872052</c:v>
                </c:pt>
              </c:numCache>
            </c:numRef>
          </c:yVal>
        </c:ser>
        <c:axId val="50410001"/>
        <c:axId val="50410002"/>
      </c:scatterChart>
      <c:val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10002"/>
        <c:crosses val="autoZero"/>
        <c:crossBetween val="midCat"/>
      </c:val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Offshore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'cap_rate_wind_offshore_PL'!$A$3:$A$14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'cap_rate_wind_offshore_PL'!$B$3:$B$14</c:f>
              <c:numCache>
                <c:formatCode>General</c:formatCode>
                <c:ptCount val="12"/>
                <c:pt idx="0">
                  <c:v>0.9602109123636363</c:v>
                </c:pt>
                <c:pt idx="1">
                  <c:v>0.943095034909091</c:v>
                </c:pt>
                <c:pt idx="2">
                  <c:v>0.9162664622727271</c:v>
                </c:pt>
                <c:pt idx="3">
                  <c:v>0.8881209006363636</c:v>
                </c:pt>
                <c:pt idx="4">
                  <c:v>0.8616188347272725</c:v>
                </c:pt>
                <c:pt idx="5">
                  <c:v>0.8320014391818181</c:v>
                </c:pt>
                <c:pt idx="6">
                  <c:v>0.8048613311904763</c:v>
                </c:pt>
                <c:pt idx="7">
                  <c:v>0.7835794497142858</c:v>
                </c:pt>
                <c:pt idx="8">
                  <c:v>0.763480083</c:v>
                </c:pt>
                <c:pt idx="9">
                  <c:v>0.749128828095238</c:v>
                </c:pt>
                <c:pt idx="10">
                  <c:v>0.7304166918571429</c:v>
                </c:pt>
                <c:pt idx="11">
                  <c:v>0.711150500904762</c:v>
                </c:pt>
              </c:numCache>
            </c:numRef>
          </c:yVal>
        </c:ser>
        <c:ser>
          <c:idx val="1"/>
          <c:order val="1"/>
          <c:tx>
            <c:strRef>
              <c:f>'cap_rate_wind_offshore_PL'!$C$2:$C$2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'cap_rate_wind_offshore_PL'!$A$3:$A$14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'cap_rate_wind_offshore_PL'!$C$3:$C$14</c:f>
              <c:numCache>
                <c:formatCode>General</c:formatCode>
                <c:ptCount val="12"/>
                <c:pt idx="0">
                  <c:v>0.952983052</c:v>
                </c:pt>
                <c:pt idx="1">
                  <c:v>0.9316339339999999</c:v>
                </c:pt>
                <c:pt idx="2">
                  <c:v>0.89558954</c:v>
                </c:pt>
                <c:pt idx="3">
                  <c:v>0.862246384</c:v>
                </c:pt>
                <c:pt idx="4">
                  <c:v>0.8323516399999999</c:v>
                </c:pt>
                <c:pt idx="5">
                  <c:v>0.798600132</c:v>
                </c:pt>
                <c:pt idx="6">
                  <c:v>0.76434811</c:v>
                </c:pt>
                <c:pt idx="7">
                  <c:v>0.740740669</c:v>
                </c:pt>
                <c:pt idx="8">
                  <c:v>0.719812981</c:v>
                </c:pt>
                <c:pt idx="9">
                  <c:v>0.7006449299999999</c:v>
                </c:pt>
                <c:pt idx="10">
                  <c:v>0.678010989</c:v>
                </c:pt>
                <c:pt idx="11">
                  <c:v>0.658124122</c:v>
                </c:pt>
              </c:numCache>
            </c:numRef>
          </c:yVal>
        </c:ser>
        <c:ser>
          <c:idx val="2"/>
          <c:order val="2"/>
          <c:tx>
            <c:strRef>
              <c:f>'cap_rate_wind_offshore_PL'!$D$2:$D$2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'cap_rate_wind_offshore_PL'!$A$3:$A$14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'cap_rate_wind_offshore_PL'!$D$3:$D$14</c:f>
              <c:numCache>
                <c:formatCode>General</c:formatCode>
                <c:ptCount val="12"/>
                <c:pt idx="0">
                  <c:v>0.95881164</c:v>
                </c:pt>
                <c:pt idx="1">
                  <c:v>0.9417727</c:v>
                </c:pt>
                <c:pt idx="2">
                  <c:v>0.9145980500000001</c:v>
                </c:pt>
                <c:pt idx="3">
                  <c:v>0.89066464</c:v>
                </c:pt>
                <c:pt idx="4">
                  <c:v>0.8628841</c:v>
                </c:pt>
                <c:pt idx="5">
                  <c:v>0.8416165</c:v>
                </c:pt>
                <c:pt idx="6">
                  <c:v>0.81656677</c:v>
                </c:pt>
                <c:pt idx="7">
                  <c:v>0.79455003</c:v>
                </c:pt>
                <c:pt idx="8">
                  <c:v>0.777096735</c:v>
                </c:pt>
                <c:pt idx="9">
                  <c:v>0.7629207499999999</c:v>
                </c:pt>
                <c:pt idx="10">
                  <c:v>0.745746635</c:v>
                </c:pt>
                <c:pt idx="11">
                  <c:v>0.7235987500000001</c:v>
                </c:pt>
              </c:numCache>
            </c:numRef>
          </c:yVal>
        </c:ser>
        <c:ser>
          <c:idx val="3"/>
          <c:order val="3"/>
          <c:tx>
            <c:strRef>
              <c:f>'cap_rate_wind_offshore_PL'!$E$2:$E$2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'cap_rate_wind_offshore_PL'!$A$3:$A$14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'cap_rate_wind_offshore_PL'!$E$3:$E$14</c:f>
              <c:numCache>
                <c:formatCode>General</c:formatCode>
                <c:ptCount val="12"/>
                <c:pt idx="0">
                  <c:v>0.96919643</c:v>
                </c:pt>
                <c:pt idx="1">
                  <c:v>0.957708184</c:v>
                </c:pt>
                <c:pt idx="2">
                  <c:v>0.93951594</c:v>
                </c:pt>
                <c:pt idx="3">
                  <c:v>0.9152166199999999</c:v>
                </c:pt>
                <c:pt idx="4">
                  <c:v>0.889041254</c:v>
                </c:pt>
                <c:pt idx="5">
                  <c:v>0.86044162</c:v>
                </c:pt>
                <c:pt idx="6">
                  <c:v>0.834247345</c:v>
                </c:pt>
                <c:pt idx="7">
                  <c:v>0.814976705</c:v>
                </c:pt>
                <c:pt idx="8">
                  <c:v>0.796925887</c:v>
                </c:pt>
                <c:pt idx="9">
                  <c:v>0.78475141</c:v>
                </c:pt>
                <c:pt idx="10">
                  <c:v>0.7685657850000001</c:v>
                </c:pt>
                <c:pt idx="11">
                  <c:v>0.749507197</c:v>
                </c:pt>
              </c:numCache>
            </c:numRef>
          </c:yVal>
        </c:ser>
        <c:axId val="50420001"/>
        <c:axId val="50420002"/>
      </c:scatterChart>
      <c:val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20002"/>
        <c:crosses val="autoZero"/>
        <c:crossBetween val="midCat"/>
      </c:val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Offshore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'cap_rate_wind_offshore_SE3'!$A$3:$A$6</c:f>
              <c:numCache>
                <c:formatCode>General</c:formatCode>
                <c:ptCount val="4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</c:numCache>
            </c:numRef>
          </c:xVal>
          <c:yVal>
            <c:numRef>
              <c:f>'cap_rate_wind_offshore_SE3'!$B$3:$B$6</c:f>
              <c:numCache>
                <c:formatCode>General</c:formatCode>
                <c:ptCount val="4"/>
                <c:pt idx="0">
                  <c:v>0.8001982088095239</c:v>
                </c:pt>
                <c:pt idx="1">
                  <c:v>0.7833572237142858</c:v>
                </c:pt>
                <c:pt idx="2">
                  <c:v>0.7750383916666667</c:v>
                </c:pt>
                <c:pt idx="3">
                  <c:v>0.7653438931904762</c:v>
                </c:pt>
              </c:numCache>
            </c:numRef>
          </c:yVal>
        </c:ser>
        <c:ser>
          <c:idx val="1"/>
          <c:order val="1"/>
          <c:tx>
            <c:strRef>
              <c:f>'cap_rate_wind_offshore_SE3'!$C$2:$C$2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'cap_rate_wind_offshore_SE3'!$A$3:$A$6</c:f>
              <c:numCache>
                <c:formatCode>General</c:formatCode>
                <c:ptCount val="4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</c:numCache>
            </c:numRef>
          </c:xVal>
          <c:yVal>
            <c:numRef>
              <c:f>'cap_rate_wind_offshore_SE3'!$C$3:$C$6</c:f>
              <c:numCache>
                <c:formatCode>General</c:formatCode>
                <c:ptCount val="4"/>
                <c:pt idx="0">
                  <c:v>0.735843655</c:v>
                </c:pt>
                <c:pt idx="1">
                  <c:v>0.7110777779999999</c:v>
                </c:pt>
                <c:pt idx="2">
                  <c:v>0.699733752</c:v>
                </c:pt>
                <c:pt idx="3">
                  <c:v>0.683668729</c:v>
                </c:pt>
              </c:numCache>
            </c:numRef>
          </c:yVal>
        </c:ser>
        <c:ser>
          <c:idx val="2"/>
          <c:order val="2"/>
          <c:tx>
            <c:strRef>
              <c:f>'cap_rate_wind_offshore_SE3'!$D$2:$D$2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'cap_rate_wind_offshore_SE3'!$A$3:$A$6</c:f>
              <c:numCache>
                <c:formatCode>General</c:formatCode>
                <c:ptCount val="4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</c:numCache>
            </c:numRef>
          </c:xVal>
          <c:yVal>
            <c:numRef>
              <c:f>'cap_rate_wind_offshore_SE3'!$D$3:$D$6</c:f>
              <c:numCache>
                <c:formatCode>General</c:formatCode>
                <c:ptCount val="4"/>
                <c:pt idx="0">
                  <c:v>0.8114101</c:v>
                </c:pt>
                <c:pt idx="1">
                  <c:v>0.7979988499999999</c:v>
                </c:pt>
                <c:pt idx="2">
                  <c:v>0.7914591</c:v>
                </c:pt>
                <c:pt idx="3">
                  <c:v>0.7836742999999999</c:v>
                </c:pt>
              </c:numCache>
            </c:numRef>
          </c:yVal>
        </c:ser>
        <c:ser>
          <c:idx val="3"/>
          <c:order val="3"/>
          <c:tx>
            <c:strRef>
              <c:f>'cap_rate_wind_offshore_SE3'!$E$2:$E$2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'cap_rate_wind_offshore_SE3'!$A$3:$A$6</c:f>
              <c:numCache>
                <c:formatCode>General</c:formatCode>
                <c:ptCount val="4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</c:numCache>
            </c:numRef>
          </c:xVal>
          <c:yVal>
            <c:numRef>
              <c:f>'cap_rate_wind_offshore_SE3'!$E$3:$E$6</c:f>
              <c:numCache>
                <c:formatCode>General</c:formatCode>
                <c:ptCount val="4"/>
                <c:pt idx="0">
                  <c:v>0.8472249500000001</c:v>
                </c:pt>
                <c:pt idx="1">
                  <c:v>0.83377002</c:v>
                </c:pt>
                <c:pt idx="2">
                  <c:v>0.8276776130000001</c:v>
                </c:pt>
                <c:pt idx="3">
                  <c:v>0.822399968</c:v>
                </c:pt>
              </c:numCache>
            </c:numRef>
          </c:yVal>
        </c:ser>
        <c:axId val="50430001"/>
        <c:axId val="50430002"/>
      </c:scatterChart>
      <c:val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30002"/>
        <c:crosses val="autoZero"/>
        <c:crossBetween val="midCat"/>
      </c:val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Offshore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'cap_rate_wind_offshore_SE4'!$A$3:$A$8</c:f>
              <c:numCache>
                <c:formatCode>General</c:formatCode>
                <c:ptCount val="6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</c:numCache>
            </c:numRef>
          </c:xVal>
          <c:yVal>
            <c:numRef>
              <c:f>'cap_rate_wind_offshore_SE4'!$B$3:$B$8</c:f>
              <c:numCache>
                <c:formatCode>General</c:formatCode>
                <c:ptCount val="6"/>
                <c:pt idx="0">
                  <c:v>0.7964780019047618</c:v>
                </c:pt>
                <c:pt idx="1">
                  <c:v>0.7902235442857143</c:v>
                </c:pt>
                <c:pt idx="2">
                  <c:v>0.7831347111428573</c:v>
                </c:pt>
                <c:pt idx="3">
                  <c:v>0.7687728152380954</c:v>
                </c:pt>
                <c:pt idx="4">
                  <c:v>0.764491462095238</c:v>
                </c:pt>
                <c:pt idx="5">
                  <c:v>0.7609622378095237</c:v>
                </c:pt>
              </c:numCache>
            </c:numRef>
          </c:yVal>
        </c:ser>
        <c:ser>
          <c:idx val="1"/>
          <c:order val="1"/>
          <c:tx>
            <c:strRef>
              <c:f>'cap_rate_wind_offshore_SE4'!$C$2:$C$2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'cap_rate_wind_offshore_SE4'!$A$3:$A$8</c:f>
              <c:numCache>
                <c:formatCode>General</c:formatCode>
                <c:ptCount val="6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</c:numCache>
            </c:numRef>
          </c:xVal>
          <c:yVal>
            <c:numRef>
              <c:f>'cap_rate_wind_offshore_SE4'!$C$3:$C$8</c:f>
              <c:numCache>
                <c:formatCode>General</c:formatCode>
                <c:ptCount val="6"/>
                <c:pt idx="0">
                  <c:v>0.6997968999999999</c:v>
                </c:pt>
                <c:pt idx="1">
                  <c:v>0.68441145</c:v>
                </c:pt>
                <c:pt idx="2">
                  <c:v>0.6691408520000001</c:v>
                </c:pt>
                <c:pt idx="3">
                  <c:v>0.64682233</c:v>
                </c:pt>
                <c:pt idx="4">
                  <c:v>0.641136544</c:v>
                </c:pt>
                <c:pt idx="5">
                  <c:v>0.6385953130000001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'cap_rate_wind_offshore_SE4'!$A$3:$A$8</c:f>
              <c:numCache>
                <c:formatCode>General</c:formatCode>
                <c:ptCount val="6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</c:numCache>
            </c:numRef>
          </c:xVal>
          <c:yVal>
            <c:numRef>
              <c:f>'cap_rate_wind_offshore_SE4'!$D$3:$D$8</c:f>
              <c:numCache>
                <c:formatCode>General</c:formatCode>
                <c:ptCount val="6"/>
                <c:pt idx="0">
                  <c:v>0.7960496</c:v>
                </c:pt>
                <c:pt idx="1">
                  <c:v>0.79106895</c:v>
                </c:pt>
                <c:pt idx="2">
                  <c:v>0.78556077</c:v>
                </c:pt>
                <c:pt idx="3">
                  <c:v>0.77215822</c:v>
                </c:pt>
                <c:pt idx="4">
                  <c:v>0.76659495</c:v>
                </c:pt>
                <c:pt idx="5">
                  <c:v>0.76430763</c:v>
                </c:pt>
              </c:numCache>
            </c:numRef>
          </c:yVal>
        </c:ser>
        <c:ser>
          <c:idx val="3"/>
          <c:order val="3"/>
          <c:tx>
            <c:strRef>
              <c:f>'cap_rate_wind_offshore_SE4'!$E$2:$E$2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'cap_rate_wind_offshore_SE4'!$A$3:$A$8</c:f>
              <c:numCache>
                <c:formatCode>General</c:formatCode>
                <c:ptCount val="6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</c:numCache>
            </c:numRef>
          </c:xVal>
          <c:yVal>
            <c:numRef>
              <c:f>'cap_rate_wind_offshore_SE4'!$E$3:$E$8</c:f>
              <c:numCache>
                <c:formatCode>General</c:formatCode>
                <c:ptCount val="6"/>
                <c:pt idx="0">
                  <c:v>0.8756455200000001</c:v>
                </c:pt>
                <c:pt idx="1">
                  <c:v>0.8720309500000001</c:v>
                </c:pt>
                <c:pt idx="2">
                  <c:v>0.868347812</c:v>
                </c:pt>
                <c:pt idx="3">
                  <c:v>0.85882715</c:v>
                </c:pt>
                <c:pt idx="4">
                  <c:v>0.85767819</c:v>
                </c:pt>
                <c:pt idx="5">
                  <c:v>0.8547987810000001</c:v>
                </c:pt>
              </c:numCache>
            </c:numRef>
          </c:yVal>
        </c:ser>
        <c:axId val="50440001"/>
        <c:axId val="50440002"/>
      </c:scatterChart>
      <c:val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40002"/>
        <c:crosses val="autoZero"/>
        <c:crossBetween val="midCat"/>
      </c:val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Offshore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'cap_rate_wind_offshore_UK'!$A$3:$A$14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'cap_rate_wind_offshore_UK'!$B$3:$B$14</c:f>
              <c:numCache>
                <c:formatCode>General</c:formatCode>
                <c:ptCount val="12"/>
                <c:pt idx="0">
                  <c:v>0.9113701837272729</c:v>
                </c:pt>
                <c:pt idx="1">
                  <c:v>0.9073511990909092</c:v>
                </c:pt>
                <c:pt idx="2">
                  <c:v>0.892475171909091</c:v>
                </c:pt>
                <c:pt idx="3">
                  <c:v>0.8428287609090908</c:v>
                </c:pt>
                <c:pt idx="4">
                  <c:v>0.8391772326363636</c:v>
                </c:pt>
                <c:pt idx="5">
                  <c:v>0.8218303455454546</c:v>
                </c:pt>
                <c:pt idx="6">
                  <c:v>0.8082331007142857</c:v>
                </c:pt>
                <c:pt idx="7">
                  <c:v>0.7889530271428572</c:v>
                </c:pt>
                <c:pt idx="8">
                  <c:v>0.7635861318095238</c:v>
                </c:pt>
                <c:pt idx="9">
                  <c:v>0.740611599047619</c:v>
                </c:pt>
                <c:pt idx="10">
                  <c:v>0.7297004619047619</c:v>
                </c:pt>
                <c:pt idx="11">
                  <c:v>0.7174362783809523</c:v>
                </c:pt>
              </c:numCache>
            </c:numRef>
          </c:yVal>
        </c:ser>
        <c:ser>
          <c:idx val="1"/>
          <c:order val="1"/>
          <c:tx>
            <c:strRef>
              <c:f>'cap_rate_wind_offshore_UK'!$C$2:$C$2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'cap_rate_wind_offshore_UK'!$A$3:$A$14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'cap_rate_wind_offshore_UK'!$C$3:$C$14</c:f>
              <c:numCache>
                <c:formatCode>General</c:formatCode>
                <c:ptCount val="12"/>
                <c:pt idx="0">
                  <c:v>0.8950313919999999</c:v>
                </c:pt>
                <c:pt idx="1">
                  <c:v>0.89192372</c:v>
                </c:pt>
                <c:pt idx="2">
                  <c:v>0.869393812</c:v>
                </c:pt>
                <c:pt idx="3">
                  <c:v>0.81366986</c:v>
                </c:pt>
                <c:pt idx="4">
                  <c:v>0.80904222</c:v>
                </c:pt>
                <c:pt idx="5">
                  <c:v>0.78998326</c:v>
                </c:pt>
                <c:pt idx="6">
                  <c:v>0.76679319</c:v>
                </c:pt>
                <c:pt idx="7">
                  <c:v>0.7437058</c:v>
                </c:pt>
                <c:pt idx="8">
                  <c:v>0.7203513499999999</c:v>
                </c:pt>
                <c:pt idx="9">
                  <c:v>0.701248468</c:v>
                </c:pt>
                <c:pt idx="10">
                  <c:v>0.68521481</c:v>
                </c:pt>
                <c:pt idx="11">
                  <c:v>0.671649373</c:v>
                </c:pt>
              </c:numCache>
            </c:numRef>
          </c:yVal>
        </c:ser>
        <c:ser>
          <c:idx val="2"/>
          <c:order val="2"/>
          <c:tx>
            <c:strRef>
              <c:f>'cap_rate_wind_offshore_UK'!$D$2:$D$2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'cap_rate_wind_offshore_UK'!$A$3:$A$14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'cap_rate_wind_offshore_UK'!$D$3:$D$14</c:f>
              <c:numCache>
                <c:formatCode>General</c:formatCode>
                <c:ptCount val="12"/>
                <c:pt idx="0">
                  <c:v>0.9156372</c:v>
                </c:pt>
                <c:pt idx="1">
                  <c:v>0.90692973</c:v>
                </c:pt>
                <c:pt idx="2">
                  <c:v>0.8952393</c:v>
                </c:pt>
                <c:pt idx="3">
                  <c:v>0.8441165</c:v>
                </c:pt>
                <c:pt idx="4">
                  <c:v>0.838484</c:v>
                </c:pt>
                <c:pt idx="5">
                  <c:v>0.82233214</c:v>
                </c:pt>
                <c:pt idx="6">
                  <c:v>0.811656065</c:v>
                </c:pt>
                <c:pt idx="7">
                  <c:v>0.792416</c:v>
                </c:pt>
                <c:pt idx="8">
                  <c:v>0.7683101</c:v>
                </c:pt>
                <c:pt idx="9">
                  <c:v>0.74513297</c:v>
                </c:pt>
                <c:pt idx="10">
                  <c:v>0.7343473700000001</c:v>
                </c:pt>
                <c:pt idx="11">
                  <c:v>0.7202604500000001</c:v>
                </c:pt>
              </c:numCache>
            </c:numRef>
          </c:yVal>
        </c:ser>
        <c:ser>
          <c:idx val="3"/>
          <c:order val="3"/>
          <c:tx>
            <c:strRef>
              <c:f>'cap_rate_wind_offshore_UK'!$E$2:$E$2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'cap_rate_wind_offshore_UK'!$A$3:$A$14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</c:numCache>
            </c:numRef>
          </c:xVal>
          <c:yVal>
            <c:numRef>
              <c:f>'cap_rate_wind_offshore_UK'!$E$3:$E$14</c:f>
              <c:numCache>
                <c:formatCode>General</c:formatCode>
                <c:ptCount val="12"/>
                <c:pt idx="0">
                  <c:v>0.9256119900000001</c:v>
                </c:pt>
                <c:pt idx="1">
                  <c:v>0.92260832</c:v>
                </c:pt>
                <c:pt idx="2">
                  <c:v>0.91078414</c:v>
                </c:pt>
                <c:pt idx="3">
                  <c:v>0.86709338</c:v>
                </c:pt>
                <c:pt idx="4">
                  <c:v>0.865493928</c:v>
                </c:pt>
                <c:pt idx="5">
                  <c:v>0.853544092</c:v>
                </c:pt>
                <c:pt idx="6">
                  <c:v>0.84395553</c:v>
                </c:pt>
                <c:pt idx="7">
                  <c:v>0.8280708</c:v>
                </c:pt>
                <c:pt idx="8">
                  <c:v>0.802852568</c:v>
                </c:pt>
                <c:pt idx="9">
                  <c:v>0.779782152</c:v>
                </c:pt>
                <c:pt idx="10">
                  <c:v>0.76940098</c:v>
                </c:pt>
                <c:pt idx="11">
                  <c:v>0.7585945230000001</c:v>
                </c:pt>
              </c:numCache>
            </c:numRef>
          </c:yVal>
        </c:ser>
        <c:axId val="50450001"/>
        <c:axId val="50450002"/>
      </c:scatterChart>
      <c:val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50002"/>
        <c:crosses val="autoZero"/>
        <c:crossBetween val="midCat"/>
      </c:val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'cap_rate_solar_BT'!$B$3:$B$15</c:f>
              <c:numCache>
                <c:formatCode>General</c:formatCode>
                <c:ptCount val="13"/>
                <c:pt idx="0">
                  <c:v>0.9867851573636365</c:v>
                </c:pt>
                <c:pt idx="1">
                  <c:v>0.9229054738181819</c:v>
                </c:pt>
                <c:pt idx="2">
                  <c:v>0.9048713924545453</c:v>
                </c:pt>
                <c:pt idx="3">
                  <c:v>0.8551855330909092</c:v>
                </c:pt>
                <c:pt idx="4">
                  <c:v>0.7810912112727273</c:v>
                </c:pt>
                <c:pt idx="5">
                  <c:v>0.7789444731818181</c:v>
                </c:pt>
                <c:pt idx="6">
                  <c:v>0.7691427814545453</c:v>
                </c:pt>
                <c:pt idx="7">
                  <c:v>0.778607268952381</c:v>
                </c:pt>
                <c:pt idx="8">
                  <c:v>0.772210192952381</c:v>
                </c:pt>
                <c:pt idx="9">
                  <c:v>0.7793373734761905</c:v>
                </c:pt>
                <c:pt idx="10">
                  <c:v>0.7977745640476189</c:v>
                </c:pt>
                <c:pt idx="11">
                  <c:v>0.8170475239523809</c:v>
                </c:pt>
                <c:pt idx="12">
                  <c:v>0.8362487031428572</c:v>
                </c:pt>
              </c:numCache>
            </c:numRef>
          </c:yVal>
        </c:ser>
        <c:ser>
          <c:idx val="1"/>
          <c:order val="1"/>
          <c:tx>
            <c:strRef>
              <c:f>'cap_rate_solar_BT'!$C$2:$C$2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'cap_rate_solar_BT'!$C$3:$C$15</c:f>
              <c:numCache>
                <c:formatCode>General</c:formatCode>
                <c:ptCount val="13"/>
                <c:pt idx="0">
                  <c:v>0.971388292</c:v>
                </c:pt>
                <c:pt idx="1">
                  <c:v>0.874598624</c:v>
                </c:pt>
                <c:pt idx="2">
                  <c:v>0.8702136340000001</c:v>
                </c:pt>
                <c:pt idx="3">
                  <c:v>0.797341488</c:v>
                </c:pt>
                <c:pt idx="4">
                  <c:v>0.7153993399999999</c:v>
                </c:pt>
                <c:pt idx="5">
                  <c:v>0.7050754</c:v>
                </c:pt>
                <c:pt idx="6">
                  <c:v>0.682077602</c:v>
                </c:pt>
                <c:pt idx="7">
                  <c:v>0.683761728</c:v>
                </c:pt>
                <c:pt idx="8">
                  <c:v>0.666628244</c:v>
                </c:pt>
                <c:pt idx="9">
                  <c:v>0.67352945</c:v>
                </c:pt>
                <c:pt idx="10">
                  <c:v>0.69821826</c:v>
                </c:pt>
                <c:pt idx="11">
                  <c:v>0.72061867</c:v>
                </c:pt>
                <c:pt idx="12">
                  <c:v>0.7276674679999999</c:v>
                </c:pt>
              </c:numCache>
            </c:numRef>
          </c:yVal>
        </c:ser>
        <c:ser>
          <c:idx val="2"/>
          <c:order val="2"/>
          <c:tx>
            <c:strRef>
              <c:f>'cap_rate_solar_BT'!$D$2:$D$2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'cap_rate_solar_BT'!$D$3:$D$15</c:f>
              <c:numCache>
                <c:formatCode>General</c:formatCode>
                <c:ptCount val="13"/>
                <c:pt idx="0">
                  <c:v>0.9884826</c:v>
                </c:pt>
                <c:pt idx="1">
                  <c:v>0.92187595</c:v>
                </c:pt>
                <c:pt idx="2">
                  <c:v>0.91574156</c:v>
                </c:pt>
                <c:pt idx="3">
                  <c:v>0.8690862</c:v>
                </c:pt>
                <c:pt idx="4">
                  <c:v>0.7856353</c:v>
                </c:pt>
                <c:pt idx="5">
                  <c:v>0.7921319</c:v>
                </c:pt>
                <c:pt idx="6">
                  <c:v>0.7834272</c:v>
                </c:pt>
                <c:pt idx="7">
                  <c:v>0.7888398999999999</c:v>
                </c:pt>
                <c:pt idx="8">
                  <c:v>0.7782413</c:v>
                </c:pt>
                <c:pt idx="9">
                  <c:v>0.784557375</c:v>
                </c:pt>
                <c:pt idx="10">
                  <c:v>0.7951174000000001</c:v>
                </c:pt>
                <c:pt idx="11">
                  <c:v>0.805680375</c:v>
                </c:pt>
                <c:pt idx="12">
                  <c:v>0.82243383</c:v>
                </c:pt>
              </c:numCache>
            </c:numRef>
          </c:yVal>
        </c:ser>
        <c:ser>
          <c:idx val="3"/>
          <c:order val="3"/>
          <c:tx>
            <c:strRef>
              <c:f>'cap_rate_solar_BT'!$E$2:$E$2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'cap_rate_solar_BT'!$E$3:$E$15</c:f>
              <c:numCache>
                <c:formatCode>General</c:formatCode>
                <c:ptCount val="13"/>
                <c:pt idx="0">
                  <c:v>1.00010122</c:v>
                </c:pt>
                <c:pt idx="1">
                  <c:v>0.95959182</c:v>
                </c:pt>
                <c:pt idx="2">
                  <c:v>0.93027002</c:v>
                </c:pt>
                <c:pt idx="3">
                  <c:v>0.88974098</c:v>
                </c:pt>
                <c:pt idx="4">
                  <c:v>0.826625708</c:v>
                </c:pt>
                <c:pt idx="5">
                  <c:v>0.82800626</c:v>
                </c:pt>
                <c:pt idx="6">
                  <c:v>0.8219240400000001</c:v>
                </c:pt>
                <c:pt idx="7">
                  <c:v>0.84242154</c:v>
                </c:pt>
                <c:pt idx="8">
                  <c:v>0.841332448</c:v>
                </c:pt>
                <c:pt idx="9">
                  <c:v>0.856066788</c:v>
                </c:pt>
                <c:pt idx="10">
                  <c:v>0.881220875</c:v>
                </c:pt>
                <c:pt idx="11">
                  <c:v>0.902130118</c:v>
                </c:pt>
                <c:pt idx="12">
                  <c:v>0.930470208</c:v>
                </c:pt>
              </c:numCache>
            </c:numRef>
          </c:yVal>
        </c:ser>
        <c:axId val="50460001"/>
        <c:axId val="50460002"/>
      </c:scatterChart>
      <c:val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60002"/>
        <c:crosses val="autoZero"/>
        <c:crossBetween val="midCat"/>
      </c:val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'cap_rate_solar_DK1'!$B$3:$B$15</c:f>
              <c:numCache>
                <c:formatCode>General</c:formatCode>
                <c:ptCount val="13"/>
                <c:pt idx="0">
                  <c:v>0.8368207635454546</c:v>
                </c:pt>
                <c:pt idx="1">
                  <c:v>0.7646669940909092</c:v>
                </c:pt>
                <c:pt idx="2">
                  <c:v>0.7145286018181819</c:v>
                </c:pt>
                <c:pt idx="3">
                  <c:v>0.6855570086363637</c:v>
                </c:pt>
                <c:pt idx="4">
                  <c:v>0.6544021515454547</c:v>
                </c:pt>
                <c:pt idx="5">
                  <c:v>0.6297992552727273</c:v>
                </c:pt>
                <c:pt idx="6">
                  <c:v>0.610310308</c:v>
                </c:pt>
                <c:pt idx="7">
                  <c:v>0.5983697217619047</c:v>
                </c:pt>
                <c:pt idx="8">
                  <c:v>0.5968630265238095</c:v>
                </c:pt>
                <c:pt idx="9">
                  <c:v>0.6196199184285713</c:v>
                </c:pt>
                <c:pt idx="10">
                  <c:v>0.6161859720952381</c:v>
                </c:pt>
                <c:pt idx="11">
                  <c:v>0.6121716066190477</c:v>
                </c:pt>
                <c:pt idx="12">
                  <c:v>0.6031304983333333</c:v>
                </c:pt>
              </c:numCache>
            </c:numRef>
          </c:yVal>
        </c:ser>
        <c:ser>
          <c:idx val="1"/>
          <c:order val="1"/>
          <c:tx>
            <c:strRef>
              <c:f>'cap_rate_solar_DK1'!$C$2:$C$2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'cap_rate_solar_DK1'!$C$3:$C$15</c:f>
              <c:numCache>
                <c:formatCode>General</c:formatCode>
                <c:ptCount val="13"/>
                <c:pt idx="0">
                  <c:v>0.786010838</c:v>
                </c:pt>
                <c:pt idx="1">
                  <c:v>0.7115073200000001</c:v>
                </c:pt>
                <c:pt idx="2">
                  <c:v>0.65881436</c:v>
                </c:pt>
                <c:pt idx="3">
                  <c:v>0.6168906080000001</c:v>
                </c:pt>
                <c:pt idx="4">
                  <c:v>0.58133124</c:v>
                </c:pt>
                <c:pt idx="5">
                  <c:v>0.545816032</c:v>
                </c:pt>
                <c:pt idx="6">
                  <c:v>0.527157996</c:v>
                </c:pt>
                <c:pt idx="7">
                  <c:v>0.51757604</c:v>
                </c:pt>
                <c:pt idx="8">
                  <c:v>0.51823024</c:v>
                </c:pt>
                <c:pt idx="9">
                  <c:v>0.5339752320000001</c:v>
                </c:pt>
                <c:pt idx="10">
                  <c:v>0.53637729</c:v>
                </c:pt>
                <c:pt idx="11">
                  <c:v>0.541965803</c:v>
                </c:pt>
                <c:pt idx="12">
                  <c:v>0.5348070699999999</c:v>
                </c:pt>
              </c:numCache>
            </c:numRef>
          </c:yVal>
        </c:ser>
        <c:ser>
          <c:idx val="2"/>
          <c:order val="2"/>
          <c:tx>
            <c:strRef>
              <c:f>'cap_rate_solar_DK1'!$D$2:$D$2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'cap_rate_solar_DK1'!$D$3:$D$15</c:f>
              <c:numCache>
                <c:formatCode>General</c:formatCode>
                <c:ptCount val="13"/>
                <c:pt idx="0">
                  <c:v>0.8276167</c:v>
                </c:pt>
                <c:pt idx="1">
                  <c:v>0.75277704</c:v>
                </c:pt>
                <c:pt idx="2">
                  <c:v>0.69904333</c:v>
                </c:pt>
                <c:pt idx="3">
                  <c:v>0.6739119</c:v>
                </c:pt>
                <c:pt idx="4">
                  <c:v>0.64755356</c:v>
                </c:pt>
                <c:pt idx="5">
                  <c:v>0.61869186</c:v>
                </c:pt>
                <c:pt idx="6">
                  <c:v>0.601221</c:v>
                </c:pt>
                <c:pt idx="7">
                  <c:v>0.5953036700000001</c:v>
                </c:pt>
                <c:pt idx="8">
                  <c:v>0.5990716300000001</c:v>
                </c:pt>
                <c:pt idx="9">
                  <c:v>0.619086025</c:v>
                </c:pt>
                <c:pt idx="10">
                  <c:v>0.615784865</c:v>
                </c:pt>
                <c:pt idx="11">
                  <c:v>0.608324675</c:v>
                </c:pt>
                <c:pt idx="12">
                  <c:v>0.594382315</c:v>
                </c:pt>
              </c:numCache>
            </c:numRef>
          </c:yVal>
        </c:ser>
        <c:ser>
          <c:idx val="3"/>
          <c:order val="3"/>
          <c:tx>
            <c:strRef>
              <c:f>'cap_rate_solar_DK1'!$E$2:$E$2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'cap_rate_solar_DK1'!$E$3:$E$15</c:f>
              <c:numCache>
                <c:formatCode>General</c:formatCode>
                <c:ptCount val="13"/>
                <c:pt idx="0">
                  <c:v>0.90747765</c:v>
                </c:pt>
                <c:pt idx="1">
                  <c:v>0.83759776</c:v>
                </c:pt>
                <c:pt idx="2">
                  <c:v>0.78301802</c:v>
                </c:pt>
                <c:pt idx="3">
                  <c:v>0.753697092</c:v>
                </c:pt>
                <c:pt idx="4">
                  <c:v>0.728226554</c:v>
                </c:pt>
                <c:pt idx="5">
                  <c:v>0.711068284</c:v>
                </c:pt>
                <c:pt idx="6">
                  <c:v>0.6857100599999999</c:v>
                </c:pt>
                <c:pt idx="7">
                  <c:v>0.6694670770000001</c:v>
                </c:pt>
                <c:pt idx="8">
                  <c:v>0.663039037</c:v>
                </c:pt>
                <c:pt idx="9">
                  <c:v>0.69989411</c:v>
                </c:pt>
                <c:pt idx="10">
                  <c:v>0.6956650990000001</c:v>
                </c:pt>
                <c:pt idx="11">
                  <c:v>0.690426981</c:v>
                </c:pt>
                <c:pt idx="12">
                  <c:v>0.67036171</c:v>
                </c:pt>
              </c:numCache>
            </c:numRef>
          </c:yVal>
        </c:ser>
        <c:axId val="50470001"/>
        <c:axId val="50470002"/>
      </c:scatterChart>
      <c:val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70002"/>
        <c:crosses val="autoZero"/>
        <c:crossBetween val="midCat"/>
      </c:val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'cap_rate_solar_DK2'!$B$3:$B$15</c:f>
              <c:numCache>
                <c:formatCode>General</c:formatCode>
                <c:ptCount val="13"/>
                <c:pt idx="0">
                  <c:v>0.8721315034545456</c:v>
                </c:pt>
                <c:pt idx="1">
                  <c:v>0.8031818151818182</c:v>
                </c:pt>
                <c:pt idx="2">
                  <c:v>0.7543884719090909</c:v>
                </c:pt>
                <c:pt idx="3">
                  <c:v>0.7346010591818183</c:v>
                </c:pt>
                <c:pt idx="4">
                  <c:v>0.7145186514545455</c:v>
                </c:pt>
                <c:pt idx="5">
                  <c:v>0.7038205786363636</c:v>
                </c:pt>
                <c:pt idx="6">
                  <c:v>0.6956101987272727</c:v>
                </c:pt>
                <c:pt idx="7">
                  <c:v>0.6924991420476191</c:v>
                </c:pt>
                <c:pt idx="8">
                  <c:v>0.6890726995714286</c:v>
                </c:pt>
                <c:pt idx="9">
                  <c:v>0.7067594756666666</c:v>
                </c:pt>
                <c:pt idx="10">
                  <c:v>0.6994872922380951</c:v>
                </c:pt>
                <c:pt idx="11">
                  <c:v>0.6909720501428571</c:v>
                </c:pt>
                <c:pt idx="12">
                  <c:v>0.6763719060952381</c:v>
                </c:pt>
              </c:numCache>
            </c:numRef>
          </c:yVal>
        </c:ser>
        <c:ser>
          <c:idx val="1"/>
          <c:order val="1"/>
          <c:tx>
            <c:strRef>
              <c:f>'cap_rate_solar_DK2'!$C$2:$C$2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'cap_rate_solar_DK2'!$C$3:$C$15</c:f>
              <c:numCache>
                <c:formatCode>General</c:formatCode>
                <c:ptCount val="13"/>
                <c:pt idx="0">
                  <c:v>0.820674948</c:v>
                </c:pt>
                <c:pt idx="1">
                  <c:v>0.745271204</c:v>
                </c:pt>
                <c:pt idx="2">
                  <c:v>0.69592168</c:v>
                </c:pt>
                <c:pt idx="3">
                  <c:v>0.6600821</c:v>
                </c:pt>
                <c:pt idx="4">
                  <c:v>0.622908934</c:v>
                </c:pt>
                <c:pt idx="5">
                  <c:v>0.60086187</c:v>
                </c:pt>
                <c:pt idx="6">
                  <c:v>0.59237626</c:v>
                </c:pt>
                <c:pt idx="7">
                  <c:v>0.5857218399999999</c:v>
                </c:pt>
                <c:pt idx="8">
                  <c:v>0.5799110049999999</c:v>
                </c:pt>
                <c:pt idx="9">
                  <c:v>0.5903208600000001</c:v>
                </c:pt>
                <c:pt idx="10">
                  <c:v>0.592017047</c:v>
                </c:pt>
                <c:pt idx="11">
                  <c:v>0.597922466</c:v>
                </c:pt>
                <c:pt idx="12">
                  <c:v>0.589443858</c:v>
                </c:pt>
              </c:numCache>
            </c:numRef>
          </c:yVal>
        </c:ser>
        <c:ser>
          <c:idx val="2"/>
          <c:order val="2"/>
          <c:tx>
            <c:strRef>
              <c:f>'cap_rate_solar_DK2'!$D$2:$D$2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'cap_rate_solar_DK2'!$D$3:$D$15</c:f>
              <c:numCache>
                <c:formatCode>General</c:formatCode>
                <c:ptCount val="13"/>
                <c:pt idx="0">
                  <c:v>0.8579937</c:v>
                </c:pt>
                <c:pt idx="1">
                  <c:v>0.78953505</c:v>
                </c:pt>
                <c:pt idx="2">
                  <c:v>0.7425878</c:v>
                </c:pt>
                <c:pt idx="3">
                  <c:v>0.72277915</c:v>
                </c:pt>
                <c:pt idx="4">
                  <c:v>0.70690197</c:v>
                </c:pt>
                <c:pt idx="5">
                  <c:v>0.70128167</c:v>
                </c:pt>
                <c:pt idx="6">
                  <c:v>0.6893698</c:v>
                </c:pt>
                <c:pt idx="7">
                  <c:v>0.6824288000000001</c:v>
                </c:pt>
                <c:pt idx="8">
                  <c:v>0.683896225</c:v>
                </c:pt>
                <c:pt idx="9">
                  <c:v>0.7044939299999999</c:v>
                </c:pt>
                <c:pt idx="10">
                  <c:v>0.69840092</c:v>
                </c:pt>
                <c:pt idx="11">
                  <c:v>0.685374065</c:v>
                </c:pt>
                <c:pt idx="12">
                  <c:v>0.667779935</c:v>
                </c:pt>
              </c:numCache>
            </c:numRef>
          </c:yVal>
        </c:ser>
        <c:ser>
          <c:idx val="3"/>
          <c:order val="3"/>
          <c:tx>
            <c:strRef>
              <c:f>'cap_rate_solar_DK2'!$E$2:$E$2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'cap_rate_solar_DK2'!$E$3:$E$15</c:f>
              <c:numCache>
                <c:formatCode>General</c:formatCode>
                <c:ptCount val="13"/>
                <c:pt idx="0">
                  <c:v>0.940771548</c:v>
                </c:pt>
                <c:pt idx="1">
                  <c:v>0.87950054</c:v>
                </c:pt>
                <c:pt idx="2">
                  <c:v>0.830648312</c:v>
                </c:pt>
                <c:pt idx="3">
                  <c:v>0.8109029719999999</c:v>
                </c:pt>
                <c:pt idx="4">
                  <c:v>0.801932108</c:v>
                </c:pt>
                <c:pt idx="5">
                  <c:v>0.7959388399999999</c:v>
                </c:pt>
                <c:pt idx="6">
                  <c:v>0.784485892</c:v>
                </c:pt>
                <c:pt idx="7">
                  <c:v>0.7894859530000001</c:v>
                </c:pt>
                <c:pt idx="8">
                  <c:v>0.782069251</c:v>
                </c:pt>
                <c:pt idx="9">
                  <c:v>0.811366789</c:v>
                </c:pt>
                <c:pt idx="10">
                  <c:v>0.8056074400000001</c:v>
                </c:pt>
                <c:pt idx="11">
                  <c:v>0.796586392</c:v>
                </c:pt>
                <c:pt idx="12">
                  <c:v>0.772448035</c:v>
                </c:pt>
              </c:numCache>
            </c:numRef>
          </c:yVal>
        </c:ser>
        <c:axId val="50480001"/>
        <c:axId val="50480002"/>
      </c:scatterChart>
      <c:val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80002"/>
        <c:crosses val="autoZero"/>
        <c:crossBetween val="midCat"/>
      </c:val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'cap_rate_solar_ES'!$B$3:$B$15</c:f>
              <c:numCache>
                <c:formatCode>General</c:formatCode>
                <c:ptCount val="13"/>
                <c:pt idx="0">
                  <c:v>0.8887882645454546</c:v>
                </c:pt>
                <c:pt idx="1">
                  <c:v>0.7263340829999999</c:v>
                </c:pt>
                <c:pt idx="2">
                  <c:v>0.6787067990909091</c:v>
                </c:pt>
                <c:pt idx="3">
                  <c:v>0.6317851446363637</c:v>
                </c:pt>
                <c:pt idx="4">
                  <c:v>0.6070644441818183</c:v>
                </c:pt>
                <c:pt idx="5">
                  <c:v>0.614138323909091</c:v>
                </c:pt>
                <c:pt idx="6">
                  <c:v>0.6052902912727274</c:v>
                </c:pt>
                <c:pt idx="7">
                  <c:v>0.5992149888095237</c:v>
                </c:pt>
                <c:pt idx="8">
                  <c:v>0.5934056068095236</c:v>
                </c:pt>
                <c:pt idx="9">
                  <c:v>0.5894097606190476</c:v>
                </c:pt>
                <c:pt idx="10">
                  <c:v>0.5885190748571427</c:v>
                </c:pt>
                <c:pt idx="11">
                  <c:v>0.5940682723809524</c:v>
                </c:pt>
                <c:pt idx="12">
                  <c:v>0.6008465747142857</c:v>
                </c:pt>
              </c:numCache>
            </c:numRef>
          </c:yVal>
        </c:ser>
        <c:ser>
          <c:idx val="1"/>
          <c:order val="1"/>
          <c:tx>
            <c:strRef>
              <c:f>'cap_rate_solar_ES'!$C$2:$C$2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'cap_rate_solar_ES'!$C$3:$C$15</c:f>
              <c:numCache>
                <c:formatCode>General</c:formatCode>
                <c:ptCount val="13"/>
                <c:pt idx="0">
                  <c:v>0.8333381000000001</c:v>
                </c:pt>
                <c:pt idx="1">
                  <c:v>0.63639214</c:v>
                </c:pt>
                <c:pt idx="2">
                  <c:v>0.593888188</c:v>
                </c:pt>
                <c:pt idx="3">
                  <c:v>0.5505069</c:v>
                </c:pt>
                <c:pt idx="4">
                  <c:v>0.551752112</c:v>
                </c:pt>
                <c:pt idx="5">
                  <c:v>0.577694946</c:v>
                </c:pt>
                <c:pt idx="6">
                  <c:v>0.568114314</c:v>
                </c:pt>
                <c:pt idx="7">
                  <c:v>0.55935875</c:v>
                </c:pt>
                <c:pt idx="8">
                  <c:v>0.5524541509999999</c:v>
                </c:pt>
                <c:pt idx="9">
                  <c:v>0.549962418</c:v>
                </c:pt>
                <c:pt idx="10">
                  <c:v>0.56613432</c:v>
                </c:pt>
                <c:pt idx="11">
                  <c:v>0.5681577799999999</c:v>
                </c:pt>
                <c:pt idx="12">
                  <c:v>0.573260799</c:v>
                </c:pt>
              </c:numCache>
            </c:numRef>
          </c:yVal>
        </c:ser>
        <c:ser>
          <c:idx val="2"/>
          <c:order val="2"/>
          <c:tx>
            <c:strRef>
              <c:f>'cap_rate_solar_ES'!$D$2:$D$2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'cap_rate_solar_ES'!$D$3:$D$15</c:f>
              <c:numCache>
                <c:formatCode>General</c:formatCode>
                <c:ptCount val="13"/>
                <c:pt idx="0">
                  <c:v>0.88040817</c:v>
                </c:pt>
                <c:pt idx="1">
                  <c:v>0.72896194</c:v>
                </c:pt>
                <c:pt idx="2">
                  <c:v>0.6751625999999999</c:v>
                </c:pt>
                <c:pt idx="3">
                  <c:v>0.6343232</c:v>
                </c:pt>
                <c:pt idx="4">
                  <c:v>0.59323</c:v>
                </c:pt>
                <c:pt idx="5">
                  <c:v>0.61180216</c:v>
                </c:pt>
                <c:pt idx="6">
                  <c:v>0.60459185</c:v>
                </c:pt>
                <c:pt idx="7">
                  <c:v>0.5948993300000001</c:v>
                </c:pt>
                <c:pt idx="8">
                  <c:v>0.59211755</c:v>
                </c:pt>
                <c:pt idx="9">
                  <c:v>0.58808595</c:v>
                </c:pt>
                <c:pt idx="10">
                  <c:v>0.5832869000000001</c:v>
                </c:pt>
                <c:pt idx="11">
                  <c:v>0.5938552499999999</c:v>
                </c:pt>
                <c:pt idx="12">
                  <c:v>0.5997805700000001</c:v>
                </c:pt>
              </c:numCache>
            </c:numRef>
          </c:yVal>
        </c:ser>
        <c:ser>
          <c:idx val="3"/>
          <c:order val="3"/>
          <c:tx>
            <c:strRef>
              <c:f>'cap_rate_solar_ES'!$E$2:$E$2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'cap_rate_solar_ES'!$E$3:$E$15</c:f>
              <c:numCache>
                <c:formatCode>General</c:formatCode>
                <c:ptCount val="13"/>
                <c:pt idx="0">
                  <c:v>0.9603889799999999</c:v>
                </c:pt>
                <c:pt idx="1">
                  <c:v>0.8255454059999999</c:v>
                </c:pt>
                <c:pt idx="2">
                  <c:v>0.774810632</c:v>
                </c:pt>
                <c:pt idx="3">
                  <c:v>0.712262332</c:v>
                </c:pt>
                <c:pt idx="4">
                  <c:v>0.68486968</c:v>
                </c:pt>
                <c:pt idx="5">
                  <c:v>0.66572</c:v>
                </c:pt>
                <c:pt idx="6">
                  <c:v>0.648937624</c:v>
                </c:pt>
                <c:pt idx="7">
                  <c:v>0.644793895</c:v>
                </c:pt>
                <c:pt idx="8">
                  <c:v>0.6383569020000001</c:v>
                </c:pt>
                <c:pt idx="9">
                  <c:v>0.633132495</c:v>
                </c:pt>
                <c:pt idx="10">
                  <c:v>0.6196864320000001</c:v>
                </c:pt>
                <c:pt idx="11">
                  <c:v>0.62471664</c:v>
                </c:pt>
                <c:pt idx="12">
                  <c:v>0.63355233</c:v>
                </c:pt>
              </c:numCache>
            </c:numRef>
          </c:yVal>
        </c:ser>
        <c:axId val="50490001"/>
        <c:axId val="50490002"/>
      </c:scatterChart>
      <c:val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90002"/>
        <c:crosses val="autoZero"/>
        <c:crossBetween val="midCat"/>
      </c:valAx>
      <c:valAx>
        <c:axId val="50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'price_ES'!$B$3:$B$15</c:f>
              <c:numCache>
                <c:formatCode>General</c:formatCode>
                <c:ptCount val="13"/>
                <c:pt idx="0">
                  <c:v>49.6660141909091</c:v>
                </c:pt>
                <c:pt idx="1">
                  <c:v>33.09305514545454</c:v>
                </c:pt>
                <c:pt idx="2">
                  <c:v>34.82044561818182</c:v>
                </c:pt>
                <c:pt idx="3">
                  <c:v>30.23256651818183</c:v>
                </c:pt>
                <c:pt idx="4">
                  <c:v>30.82062790909091</c:v>
                </c:pt>
                <c:pt idx="5">
                  <c:v>36.2819901</c:v>
                </c:pt>
                <c:pt idx="6">
                  <c:v>34.2904423</c:v>
                </c:pt>
                <c:pt idx="7">
                  <c:v>46.32182506666667</c:v>
                </c:pt>
                <c:pt idx="8">
                  <c:v>45.71507060476191</c:v>
                </c:pt>
                <c:pt idx="9">
                  <c:v>46.45660663809524</c:v>
                </c:pt>
                <c:pt idx="10">
                  <c:v>47.85542314761905</c:v>
                </c:pt>
                <c:pt idx="11">
                  <c:v>46.23354258571429</c:v>
                </c:pt>
                <c:pt idx="12">
                  <c:v>44.99131012380953</c:v>
                </c:pt>
              </c:numCache>
            </c:numRef>
          </c:yVal>
        </c:ser>
        <c:ser>
          <c:idx val="1"/>
          <c:order val="1"/>
          <c:tx>
            <c:strRef>
              <c:f>'price_ES'!$C$2:$C$2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'price_ES'!$C$3:$C$15</c:f>
              <c:numCache>
                <c:formatCode>General</c:formatCode>
                <c:ptCount val="13"/>
                <c:pt idx="0">
                  <c:v>29.2236298</c:v>
                </c:pt>
                <c:pt idx="1">
                  <c:v>15.7089952</c:v>
                </c:pt>
                <c:pt idx="2">
                  <c:v>13.4765066</c:v>
                </c:pt>
                <c:pt idx="3">
                  <c:v>11.653584</c:v>
                </c:pt>
                <c:pt idx="4">
                  <c:v>15.596484</c:v>
                </c:pt>
                <c:pt idx="5">
                  <c:v>26.8113244</c:v>
                </c:pt>
                <c:pt idx="6">
                  <c:v>24.7037452</c:v>
                </c:pt>
                <c:pt idx="7">
                  <c:v>38.4900559</c:v>
                </c:pt>
                <c:pt idx="8">
                  <c:v>37.9062554</c:v>
                </c:pt>
                <c:pt idx="9">
                  <c:v>39.0055021</c:v>
                </c:pt>
                <c:pt idx="10">
                  <c:v>44.5503535</c:v>
                </c:pt>
                <c:pt idx="11">
                  <c:v>42.9759831</c:v>
                </c:pt>
                <c:pt idx="12">
                  <c:v>41.656473</c:v>
                </c:pt>
              </c:numCache>
            </c:numRef>
          </c:yVal>
        </c:ser>
        <c:ser>
          <c:idx val="2"/>
          <c:order val="2"/>
          <c:tx>
            <c:strRef>
              <c:f>'price_ES'!$D$2:$D$2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'price_ES'!$D$3:$D$15</c:f>
              <c:numCache>
                <c:formatCode>General</c:formatCode>
                <c:ptCount val="13"/>
                <c:pt idx="0">
                  <c:v>53.79315</c:v>
                </c:pt>
                <c:pt idx="1">
                  <c:v>36.414726</c:v>
                </c:pt>
                <c:pt idx="2">
                  <c:v>38.89555</c:v>
                </c:pt>
                <c:pt idx="3">
                  <c:v>34.01895</c:v>
                </c:pt>
                <c:pt idx="4">
                  <c:v>34.34966</c:v>
                </c:pt>
                <c:pt idx="5">
                  <c:v>37.58265</c:v>
                </c:pt>
                <c:pt idx="6">
                  <c:v>36.13265</c:v>
                </c:pt>
                <c:pt idx="7">
                  <c:v>47.835045</c:v>
                </c:pt>
                <c:pt idx="8">
                  <c:v>47.384817</c:v>
                </c:pt>
                <c:pt idx="9">
                  <c:v>48.0909825</c:v>
                </c:pt>
                <c:pt idx="10">
                  <c:v>48.3482875</c:v>
                </c:pt>
                <c:pt idx="11">
                  <c:v>46.886301</c:v>
                </c:pt>
                <c:pt idx="12">
                  <c:v>45.460502</c:v>
                </c:pt>
              </c:numCache>
            </c:numRef>
          </c:yVal>
        </c:ser>
        <c:ser>
          <c:idx val="3"/>
          <c:order val="3"/>
          <c:tx>
            <c:strRef>
              <c:f>'price_ES'!$E$2:$E$2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'price_ES'!$E$3:$E$15</c:f>
              <c:numCache>
                <c:formatCode>General</c:formatCode>
                <c:ptCount val="13"/>
                <c:pt idx="0">
                  <c:v>61.7263934</c:v>
                </c:pt>
                <c:pt idx="1">
                  <c:v>42.401462</c:v>
                </c:pt>
                <c:pt idx="2">
                  <c:v>45.313244</c:v>
                </c:pt>
                <c:pt idx="3">
                  <c:v>39.36573079999999</c:v>
                </c:pt>
                <c:pt idx="4">
                  <c:v>38.51155199999999</c:v>
                </c:pt>
                <c:pt idx="5">
                  <c:v>42.4311628</c:v>
                </c:pt>
                <c:pt idx="6">
                  <c:v>40.1868954</c:v>
                </c:pt>
                <c:pt idx="7">
                  <c:v>52.0445335</c:v>
                </c:pt>
                <c:pt idx="8">
                  <c:v>51.4395653</c:v>
                </c:pt>
                <c:pt idx="9">
                  <c:v>51.7109698</c:v>
                </c:pt>
                <c:pt idx="10">
                  <c:v>51.6627391</c:v>
                </c:pt>
                <c:pt idx="11">
                  <c:v>49.82944120000001</c:v>
                </c:pt>
                <c:pt idx="12">
                  <c:v>48.7433466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'cap_rate_solar_FI'!$B$3:$B$15</c:f>
              <c:numCache>
                <c:formatCode>General</c:formatCode>
                <c:ptCount val="13"/>
                <c:pt idx="0">
                  <c:v>0.8194750121818182</c:v>
                </c:pt>
                <c:pt idx="1">
                  <c:v>0.7681325678181818</c:v>
                </c:pt>
                <c:pt idx="2">
                  <c:v>0.7048058981818182</c:v>
                </c:pt>
                <c:pt idx="3">
                  <c:v>0.631725235818182</c:v>
                </c:pt>
                <c:pt idx="4">
                  <c:v>0.6051703981818183</c:v>
                </c:pt>
                <c:pt idx="5">
                  <c:v>0.594551877</c:v>
                </c:pt>
                <c:pt idx="6">
                  <c:v>0.5779321790909091</c:v>
                </c:pt>
                <c:pt idx="7">
                  <c:v>0.555098105</c:v>
                </c:pt>
                <c:pt idx="8">
                  <c:v>0.5399831348095239</c:v>
                </c:pt>
                <c:pt idx="9">
                  <c:v>0.5326380794285714</c:v>
                </c:pt>
                <c:pt idx="10">
                  <c:v>0.5220647280476189</c:v>
                </c:pt>
                <c:pt idx="11">
                  <c:v>0.5179762978571428</c:v>
                </c:pt>
                <c:pt idx="12">
                  <c:v>0.5115717992857144</c:v>
                </c:pt>
              </c:numCache>
            </c:numRef>
          </c:yVal>
        </c:ser>
        <c:ser>
          <c:idx val="1"/>
          <c:order val="1"/>
          <c:tx>
            <c:strRef>
              <c:f>'cap_rate_solar_FI'!$C$2:$C$2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'cap_rate_solar_FI'!$C$3:$C$15</c:f>
              <c:numCache>
                <c:formatCode>General</c:formatCode>
                <c:ptCount val="13"/>
                <c:pt idx="0">
                  <c:v>0.681478728</c:v>
                </c:pt>
                <c:pt idx="1">
                  <c:v>0.6478473</c:v>
                </c:pt>
                <c:pt idx="2">
                  <c:v>0.5836035000000001</c:v>
                </c:pt>
                <c:pt idx="3">
                  <c:v>0.508661312</c:v>
                </c:pt>
                <c:pt idx="4">
                  <c:v>0.49238843</c:v>
                </c:pt>
                <c:pt idx="5">
                  <c:v>0.479080514</c:v>
                </c:pt>
                <c:pt idx="6">
                  <c:v>0.463910232</c:v>
                </c:pt>
                <c:pt idx="7">
                  <c:v>0.437795265</c:v>
                </c:pt>
                <c:pt idx="8">
                  <c:v>0.425894504</c:v>
                </c:pt>
                <c:pt idx="9">
                  <c:v>0.421772311</c:v>
                </c:pt>
                <c:pt idx="10">
                  <c:v>0.413351807</c:v>
                </c:pt>
                <c:pt idx="11">
                  <c:v>0.413312665</c:v>
                </c:pt>
                <c:pt idx="12">
                  <c:v>0.415988776</c:v>
                </c:pt>
              </c:numCache>
            </c:numRef>
          </c:yVal>
        </c:ser>
        <c:ser>
          <c:idx val="2"/>
          <c:order val="2"/>
          <c:tx>
            <c:strRef>
              <c:f>'cap_rate_solar_FI'!$D$2:$D$2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'cap_rate_solar_FI'!$D$3:$D$15</c:f>
              <c:numCache>
                <c:formatCode>General</c:formatCode>
                <c:ptCount val="13"/>
                <c:pt idx="0">
                  <c:v>0.8194413</c:v>
                </c:pt>
                <c:pt idx="1">
                  <c:v>0.78446496</c:v>
                </c:pt>
                <c:pt idx="2">
                  <c:v>0.7297889</c:v>
                </c:pt>
                <c:pt idx="3">
                  <c:v>0.63779116</c:v>
                </c:pt>
                <c:pt idx="4">
                  <c:v>0.57746696</c:v>
                </c:pt>
                <c:pt idx="5">
                  <c:v>0.5694777</c:v>
                </c:pt>
                <c:pt idx="6">
                  <c:v>0.5590701</c:v>
                </c:pt>
                <c:pt idx="7">
                  <c:v>0.5331215499999999</c:v>
                </c:pt>
                <c:pt idx="8">
                  <c:v>0.517471275</c:v>
                </c:pt>
                <c:pt idx="9">
                  <c:v>0.515002995</c:v>
                </c:pt>
                <c:pt idx="10">
                  <c:v>0.5093037</c:v>
                </c:pt>
                <c:pt idx="11">
                  <c:v>0.505750085</c:v>
                </c:pt>
                <c:pt idx="12">
                  <c:v>0.49858525</c:v>
                </c:pt>
              </c:numCache>
            </c:numRef>
          </c:yVal>
        </c:ser>
        <c:ser>
          <c:idx val="3"/>
          <c:order val="3"/>
          <c:tx>
            <c:strRef>
              <c:f>'cap_rate_solar_FI'!$E$2:$E$2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'cap_rate_solar_FI'!$E$3:$E$15</c:f>
              <c:numCache>
                <c:formatCode>General</c:formatCode>
                <c:ptCount val="13"/>
                <c:pt idx="0">
                  <c:v>0.9525648799999999</c:v>
                </c:pt>
                <c:pt idx="1">
                  <c:v>0.884331192</c:v>
                </c:pt>
                <c:pt idx="2">
                  <c:v>0.8108144799999999</c:v>
                </c:pt>
                <c:pt idx="3">
                  <c:v>0.7504998459999999</c:v>
                </c:pt>
                <c:pt idx="4">
                  <c:v>0.7236931999999998</c:v>
                </c:pt>
                <c:pt idx="5">
                  <c:v>0.7181886199999999</c:v>
                </c:pt>
                <c:pt idx="6">
                  <c:v>0.707020628</c:v>
                </c:pt>
                <c:pt idx="7">
                  <c:v>0.69878958</c:v>
                </c:pt>
                <c:pt idx="8">
                  <c:v>0.6815172620000001</c:v>
                </c:pt>
                <c:pt idx="9">
                  <c:v>0.667936722</c:v>
                </c:pt>
                <c:pt idx="10">
                  <c:v>0.654923292</c:v>
                </c:pt>
                <c:pt idx="11">
                  <c:v>0.6450240650000001</c:v>
                </c:pt>
                <c:pt idx="12">
                  <c:v>0.6356336490000001</c:v>
                </c:pt>
              </c:numCache>
            </c:numRef>
          </c:yVal>
        </c:ser>
        <c:axId val="50500001"/>
        <c:axId val="50500002"/>
      </c:scatterChart>
      <c:val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00002"/>
        <c:crosses val="autoZero"/>
        <c:crossBetween val="midCat"/>
      </c:valAx>
      <c:valAx>
        <c:axId val="50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'cap_rate_solar_FR'!$B$3:$B$15</c:f>
              <c:numCache>
                <c:formatCode>General</c:formatCode>
                <c:ptCount val="13"/>
                <c:pt idx="0">
                  <c:v>0.8041633577272727</c:v>
                </c:pt>
                <c:pt idx="1">
                  <c:v>0.7353694918181817</c:v>
                </c:pt>
                <c:pt idx="2">
                  <c:v>0.6801356958181818</c:v>
                </c:pt>
                <c:pt idx="3">
                  <c:v>0.6318307077272727</c:v>
                </c:pt>
                <c:pt idx="4">
                  <c:v>0.5875250359999999</c:v>
                </c:pt>
                <c:pt idx="5">
                  <c:v>0.5245535898181819</c:v>
                </c:pt>
                <c:pt idx="6">
                  <c:v>0.4950830685454546</c:v>
                </c:pt>
                <c:pt idx="7">
                  <c:v>0.4880863418095237</c:v>
                </c:pt>
                <c:pt idx="8">
                  <c:v>0.4757556609047618</c:v>
                </c:pt>
                <c:pt idx="9">
                  <c:v>0.4792173745714286</c:v>
                </c:pt>
                <c:pt idx="10">
                  <c:v>0.4593805917142856</c:v>
                </c:pt>
                <c:pt idx="11">
                  <c:v>0.4565338666190477</c:v>
                </c:pt>
                <c:pt idx="12">
                  <c:v>0.4558128838095239</c:v>
                </c:pt>
              </c:numCache>
            </c:numRef>
          </c:yVal>
        </c:ser>
        <c:ser>
          <c:idx val="1"/>
          <c:order val="1"/>
          <c:tx>
            <c:strRef>
              <c:f>'cap_rate_solar_FR'!$C$2:$C$2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'cap_rate_solar_FR'!$C$3:$C$15</c:f>
              <c:numCache>
                <c:formatCode>General</c:formatCode>
                <c:ptCount val="13"/>
                <c:pt idx="0">
                  <c:v>0.77454569</c:v>
                </c:pt>
                <c:pt idx="1">
                  <c:v>0.70876242</c:v>
                </c:pt>
                <c:pt idx="2">
                  <c:v>0.6521844680000001</c:v>
                </c:pt>
                <c:pt idx="3">
                  <c:v>0.5953294600000001</c:v>
                </c:pt>
                <c:pt idx="4">
                  <c:v>0.555378472</c:v>
                </c:pt>
                <c:pt idx="5">
                  <c:v>0.494118656</c:v>
                </c:pt>
                <c:pt idx="6">
                  <c:v>0.46219424</c:v>
                </c:pt>
                <c:pt idx="7">
                  <c:v>0.460661496</c:v>
                </c:pt>
                <c:pt idx="8">
                  <c:v>0.446064231</c:v>
                </c:pt>
                <c:pt idx="9">
                  <c:v>0.449836902</c:v>
                </c:pt>
                <c:pt idx="10">
                  <c:v>0.433833662</c:v>
                </c:pt>
                <c:pt idx="11">
                  <c:v>0.429630783</c:v>
                </c:pt>
                <c:pt idx="12">
                  <c:v>0.4284018</c:v>
                </c:pt>
              </c:numCache>
            </c:numRef>
          </c:yVal>
        </c:ser>
        <c:ser>
          <c:idx val="2"/>
          <c:order val="2"/>
          <c:tx>
            <c:strRef>
              <c:f>'cap_rate_solar_FR'!$D$2:$D$2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'cap_rate_solar_FR'!$D$3:$D$15</c:f>
              <c:numCache>
                <c:formatCode>General</c:formatCode>
                <c:ptCount val="13"/>
                <c:pt idx="0">
                  <c:v>0.79828066</c:v>
                </c:pt>
                <c:pt idx="1">
                  <c:v>0.7296357999999999</c:v>
                </c:pt>
                <c:pt idx="2">
                  <c:v>0.67534596</c:v>
                </c:pt>
                <c:pt idx="3">
                  <c:v>0.6267905</c:v>
                </c:pt>
                <c:pt idx="4">
                  <c:v>0.5810042600000001</c:v>
                </c:pt>
                <c:pt idx="5">
                  <c:v>0.5191741</c:v>
                </c:pt>
                <c:pt idx="6">
                  <c:v>0.49240822</c:v>
                </c:pt>
                <c:pt idx="7">
                  <c:v>0.48651956</c:v>
                </c:pt>
                <c:pt idx="8">
                  <c:v>0.47465478</c:v>
                </c:pt>
                <c:pt idx="9">
                  <c:v>0.477130225</c:v>
                </c:pt>
                <c:pt idx="10">
                  <c:v>0.45743774</c:v>
                </c:pt>
                <c:pt idx="11">
                  <c:v>0.453187885</c:v>
                </c:pt>
                <c:pt idx="12">
                  <c:v>0.451374485</c:v>
                </c:pt>
              </c:numCache>
            </c:numRef>
          </c:yVal>
        </c:ser>
        <c:ser>
          <c:idx val="3"/>
          <c:order val="3"/>
          <c:tx>
            <c:strRef>
              <c:f>'cap_rate_solar_FR'!$E$2:$E$2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'cap_rate_solar_FR'!$E$3:$E$15</c:f>
              <c:numCache>
                <c:formatCode>General</c:formatCode>
                <c:ptCount val="13"/>
                <c:pt idx="0">
                  <c:v>0.82966442</c:v>
                </c:pt>
                <c:pt idx="1">
                  <c:v>0.76911866</c:v>
                </c:pt>
                <c:pt idx="2">
                  <c:v>0.7139544600000001</c:v>
                </c:pt>
                <c:pt idx="3">
                  <c:v>0.6695042299999999</c:v>
                </c:pt>
                <c:pt idx="4">
                  <c:v>0.62441742</c:v>
                </c:pt>
                <c:pt idx="5">
                  <c:v>0.5548548</c:v>
                </c:pt>
                <c:pt idx="6">
                  <c:v>0.526860828</c:v>
                </c:pt>
                <c:pt idx="7">
                  <c:v>0.516533562</c:v>
                </c:pt>
                <c:pt idx="8">
                  <c:v>0.5059276380000001</c:v>
                </c:pt>
                <c:pt idx="9">
                  <c:v>0.510562539</c:v>
                </c:pt>
                <c:pt idx="10">
                  <c:v>0.489397274</c:v>
                </c:pt>
                <c:pt idx="11">
                  <c:v>0.4875285910000001</c:v>
                </c:pt>
                <c:pt idx="12">
                  <c:v>0.490499245</c:v>
                </c:pt>
              </c:numCache>
            </c:numRef>
          </c:yVal>
        </c:ser>
        <c:axId val="50510001"/>
        <c:axId val="50510002"/>
      </c:scatterChart>
      <c:val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10002"/>
        <c:crosses val="autoZero"/>
        <c:crossBetween val="midCat"/>
      </c:valAx>
      <c:valAx>
        <c:axId val="50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'cap_rate_solar_NL'!$B$3:$B$15</c:f>
              <c:numCache>
                <c:formatCode>General</c:formatCode>
                <c:ptCount val="13"/>
                <c:pt idx="0">
                  <c:v>0.8125212892727273</c:v>
                </c:pt>
                <c:pt idx="1">
                  <c:v>0.7315560490909092</c:v>
                </c:pt>
                <c:pt idx="2">
                  <c:v>0.691742427</c:v>
                </c:pt>
                <c:pt idx="3">
                  <c:v>0.6499287796363636</c:v>
                </c:pt>
                <c:pt idx="4">
                  <c:v>0.615971552909091</c:v>
                </c:pt>
                <c:pt idx="5">
                  <c:v>0.5863025343636364</c:v>
                </c:pt>
                <c:pt idx="6">
                  <c:v>0.5626752286363635</c:v>
                </c:pt>
                <c:pt idx="7">
                  <c:v>0.5318257596190475</c:v>
                </c:pt>
                <c:pt idx="8">
                  <c:v>0.5237904334285715</c:v>
                </c:pt>
                <c:pt idx="9">
                  <c:v>0.5452624927142857</c:v>
                </c:pt>
                <c:pt idx="10">
                  <c:v>0.5332763597142858</c:v>
                </c:pt>
                <c:pt idx="11">
                  <c:v>0.5251813834761905</c:v>
                </c:pt>
                <c:pt idx="12">
                  <c:v>0.5122198971428571</c:v>
                </c:pt>
              </c:numCache>
            </c:numRef>
          </c:yVal>
        </c:ser>
        <c:ser>
          <c:idx val="1"/>
          <c:order val="1"/>
          <c:tx>
            <c:strRef>
              <c:f>'cap_rate_solar_NL'!$C$2:$C$2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'cap_rate_solar_NL'!$C$3:$C$15</c:f>
              <c:numCache>
                <c:formatCode>General</c:formatCode>
                <c:ptCount val="13"/>
                <c:pt idx="0">
                  <c:v>0.788512874</c:v>
                </c:pt>
                <c:pt idx="1">
                  <c:v>0.7096867</c:v>
                </c:pt>
                <c:pt idx="2">
                  <c:v>0.666387434</c:v>
                </c:pt>
                <c:pt idx="3">
                  <c:v>0.6156362519999999</c:v>
                </c:pt>
                <c:pt idx="4">
                  <c:v>0.57949394</c:v>
                </c:pt>
                <c:pt idx="5">
                  <c:v>0.5495306599999999</c:v>
                </c:pt>
                <c:pt idx="6">
                  <c:v>0.52311142</c:v>
                </c:pt>
                <c:pt idx="7">
                  <c:v>0.490415032</c:v>
                </c:pt>
                <c:pt idx="8">
                  <c:v>0.478460423</c:v>
                </c:pt>
                <c:pt idx="9">
                  <c:v>0.499504599</c:v>
                </c:pt>
                <c:pt idx="10">
                  <c:v>0.487668504</c:v>
                </c:pt>
                <c:pt idx="11">
                  <c:v>0.479659368</c:v>
                </c:pt>
                <c:pt idx="12">
                  <c:v>0.46874388</c:v>
                </c:pt>
              </c:numCache>
            </c:numRef>
          </c:yVal>
        </c:ser>
        <c:ser>
          <c:idx val="2"/>
          <c:order val="2"/>
          <c:tx>
            <c:strRef>
              <c:f>'cap_rate_solar_NL'!$D$2:$D$2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'cap_rate_solar_NL'!$D$3:$D$15</c:f>
              <c:numCache>
                <c:formatCode>General</c:formatCode>
                <c:ptCount val="13"/>
                <c:pt idx="0">
                  <c:v>0.80838996</c:v>
                </c:pt>
                <c:pt idx="1">
                  <c:v>0.7287905</c:v>
                </c:pt>
                <c:pt idx="2">
                  <c:v>0.68845874</c:v>
                </c:pt>
                <c:pt idx="3">
                  <c:v>0.646753</c:v>
                </c:pt>
                <c:pt idx="4">
                  <c:v>0.61547494</c:v>
                </c:pt>
                <c:pt idx="5">
                  <c:v>0.58850104</c:v>
                </c:pt>
                <c:pt idx="6">
                  <c:v>0.5622735</c:v>
                </c:pt>
                <c:pt idx="7">
                  <c:v>0.5300273</c:v>
                </c:pt>
                <c:pt idx="8">
                  <c:v>0.5270268499999999</c:v>
                </c:pt>
                <c:pt idx="9">
                  <c:v>0.5493322</c:v>
                </c:pt>
                <c:pt idx="10">
                  <c:v>0.53981748</c:v>
                </c:pt>
                <c:pt idx="11">
                  <c:v>0.531658175</c:v>
                </c:pt>
                <c:pt idx="12">
                  <c:v>0.5164154750000001</c:v>
                </c:pt>
              </c:numCache>
            </c:numRef>
          </c:yVal>
        </c:ser>
        <c:ser>
          <c:idx val="3"/>
          <c:order val="3"/>
          <c:tx>
            <c:strRef>
              <c:f>'cap_rate_solar_NL'!$E$2:$E$2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'cap_rate_solar_NL'!$E$3:$E$15</c:f>
              <c:numCache>
                <c:formatCode>General</c:formatCode>
                <c:ptCount val="13"/>
                <c:pt idx="0">
                  <c:v>0.85512438</c:v>
                </c:pt>
                <c:pt idx="1">
                  <c:v>0.7679026999999999</c:v>
                </c:pt>
                <c:pt idx="2">
                  <c:v>0.72396017</c:v>
                </c:pt>
                <c:pt idx="3">
                  <c:v>0.6832742000000001</c:v>
                </c:pt>
                <c:pt idx="4">
                  <c:v>0.6508950339999999</c:v>
                </c:pt>
                <c:pt idx="5">
                  <c:v>0.623477256</c:v>
                </c:pt>
                <c:pt idx="6">
                  <c:v>0.6061229</c:v>
                </c:pt>
                <c:pt idx="7">
                  <c:v>0.57318673</c:v>
                </c:pt>
                <c:pt idx="8">
                  <c:v>0.564225409</c:v>
                </c:pt>
                <c:pt idx="9">
                  <c:v>0.5870627180000001</c:v>
                </c:pt>
                <c:pt idx="10">
                  <c:v>0.57747931</c:v>
                </c:pt>
                <c:pt idx="11">
                  <c:v>0.56732602</c:v>
                </c:pt>
                <c:pt idx="12">
                  <c:v>0.551225115</c:v>
                </c:pt>
              </c:numCache>
            </c:numRef>
          </c:yVal>
        </c:ser>
        <c:axId val="50520001"/>
        <c:axId val="50520002"/>
      </c:scatterChart>
      <c:val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20002"/>
        <c:crosses val="autoZero"/>
        <c:crossBetween val="midCat"/>
      </c:valAx>
      <c:valAx>
        <c:axId val="50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'cap_rate_solar_NO125'!$B$3:$B$15</c:f>
              <c:numCache>
                <c:formatCode>General</c:formatCode>
                <c:ptCount val="13"/>
                <c:pt idx="0">
                  <c:v>0.7126576983636365</c:v>
                </c:pt>
                <c:pt idx="1">
                  <c:v>0.688153279090909</c:v>
                </c:pt>
                <c:pt idx="2">
                  <c:v>0.6518640464545454</c:v>
                </c:pt>
                <c:pt idx="3">
                  <c:v>0.6340525659999999</c:v>
                </c:pt>
                <c:pt idx="4">
                  <c:v>0.619666078909091</c:v>
                </c:pt>
                <c:pt idx="5">
                  <c:v>0.609961885909091</c:v>
                </c:pt>
                <c:pt idx="6">
                  <c:v>0.5919639449090909</c:v>
                </c:pt>
                <c:pt idx="7">
                  <c:v>0.5720633966190476</c:v>
                </c:pt>
                <c:pt idx="8">
                  <c:v>0.5616600860476192</c:v>
                </c:pt>
                <c:pt idx="9">
                  <c:v>0.5591729167619047</c:v>
                </c:pt>
                <c:pt idx="10">
                  <c:v>0.5489275808571428</c:v>
                </c:pt>
                <c:pt idx="11">
                  <c:v>0.5418834286190476</c:v>
                </c:pt>
                <c:pt idx="12">
                  <c:v>0.5338748615238096</c:v>
                </c:pt>
              </c:numCache>
            </c:numRef>
          </c:yVal>
        </c:ser>
        <c:ser>
          <c:idx val="1"/>
          <c:order val="1"/>
          <c:tx>
            <c:strRef>
              <c:f>'cap_rate_solar_NO125'!$C$2:$C$2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'cap_rate_solar_NO125'!$C$3:$C$15</c:f>
              <c:numCache>
                <c:formatCode>General</c:formatCode>
                <c:ptCount val="13"/>
                <c:pt idx="0">
                  <c:v>0.6127033820000001</c:v>
                </c:pt>
                <c:pt idx="1">
                  <c:v>0.592824912</c:v>
                </c:pt>
                <c:pt idx="2">
                  <c:v>0.5404818</c:v>
                </c:pt>
                <c:pt idx="3">
                  <c:v>0.5112903</c:v>
                </c:pt>
                <c:pt idx="4">
                  <c:v>0.492266524</c:v>
                </c:pt>
                <c:pt idx="5">
                  <c:v>0.475515448</c:v>
                </c:pt>
                <c:pt idx="6">
                  <c:v>0.45764364</c:v>
                </c:pt>
                <c:pt idx="7">
                  <c:v>0.445847419</c:v>
                </c:pt>
                <c:pt idx="8">
                  <c:v>0.434423792</c:v>
                </c:pt>
                <c:pt idx="9">
                  <c:v>0.427303442</c:v>
                </c:pt>
                <c:pt idx="10">
                  <c:v>0.420134007</c:v>
                </c:pt>
                <c:pt idx="11">
                  <c:v>0.414731863</c:v>
                </c:pt>
                <c:pt idx="12">
                  <c:v>0.409661522</c:v>
                </c:pt>
              </c:numCache>
            </c:numRef>
          </c:yVal>
        </c:ser>
        <c:ser>
          <c:idx val="2"/>
          <c:order val="2"/>
          <c:tx>
            <c:strRef>
              <c:f>'cap_rate_solar_NO125'!$D$2:$D$2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'cap_rate_solar_NO125'!$D$3:$D$15</c:f>
              <c:numCache>
                <c:formatCode>General</c:formatCode>
                <c:ptCount val="13"/>
                <c:pt idx="0">
                  <c:v>0.68622786</c:v>
                </c:pt>
                <c:pt idx="1">
                  <c:v>0.6681789</c:v>
                </c:pt>
                <c:pt idx="2">
                  <c:v>0.63965255</c:v>
                </c:pt>
                <c:pt idx="3">
                  <c:v>0.6222132</c:v>
                </c:pt>
                <c:pt idx="4">
                  <c:v>0.6079773000000001</c:v>
                </c:pt>
                <c:pt idx="5">
                  <c:v>0.5996938000000001</c:v>
                </c:pt>
                <c:pt idx="6">
                  <c:v>0.5863304</c:v>
                </c:pt>
                <c:pt idx="7">
                  <c:v>0.5684966300000001</c:v>
                </c:pt>
                <c:pt idx="8">
                  <c:v>0.557985175</c:v>
                </c:pt>
                <c:pt idx="9">
                  <c:v>0.5529302700000001</c:v>
                </c:pt>
                <c:pt idx="10">
                  <c:v>0.538941</c:v>
                </c:pt>
                <c:pt idx="11">
                  <c:v>0.5305674</c:v>
                </c:pt>
                <c:pt idx="12">
                  <c:v>0.522692655</c:v>
                </c:pt>
              </c:numCache>
            </c:numRef>
          </c:yVal>
        </c:ser>
        <c:ser>
          <c:idx val="3"/>
          <c:order val="3"/>
          <c:tx>
            <c:strRef>
              <c:f>'cap_rate_solar_NO125'!$E$2:$E$2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'cap_rate_solar_NO125'!$E$3:$E$15</c:f>
              <c:numCache>
                <c:formatCode>General</c:formatCode>
                <c:ptCount val="13"/>
                <c:pt idx="0">
                  <c:v>0.8266380719999998</c:v>
                </c:pt>
                <c:pt idx="1">
                  <c:v>0.7984383079999999</c:v>
                </c:pt>
                <c:pt idx="2">
                  <c:v>0.7613743219999999</c:v>
                </c:pt>
                <c:pt idx="3">
                  <c:v>0.7472995119999999</c:v>
                </c:pt>
                <c:pt idx="4">
                  <c:v>0.7319444119999998</c:v>
                </c:pt>
                <c:pt idx="5">
                  <c:v>0.7258179319999999</c:v>
                </c:pt>
                <c:pt idx="6">
                  <c:v>0.7080460479999999</c:v>
                </c:pt>
                <c:pt idx="7">
                  <c:v>0.7034885900000001</c:v>
                </c:pt>
                <c:pt idx="8">
                  <c:v>0.6897161500000001</c:v>
                </c:pt>
                <c:pt idx="9">
                  <c:v>0.6851478600000001</c:v>
                </c:pt>
                <c:pt idx="10">
                  <c:v>0.673980141</c:v>
                </c:pt>
                <c:pt idx="11">
                  <c:v>0.666952008</c:v>
                </c:pt>
                <c:pt idx="12">
                  <c:v>0.6578437650000001</c:v>
                </c:pt>
              </c:numCache>
            </c:numRef>
          </c:yVal>
        </c:ser>
        <c:axId val="50530001"/>
        <c:axId val="50530002"/>
      </c:scatterChart>
      <c:val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30002"/>
        <c:crosses val="autoZero"/>
        <c:crossBetween val="midCat"/>
      </c:valAx>
      <c:valAx>
        <c:axId val="50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'cap_rate_solar_NO3'!$B$3:$B$15</c:f>
              <c:numCache>
                <c:formatCode>General</c:formatCode>
                <c:ptCount val="13"/>
                <c:pt idx="0">
                  <c:v>0.7243397987272727</c:v>
                </c:pt>
                <c:pt idx="1">
                  <c:v>0.7155814958181818</c:v>
                </c:pt>
                <c:pt idx="2">
                  <c:v>0.6822585566363637</c:v>
                </c:pt>
                <c:pt idx="3">
                  <c:v>0.6464274359090908</c:v>
                </c:pt>
                <c:pt idx="4">
                  <c:v>0.622123624090909</c:v>
                </c:pt>
                <c:pt idx="5">
                  <c:v>0.602925297</c:v>
                </c:pt>
                <c:pt idx="6">
                  <c:v>0.5846496561818181</c:v>
                </c:pt>
                <c:pt idx="7">
                  <c:v>0.5668150213333333</c:v>
                </c:pt>
                <c:pt idx="8">
                  <c:v>0.5565738783809524</c:v>
                </c:pt>
                <c:pt idx="9">
                  <c:v>0.5505616524761904</c:v>
                </c:pt>
                <c:pt idx="10">
                  <c:v>0.5401990188095238</c:v>
                </c:pt>
                <c:pt idx="11">
                  <c:v>0.5333223272380953</c:v>
                </c:pt>
                <c:pt idx="12">
                  <c:v>0.5257581506666666</c:v>
                </c:pt>
              </c:numCache>
            </c:numRef>
          </c:yVal>
        </c:ser>
        <c:ser>
          <c:idx val="1"/>
          <c:order val="1"/>
          <c:tx>
            <c:strRef>
              <c:f>'cap_rate_solar_NO3'!$C$2:$C$2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'cap_rate_solar_NO3'!$C$3:$C$15</c:f>
              <c:numCache>
                <c:formatCode>General</c:formatCode>
                <c:ptCount val="13"/>
                <c:pt idx="0">
                  <c:v>0.529278848</c:v>
                </c:pt>
                <c:pt idx="1">
                  <c:v>0.567667268</c:v>
                </c:pt>
                <c:pt idx="2">
                  <c:v>0.528402052</c:v>
                </c:pt>
                <c:pt idx="3">
                  <c:v>0.46949433</c:v>
                </c:pt>
                <c:pt idx="4">
                  <c:v>0.47344322</c:v>
                </c:pt>
                <c:pt idx="5">
                  <c:v>0.463593792</c:v>
                </c:pt>
                <c:pt idx="6">
                  <c:v>0.450057048</c:v>
                </c:pt>
                <c:pt idx="7">
                  <c:v>0.433122133</c:v>
                </c:pt>
                <c:pt idx="8">
                  <c:v>0.419105151</c:v>
                </c:pt>
                <c:pt idx="9">
                  <c:v>0.407757284</c:v>
                </c:pt>
                <c:pt idx="10">
                  <c:v>0.398420648</c:v>
                </c:pt>
                <c:pt idx="11">
                  <c:v>0.390961552</c:v>
                </c:pt>
                <c:pt idx="12">
                  <c:v>0.383955085</c:v>
                </c:pt>
              </c:numCache>
            </c:numRef>
          </c:yVal>
        </c:ser>
        <c:ser>
          <c:idx val="2"/>
          <c:order val="2"/>
          <c:tx>
            <c:strRef>
              <c:f>'cap_rate_solar_NO3'!$D$2:$D$2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'cap_rate_solar_NO3'!$D$3:$D$15</c:f>
              <c:numCache>
                <c:formatCode>General</c:formatCode>
                <c:ptCount val="13"/>
                <c:pt idx="0">
                  <c:v>0.7211254</c:v>
                </c:pt>
                <c:pt idx="1">
                  <c:v>0.71330184</c:v>
                </c:pt>
                <c:pt idx="2">
                  <c:v>0.67574906</c:v>
                </c:pt>
                <c:pt idx="3">
                  <c:v>0.6566352</c:v>
                </c:pt>
                <c:pt idx="4">
                  <c:v>0.62763023</c:v>
                </c:pt>
                <c:pt idx="5">
                  <c:v>0.60461795</c:v>
                </c:pt>
                <c:pt idx="6">
                  <c:v>0.5917303</c:v>
                </c:pt>
                <c:pt idx="7">
                  <c:v>0.570971715</c:v>
                </c:pt>
                <c:pt idx="8">
                  <c:v>0.5629119499999999</c:v>
                </c:pt>
                <c:pt idx="9">
                  <c:v>0.5577092800000001</c:v>
                </c:pt>
                <c:pt idx="10">
                  <c:v>0.5470901</c:v>
                </c:pt>
                <c:pt idx="11">
                  <c:v>0.54046343</c:v>
                </c:pt>
                <c:pt idx="12">
                  <c:v>0.53149023</c:v>
                </c:pt>
              </c:numCache>
            </c:numRef>
          </c:yVal>
        </c:ser>
        <c:ser>
          <c:idx val="3"/>
          <c:order val="3"/>
          <c:tx>
            <c:strRef>
              <c:f>'cap_rate_solar_NO3'!$E$2:$E$2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'cap_rate_solar_NO3'!$A$3:$A$15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'cap_rate_solar_NO3'!$E$3:$E$15</c:f>
              <c:numCache>
                <c:formatCode>General</c:formatCode>
                <c:ptCount val="13"/>
                <c:pt idx="0">
                  <c:v>0.8684971039999998</c:v>
                </c:pt>
                <c:pt idx="1">
                  <c:v>0.8698934599999999</c:v>
                </c:pt>
                <c:pt idx="2">
                  <c:v>0.8483418939999999</c:v>
                </c:pt>
                <c:pt idx="3">
                  <c:v>0.7822899699999999</c:v>
                </c:pt>
                <c:pt idx="4">
                  <c:v>0.7498167199999999</c:v>
                </c:pt>
                <c:pt idx="5">
                  <c:v>0.7282387819999999</c:v>
                </c:pt>
                <c:pt idx="6">
                  <c:v>0.7042102679999999</c:v>
                </c:pt>
                <c:pt idx="7">
                  <c:v>0.69802164</c:v>
                </c:pt>
                <c:pt idx="8">
                  <c:v>0.686807735</c:v>
                </c:pt>
                <c:pt idx="9">
                  <c:v>0.6795843880000001</c:v>
                </c:pt>
                <c:pt idx="10">
                  <c:v>0.664185337</c:v>
                </c:pt>
                <c:pt idx="11">
                  <c:v>0.65378745</c:v>
                </c:pt>
                <c:pt idx="12">
                  <c:v>0.643930609</c:v>
                </c:pt>
              </c:numCache>
            </c:numRef>
          </c:yVal>
        </c:ser>
        <c:axId val="50540001"/>
        <c:axId val="50540002"/>
      </c:scatterChart>
      <c:val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40002"/>
        <c:crosses val="autoZero"/>
        <c:crossBetween val="midCat"/>
      </c:valAx>
      <c:valAx>
        <c:axId val="50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'cap_rate_solar_PL'!$B$3:$B$15</c:f>
              <c:numCache>
                <c:formatCode>General</c:formatCode>
                <c:ptCount val="13"/>
                <c:pt idx="0">
                  <c:v>0.9040263351818183</c:v>
                </c:pt>
                <c:pt idx="1">
                  <c:v>0.8360821657272727</c:v>
                </c:pt>
                <c:pt idx="2">
                  <c:v>0.7545539921818182</c:v>
                </c:pt>
                <c:pt idx="3">
                  <c:v>0.7351980872727272</c:v>
                </c:pt>
                <c:pt idx="4">
                  <c:v>0.7091531224545456</c:v>
                </c:pt>
                <c:pt idx="5">
                  <c:v>0.6580708968181818</c:v>
                </c:pt>
                <c:pt idx="6">
                  <c:v>0.6170073821818182</c:v>
                </c:pt>
                <c:pt idx="7">
                  <c:v>0.5729763154285714</c:v>
                </c:pt>
                <c:pt idx="8">
                  <c:v>0.5412109853333332</c:v>
                </c:pt>
                <c:pt idx="9">
                  <c:v>0.5314886793333332</c:v>
                </c:pt>
                <c:pt idx="10">
                  <c:v>0.5141040179523809</c:v>
                </c:pt>
                <c:pt idx="11">
                  <c:v>0.5028553090952382</c:v>
                </c:pt>
                <c:pt idx="12">
                  <c:v>0.4965363917619048</c:v>
                </c:pt>
              </c:numCache>
            </c:numRef>
          </c:yVal>
        </c:ser>
        <c:ser>
          <c:idx val="1"/>
          <c:order val="1"/>
          <c:tx>
            <c:strRef>
              <c:f>'cap_rate_solar_PL'!$C$2:$C$2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'cap_rate_solar_PL'!$C$3:$C$15</c:f>
              <c:numCache>
                <c:formatCode>General</c:formatCode>
                <c:ptCount val="13"/>
                <c:pt idx="0">
                  <c:v>0.893818654</c:v>
                </c:pt>
                <c:pt idx="1">
                  <c:v>0.820449208</c:v>
                </c:pt>
                <c:pt idx="2">
                  <c:v>0.729116416</c:v>
                </c:pt>
                <c:pt idx="3">
                  <c:v>0.70755802</c:v>
                </c:pt>
                <c:pt idx="4">
                  <c:v>0.68298479</c:v>
                </c:pt>
                <c:pt idx="5">
                  <c:v>0.631127388</c:v>
                </c:pt>
                <c:pt idx="6">
                  <c:v>0.5860833280000001</c:v>
                </c:pt>
                <c:pt idx="7">
                  <c:v>0.535426372</c:v>
                </c:pt>
                <c:pt idx="8">
                  <c:v>0.503707648</c:v>
                </c:pt>
                <c:pt idx="9">
                  <c:v>0.491719873</c:v>
                </c:pt>
                <c:pt idx="10">
                  <c:v>0.478629162</c:v>
                </c:pt>
                <c:pt idx="11">
                  <c:v>0.47453511</c:v>
                </c:pt>
                <c:pt idx="12">
                  <c:v>0.468470112</c:v>
                </c:pt>
              </c:numCache>
            </c:numRef>
          </c:yVal>
        </c:ser>
        <c:ser>
          <c:idx val="2"/>
          <c:order val="2"/>
          <c:tx>
            <c:strRef>
              <c:f>'cap_rate_solar_PL'!$D$2:$D$2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'cap_rate_solar_PL'!$D$3:$D$15</c:f>
              <c:numCache>
                <c:formatCode>General</c:formatCode>
                <c:ptCount val="13"/>
                <c:pt idx="0">
                  <c:v>0.9047692000000001</c:v>
                </c:pt>
                <c:pt idx="1">
                  <c:v>0.8368681</c:v>
                </c:pt>
                <c:pt idx="2">
                  <c:v>0.75877154</c:v>
                </c:pt>
                <c:pt idx="3">
                  <c:v>0.73484796</c:v>
                </c:pt>
                <c:pt idx="4">
                  <c:v>0.7084351</c:v>
                </c:pt>
                <c:pt idx="5">
                  <c:v>0.6552161</c:v>
                </c:pt>
                <c:pt idx="6">
                  <c:v>0.6167774</c:v>
                </c:pt>
                <c:pt idx="7">
                  <c:v>0.5723317999999999</c:v>
                </c:pt>
                <c:pt idx="8">
                  <c:v>0.5389696349999999</c:v>
                </c:pt>
                <c:pt idx="9">
                  <c:v>0.5313653</c:v>
                </c:pt>
                <c:pt idx="10">
                  <c:v>0.5154347749999999</c:v>
                </c:pt>
                <c:pt idx="11">
                  <c:v>0.5053751500000001</c:v>
                </c:pt>
                <c:pt idx="12">
                  <c:v>0.497299315</c:v>
                </c:pt>
              </c:numCache>
            </c:numRef>
          </c:yVal>
        </c:ser>
        <c:ser>
          <c:idx val="3"/>
          <c:order val="3"/>
          <c:tx>
            <c:strRef>
              <c:f>'cap_rate_solar_PL'!$E$2:$E$2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'cap_rate_solar_PL'!$A$3:$A$15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'cap_rate_solar_PL'!$E$3:$E$15</c:f>
              <c:numCache>
                <c:formatCode>General</c:formatCode>
                <c:ptCount val="13"/>
                <c:pt idx="0">
                  <c:v>0.91188753</c:v>
                </c:pt>
                <c:pt idx="1">
                  <c:v>0.8509612479999999</c:v>
                </c:pt>
                <c:pt idx="2">
                  <c:v>0.771922852</c:v>
                </c:pt>
                <c:pt idx="3">
                  <c:v>0.7543028799999999</c:v>
                </c:pt>
                <c:pt idx="4">
                  <c:v>0.735759484</c:v>
                </c:pt>
                <c:pt idx="5">
                  <c:v>0.689621272</c:v>
                </c:pt>
                <c:pt idx="6">
                  <c:v>0.64772704</c:v>
                </c:pt>
                <c:pt idx="7">
                  <c:v>0.604951122</c:v>
                </c:pt>
                <c:pt idx="8">
                  <c:v>0.573355029</c:v>
                </c:pt>
                <c:pt idx="9">
                  <c:v>0.560393153</c:v>
                </c:pt>
                <c:pt idx="10">
                  <c:v>0.53863227</c:v>
                </c:pt>
                <c:pt idx="11">
                  <c:v>0.530261511</c:v>
                </c:pt>
                <c:pt idx="12">
                  <c:v>0.52873804</c:v>
                </c:pt>
              </c:numCache>
            </c:numRef>
          </c:yVal>
        </c:ser>
        <c:axId val="50550001"/>
        <c:axId val="50550002"/>
      </c:scatterChart>
      <c:val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50002"/>
        <c:crosses val="autoZero"/>
        <c:crossBetween val="midCat"/>
      </c:valAx>
      <c:valAx>
        <c:axId val="50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'cap_rate_solar_SE1'!$B$3:$B$15</c:f>
              <c:numCache>
                <c:formatCode>General</c:formatCode>
                <c:ptCount val="13"/>
                <c:pt idx="0">
                  <c:v>0.770475995</c:v>
                </c:pt>
                <c:pt idx="1">
                  <c:v>0.7668524731818182</c:v>
                </c:pt>
                <c:pt idx="2">
                  <c:v>0.7465439482727273</c:v>
                </c:pt>
                <c:pt idx="3">
                  <c:v>0.7160050106363637</c:v>
                </c:pt>
                <c:pt idx="4">
                  <c:v>0.6702965763636364</c:v>
                </c:pt>
                <c:pt idx="5">
                  <c:v>0.6343630671818182</c:v>
                </c:pt>
                <c:pt idx="6">
                  <c:v>0.6137927991818182</c:v>
                </c:pt>
                <c:pt idx="7">
                  <c:v>0.5988702237142858</c:v>
                </c:pt>
                <c:pt idx="8">
                  <c:v>0.5781622524285714</c:v>
                </c:pt>
                <c:pt idx="9">
                  <c:v>0.5711607058095237</c:v>
                </c:pt>
                <c:pt idx="10">
                  <c:v>0.5598577739999998</c:v>
                </c:pt>
                <c:pt idx="11">
                  <c:v>0.5537138741428572</c:v>
                </c:pt>
                <c:pt idx="12">
                  <c:v>0.5458044327619047</c:v>
                </c:pt>
              </c:numCache>
            </c:numRef>
          </c:yVal>
        </c:ser>
        <c:ser>
          <c:idx val="1"/>
          <c:order val="1"/>
          <c:tx>
            <c:strRef>
              <c:f>'cap_rate_solar_SE1'!$C$2:$C$2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'cap_rate_solar_SE1'!$C$3:$C$15</c:f>
              <c:numCache>
                <c:formatCode>General</c:formatCode>
                <c:ptCount val="13"/>
                <c:pt idx="0">
                  <c:v>0.5705087</c:v>
                </c:pt>
                <c:pt idx="1">
                  <c:v>0.563797052</c:v>
                </c:pt>
                <c:pt idx="2">
                  <c:v>0.530067924</c:v>
                </c:pt>
                <c:pt idx="3">
                  <c:v>0.526019408</c:v>
                </c:pt>
                <c:pt idx="4">
                  <c:v>0.485198728</c:v>
                </c:pt>
                <c:pt idx="5">
                  <c:v>0.465572848</c:v>
                </c:pt>
                <c:pt idx="6">
                  <c:v>0.449031984</c:v>
                </c:pt>
                <c:pt idx="7">
                  <c:v>0.435314936</c:v>
                </c:pt>
                <c:pt idx="8">
                  <c:v>0.422452836</c:v>
                </c:pt>
                <c:pt idx="9">
                  <c:v>0.421971022</c:v>
                </c:pt>
                <c:pt idx="10">
                  <c:v>0.41187953</c:v>
                </c:pt>
                <c:pt idx="11">
                  <c:v>0.418435862</c:v>
                </c:pt>
                <c:pt idx="12">
                  <c:v>0.418055736</c:v>
                </c:pt>
              </c:numCache>
            </c:numRef>
          </c:yVal>
        </c:ser>
        <c:ser>
          <c:idx val="2"/>
          <c:order val="2"/>
          <c:tx>
            <c:strRef>
              <c:f>'cap_rate_solar_SE1'!$D$2:$D$2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'cap_rate_solar_SE1'!$D$3:$D$15</c:f>
              <c:numCache>
                <c:formatCode>General</c:formatCode>
                <c:ptCount val="13"/>
                <c:pt idx="0">
                  <c:v>0.7787223</c:v>
                </c:pt>
                <c:pt idx="1">
                  <c:v>0.78936696</c:v>
                </c:pt>
                <c:pt idx="2">
                  <c:v>0.7762572</c:v>
                </c:pt>
                <c:pt idx="3">
                  <c:v>0.7490822</c:v>
                </c:pt>
                <c:pt idx="4">
                  <c:v>0.69266695</c:v>
                </c:pt>
                <c:pt idx="5">
                  <c:v>0.6345305</c:v>
                </c:pt>
                <c:pt idx="6">
                  <c:v>0.6139803</c:v>
                </c:pt>
                <c:pt idx="7">
                  <c:v>0.58966335</c:v>
                </c:pt>
                <c:pt idx="8">
                  <c:v>0.5659110549999999</c:v>
                </c:pt>
                <c:pt idx="9">
                  <c:v>0.56420165</c:v>
                </c:pt>
                <c:pt idx="10">
                  <c:v>0.5575459</c:v>
                </c:pt>
                <c:pt idx="11">
                  <c:v>0.551254275</c:v>
                </c:pt>
                <c:pt idx="12">
                  <c:v>0.5370832</c:v>
                </c:pt>
              </c:numCache>
            </c:numRef>
          </c:yVal>
        </c:ser>
        <c:ser>
          <c:idx val="3"/>
          <c:order val="3"/>
          <c:tx>
            <c:strRef>
              <c:f>'cap_rate_solar_SE1'!$E$2:$E$2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'cap_rate_solar_SE1'!$A$3:$A$15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'cap_rate_solar_SE1'!$E$3:$E$15</c:f>
              <c:numCache>
                <c:formatCode>General</c:formatCode>
                <c:ptCount val="13"/>
                <c:pt idx="0">
                  <c:v>0.9359645199999999</c:v>
                </c:pt>
                <c:pt idx="1">
                  <c:v>0.9498885279999999</c:v>
                </c:pt>
                <c:pt idx="2">
                  <c:v>0.957833348</c:v>
                </c:pt>
                <c:pt idx="3">
                  <c:v>0.8950448059999999</c:v>
                </c:pt>
                <c:pt idx="4">
                  <c:v>0.8452884119999999</c:v>
                </c:pt>
                <c:pt idx="5">
                  <c:v>0.80183924</c:v>
                </c:pt>
                <c:pt idx="6">
                  <c:v>0.778385368</c:v>
                </c:pt>
                <c:pt idx="7">
                  <c:v>0.7703657620000001</c:v>
                </c:pt>
                <c:pt idx="8">
                  <c:v>0.7445265400000001</c:v>
                </c:pt>
                <c:pt idx="9">
                  <c:v>0.73160101</c:v>
                </c:pt>
                <c:pt idx="10">
                  <c:v>0.716311194</c:v>
                </c:pt>
                <c:pt idx="11">
                  <c:v>0.7046451</c:v>
                </c:pt>
                <c:pt idx="12">
                  <c:v>0.697235222</c:v>
                </c:pt>
              </c:numCache>
            </c:numRef>
          </c:yVal>
        </c:ser>
        <c:axId val="50560001"/>
        <c:axId val="50560002"/>
      </c:scatterChart>
      <c:val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60002"/>
        <c:crosses val="autoZero"/>
        <c:crossBetween val="midCat"/>
      </c:valAx>
      <c:valAx>
        <c:axId val="50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'cap_rate_solar_SE2'!$B$3:$B$15</c:f>
              <c:numCache>
                <c:formatCode>General</c:formatCode>
                <c:ptCount val="13"/>
                <c:pt idx="0">
                  <c:v>0.7934605464545453</c:v>
                </c:pt>
                <c:pt idx="1">
                  <c:v>0.7871500342727273</c:v>
                </c:pt>
                <c:pt idx="2">
                  <c:v>0.7660318654545454</c:v>
                </c:pt>
                <c:pt idx="3">
                  <c:v>0.7489133080000001</c:v>
                </c:pt>
                <c:pt idx="4">
                  <c:v>0.7164914506363635</c:v>
                </c:pt>
                <c:pt idx="5">
                  <c:v>0.6868362213636363</c:v>
                </c:pt>
                <c:pt idx="6">
                  <c:v>0.6647707155454546</c:v>
                </c:pt>
                <c:pt idx="7">
                  <c:v>0.6491962982857143</c:v>
                </c:pt>
                <c:pt idx="8">
                  <c:v>0.6320381505714285</c:v>
                </c:pt>
                <c:pt idx="9">
                  <c:v>0.6239011292380953</c:v>
                </c:pt>
                <c:pt idx="10">
                  <c:v>0.613339174904762</c:v>
                </c:pt>
                <c:pt idx="11">
                  <c:v>0.6041241939047618</c:v>
                </c:pt>
                <c:pt idx="12">
                  <c:v>0.5921564198095238</c:v>
                </c:pt>
              </c:numCache>
            </c:numRef>
          </c:yVal>
        </c:ser>
        <c:ser>
          <c:idx val="1"/>
          <c:order val="1"/>
          <c:tx>
            <c:strRef>
              <c:f>'cap_rate_solar_SE2'!$C$2:$C$2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'cap_rate_solar_SE2'!$C$3:$C$15</c:f>
              <c:numCache>
                <c:formatCode>General</c:formatCode>
                <c:ptCount val="13"/>
                <c:pt idx="0">
                  <c:v>0.5994554320000001</c:v>
                </c:pt>
                <c:pt idx="1">
                  <c:v>0.589395384</c:v>
                </c:pt>
                <c:pt idx="2">
                  <c:v>0.5547620400000001</c:v>
                </c:pt>
                <c:pt idx="3">
                  <c:v>0.5590679860000001</c:v>
                </c:pt>
                <c:pt idx="4">
                  <c:v>0.547289514</c:v>
                </c:pt>
                <c:pt idx="5">
                  <c:v>0.52934812</c:v>
                </c:pt>
                <c:pt idx="6">
                  <c:v>0.511822576</c:v>
                </c:pt>
                <c:pt idx="7">
                  <c:v>0.5021709440000001</c:v>
                </c:pt>
                <c:pt idx="8">
                  <c:v>0.489949632</c:v>
                </c:pt>
                <c:pt idx="9">
                  <c:v>0.483075529</c:v>
                </c:pt>
                <c:pt idx="10">
                  <c:v>0.474860742</c:v>
                </c:pt>
                <c:pt idx="11">
                  <c:v>0.46912835</c:v>
                </c:pt>
                <c:pt idx="12">
                  <c:v>0.463109146</c:v>
                </c:pt>
              </c:numCache>
            </c:numRef>
          </c:yVal>
        </c:ser>
        <c:ser>
          <c:idx val="2"/>
          <c:order val="2"/>
          <c:tx>
            <c:strRef>
              <c:f>'cap_rate_solar_SE2'!$D$2:$D$2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'cap_rate_solar_SE2'!$D$3:$D$15</c:f>
              <c:numCache>
                <c:formatCode>General</c:formatCode>
                <c:ptCount val="13"/>
                <c:pt idx="0">
                  <c:v>0.8207945</c:v>
                </c:pt>
                <c:pt idx="1">
                  <c:v>0.8086956</c:v>
                </c:pt>
                <c:pt idx="2">
                  <c:v>0.7844728</c:v>
                </c:pt>
                <c:pt idx="3">
                  <c:v>0.78030133</c:v>
                </c:pt>
                <c:pt idx="4">
                  <c:v>0.73685133</c:v>
                </c:pt>
                <c:pt idx="5">
                  <c:v>0.70213443</c:v>
                </c:pt>
                <c:pt idx="6">
                  <c:v>0.6797803</c:v>
                </c:pt>
                <c:pt idx="7">
                  <c:v>0.65381205</c:v>
                </c:pt>
                <c:pt idx="8">
                  <c:v>0.62972473</c:v>
                </c:pt>
                <c:pt idx="9">
                  <c:v>0.62496867</c:v>
                </c:pt>
                <c:pt idx="10">
                  <c:v>0.61117025</c:v>
                </c:pt>
                <c:pt idx="11">
                  <c:v>0.5996235000000001</c:v>
                </c:pt>
                <c:pt idx="12">
                  <c:v>0.5819873799999999</c:v>
                </c:pt>
              </c:numCache>
            </c:numRef>
          </c:yVal>
        </c:ser>
        <c:ser>
          <c:idx val="3"/>
          <c:order val="3"/>
          <c:tx>
            <c:strRef>
              <c:f>'cap_rate_solar_SE2'!$E$2:$E$2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'cap_rate_solar_SE2'!$A$3:$A$15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'cap_rate_solar_SE2'!$E$3:$E$15</c:f>
              <c:numCache>
                <c:formatCode>General</c:formatCode>
                <c:ptCount val="13"/>
                <c:pt idx="0">
                  <c:v>0.93862686</c:v>
                </c:pt>
                <c:pt idx="1">
                  <c:v>0.9394346199999999</c:v>
                </c:pt>
                <c:pt idx="2">
                  <c:v>0.93493606</c:v>
                </c:pt>
                <c:pt idx="3">
                  <c:v>0.9049791599999999</c:v>
                </c:pt>
                <c:pt idx="4">
                  <c:v>0.8691438699999999</c:v>
                </c:pt>
                <c:pt idx="5">
                  <c:v>0.8321232599999999</c:v>
                </c:pt>
                <c:pt idx="6">
                  <c:v>0.8062989159999999</c:v>
                </c:pt>
                <c:pt idx="7">
                  <c:v>0.79739768</c:v>
                </c:pt>
                <c:pt idx="8">
                  <c:v>0.7818928900000001</c:v>
                </c:pt>
                <c:pt idx="9">
                  <c:v>0.7744973350000001</c:v>
                </c:pt>
                <c:pt idx="10">
                  <c:v>0.7685147809999999</c:v>
                </c:pt>
                <c:pt idx="11">
                  <c:v>0.755589572</c:v>
                </c:pt>
                <c:pt idx="12">
                  <c:v>0.7403558800000001</c:v>
                </c:pt>
              </c:numCache>
            </c:numRef>
          </c:yVal>
        </c:ser>
        <c:axId val="50570001"/>
        <c:axId val="50570002"/>
      </c:scatterChart>
      <c:val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70002"/>
        <c:crosses val="autoZero"/>
        <c:crossBetween val="midCat"/>
      </c:valAx>
      <c:valAx>
        <c:axId val="50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'cap_rate_solar_SE3'!$B$3:$B$15</c:f>
              <c:numCache>
                <c:formatCode>General</c:formatCode>
                <c:ptCount val="13"/>
                <c:pt idx="0">
                  <c:v>0.7658403394545453</c:v>
                </c:pt>
                <c:pt idx="1">
                  <c:v>0.7248249320000001</c:v>
                </c:pt>
                <c:pt idx="2">
                  <c:v>0.6855721517272727</c:v>
                </c:pt>
                <c:pt idx="3">
                  <c:v>0.6732069776363636</c:v>
                </c:pt>
                <c:pt idx="4">
                  <c:v>0.6554946991818182</c:v>
                </c:pt>
                <c:pt idx="5">
                  <c:v>0.6470961395454545</c:v>
                </c:pt>
                <c:pt idx="6">
                  <c:v>0.6329191123636364</c:v>
                </c:pt>
                <c:pt idx="7">
                  <c:v>0.6199656353333334</c:v>
                </c:pt>
                <c:pt idx="8">
                  <c:v>0.6106339958095238</c:v>
                </c:pt>
                <c:pt idx="9">
                  <c:v>0.6143186564285713</c:v>
                </c:pt>
                <c:pt idx="10">
                  <c:v>0.6076793025714285</c:v>
                </c:pt>
                <c:pt idx="11">
                  <c:v>0.6035962042857141</c:v>
                </c:pt>
                <c:pt idx="12">
                  <c:v>0.5992976463333334</c:v>
                </c:pt>
              </c:numCache>
            </c:numRef>
          </c:yVal>
        </c:ser>
        <c:ser>
          <c:idx val="1"/>
          <c:order val="1"/>
          <c:tx>
            <c:strRef>
              <c:f>'cap_rate_solar_SE3'!$C$2:$C$2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'cap_rate_solar_SE3'!$C$3:$C$15</c:f>
              <c:numCache>
                <c:formatCode>General</c:formatCode>
                <c:ptCount val="13"/>
                <c:pt idx="0">
                  <c:v>0.648880108</c:v>
                </c:pt>
                <c:pt idx="1">
                  <c:v>0.606251238</c:v>
                </c:pt>
                <c:pt idx="2">
                  <c:v>0.5713091899999999</c:v>
                </c:pt>
                <c:pt idx="3">
                  <c:v>0.550322428</c:v>
                </c:pt>
                <c:pt idx="4">
                  <c:v>0.531533252</c:v>
                </c:pt>
                <c:pt idx="5">
                  <c:v>0.5220955199999999</c:v>
                </c:pt>
                <c:pt idx="6">
                  <c:v>0.5060713</c:v>
                </c:pt>
                <c:pt idx="7">
                  <c:v>0.495046554</c:v>
                </c:pt>
                <c:pt idx="8">
                  <c:v>0.489412038</c:v>
                </c:pt>
                <c:pt idx="9">
                  <c:v>0.49830106</c:v>
                </c:pt>
                <c:pt idx="10">
                  <c:v>0.494940545</c:v>
                </c:pt>
                <c:pt idx="11">
                  <c:v>0.498281094</c:v>
                </c:pt>
                <c:pt idx="12">
                  <c:v>0.493562758</c:v>
                </c:pt>
              </c:numCache>
            </c:numRef>
          </c:yVal>
        </c:ser>
        <c:ser>
          <c:idx val="2"/>
          <c:order val="2"/>
          <c:tx>
            <c:strRef>
              <c:f>'cap_rate_solar_SE3'!$D$2:$D$2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'cap_rate_solar_SE3'!$D$3:$D$15</c:f>
              <c:numCache>
                <c:formatCode>General</c:formatCode>
                <c:ptCount val="13"/>
                <c:pt idx="0">
                  <c:v>0.7545878</c:v>
                </c:pt>
                <c:pt idx="1">
                  <c:v>0.7159341</c:v>
                </c:pt>
                <c:pt idx="2">
                  <c:v>0.67548215</c:v>
                </c:pt>
                <c:pt idx="3">
                  <c:v>0.66474825</c:v>
                </c:pt>
                <c:pt idx="4">
                  <c:v>0.64601505</c:v>
                </c:pt>
                <c:pt idx="5">
                  <c:v>0.6366251000000001</c:v>
                </c:pt>
                <c:pt idx="6">
                  <c:v>0.6238021</c:v>
                </c:pt>
                <c:pt idx="7">
                  <c:v>0.6009332000000001</c:v>
                </c:pt>
                <c:pt idx="8">
                  <c:v>0.589101575</c:v>
                </c:pt>
                <c:pt idx="9">
                  <c:v>0.5958593299999999</c:v>
                </c:pt>
                <c:pt idx="10">
                  <c:v>0.588039765</c:v>
                </c:pt>
                <c:pt idx="11">
                  <c:v>0.5860898800000001</c:v>
                </c:pt>
                <c:pt idx="12">
                  <c:v>0.5813044000000001</c:v>
                </c:pt>
              </c:numCache>
            </c:numRef>
          </c:yVal>
        </c:ser>
        <c:ser>
          <c:idx val="3"/>
          <c:order val="3"/>
          <c:tx>
            <c:strRef>
              <c:f>'cap_rate_solar_SE3'!$E$2:$E$2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'cap_rate_solar_SE3'!$A$3:$A$15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'cap_rate_solar_SE3'!$E$3:$E$15</c:f>
              <c:numCache>
                <c:formatCode>General</c:formatCode>
                <c:ptCount val="13"/>
                <c:pt idx="0">
                  <c:v>0.8885424</c:v>
                </c:pt>
                <c:pt idx="1">
                  <c:v>0.8577035359999999</c:v>
                </c:pt>
                <c:pt idx="2">
                  <c:v>0.8243895479999999</c:v>
                </c:pt>
                <c:pt idx="3">
                  <c:v>0.8227253</c:v>
                </c:pt>
                <c:pt idx="4">
                  <c:v>0.8004711999999999</c:v>
                </c:pt>
                <c:pt idx="5">
                  <c:v>0.7913561199999999</c:v>
                </c:pt>
                <c:pt idx="6">
                  <c:v>0.7767246919999999</c:v>
                </c:pt>
                <c:pt idx="7">
                  <c:v>0.7675240780000001</c:v>
                </c:pt>
                <c:pt idx="8">
                  <c:v>0.757582999</c:v>
                </c:pt>
                <c:pt idx="9">
                  <c:v>0.760844035</c:v>
                </c:pt>
                <c:pt idx="10">
                  <c:v>0.749724344</c:v>
                </c:pt>
                <c:pt idx="11">
                  <c:v>0.737018696</c:v>
                </c:pt>
                <c:pt idx="12">
                  <c:v>0.733637215</c:v>
                </c:pt>
              </c:numCache>
            </c:numRef>
          </c:yVal>
        </c:ser>
        <c:axId val="50580001"/>
        <c:axId val="50580002"/>
      </c:scatterChart>
      <c:val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80002"/>
        <c:crosses val="autoZero"/>
        <c:crossBetween val="midCat"/>
      </c:valAx>
      <c:valAx>
        <c:axId val="50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'cap_rate_solar_SE4'!$B$3:$B$15</c:f>
              <c:numCache>
                <c:formatCode>General</c:formatCode>
                <c:ptCount val="13"/>
                <c:pt idx="0">
                  <c:v>0.8270185854545453</c:v>
                </c:pt>
                <c:pt idx="1">
                  <c:v>0.7782805136363637</c:v>
                </c:pt>
                <c:pt idx="2">
                  <c:v>0.7395461587272727</c:v>
                </c:pt>
                <c:pt idx="3">
                  <c:v>0.7297157903636363</c:v>
                </c:pt>
                <c:pt idx="4">
                  <c:v>0.7192252431818182</c:v>
                </c:pt>
                <c:pt idx="5">
                  <c:v>0.7156635084545455</c:v>
                </c:pt>
                <c:pt idx="6">
                  <c:v>0.7111339168181818</c:v>
                </c:pt>
                <c:pt idx="7">
                  <c:v>0.7091181523333333</c:v>
                </c:pt>
                <c:pt idx="8">
                  <c:v>0.7059442836190477</c:v>
                </c:pt>
                <c:pt idx="9">
                  <c:v>0.7161105684285713</c:v>
                </c:pt>
                <c:pt idx="10">
                  <c:v>0.7198998908571428</c:v>
                </c:pt>
                <c:pt idx="11">
                  <c:v>0.7226053544285714</c:v>
                </c:pt>
                <c:pt idx="12">
                  <c:v>0.7233955164285716</c:v>
                </c:pt>
              </c:numCache>
            </c:numRef>
          </c:yVal>
        </c:ser>
        <c:ser>
          <c:idx val="1"/>
          <c:order val="1"/>
          <c:tx>
            <c:strRef>
              <c:f>'cap_rate_solar_SE4'!$C$2:$C$2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'cap_rate_solar_SE4'!$C$3:$C$15</c:f>
              <c:numCache>
                <c:formatCode>General</c:formatCode>
                <c:ptCount val="13"/>
                <c:pt idx="0">
                  <c:v>0.7415955</c:v>
                </c:pt>
                <c:pt idx="1">
                  <c:v>0.6823245999999999</c:v>
                </c:pt>
                <c:pt idx="2">
                  <c:v>0.64360874</c:v>
                </c:pt>
                <c:pt idx="3">
                  <c:v>0.630897606</c:v>
                </c:pt>
                <c:pt idx="4">
                  <c:v>0.62362849</c:v>
                </c:pt>
                <c:pt idx="5">
                  <c:v>0.6182559759999999</c:v>
                </c:pt>
                <c:pt idx="6">
                  <c:v>0.612757816</c:v>
                </c:pt>
                <c:pt idx="7">
                  <c:v>0.61208916</c:v>
                </c:pt>
                <c:pt idx="8">
                  <c:v>0.607570252</c:v>
                </c:pt>
                <c:pt idx="9">
                  <c:v>0.607868281</c:v>
                </c:pt>
                <c:pt idx="10">
                  <c:v>0.61395784</c:v>
                </c:pt>
                <c:pt idx="11">
                  <c:v>0.613852398</c:v>
                </c:pt>
                <c:pt idx="12">
                  <c:v>0.61268598</c:v>
                </c:pt>
              </c:numCache>
            </c:numRef>
          </c:yVal>
        </c:ser>
        <c:ser>
          <c:idx val="2"/>
          <c:order val="2"/>
          <c:tx>
            <c:strRef>
              <c:f>'cap_rate_solar_SE4'!$D$2:$D$2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'cap_rate_solar_SE4'!$D$3:$D$15</c:f>
              <c:numCache>
                <c:formatCode>General</c:formatCode>
                <c:ptCount val="13"/>
                <c:pt idx="0">
                  <c:v>0.8058309</c:v>
                </c:pt>
                <c:pt idx="1">
                  <c:v>0.75775886</c:v>
                </c:pt>
                <c:pt idx="2">
                  <c:v>0.71710575</c:v>
                </c:pt>
                <c:pt idx="3">
                  <c:v>0.7168071</c:v>
                </c:pt>
                <c:pt idx="4">
                  <c:v>0.71130306</c:v>
                </c:pt>
                <c:pt idx="5">
                  <c:v>0.70521736</c:v>
                </c:pt>
                <c:pt idx="6">
                  <c:v>0.70299125</c:v>
                </c:pt>
                <c:pt idx="7">
                  <c:v>0.69407025</c:v>
                </c:pt>
                <c:pt idx="8">
                  <c:v>0.694350365</c:v>
                </c:pt>
                <c:pt idx="9">
                  <c:v>0.7117224200000001</c:v>
                </c:pt>
                <c:pt idx="10">
                  <c:v>0.71665408</c:v>
                </c:pt>
                <c:pt idx="11">
                  <c:v>0.72009395</c:v>
                </c:pt>
                <c:pt idx="12">
                  <c:v>0.719378635</c:v>
                </c:pt>
              </c:numCache>
            </c:numRef>
          </c:yVal>
        </c:ser>
        <c:ser>
          <c:idx val="3"/>
          <c:order val="3"/>
          <c:tx>
            <c:strRef>
              <c:f>'cap_rate_solar_SE4'!$E$2:$E$2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'cap_rate_solar_SE4'!$A$3:$A$15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'cap_rate_solar_SE4'!$E$3:$E$15</c:f>
              <c:numCache>
                <c:formatCode>General</c:formatCode>
                <c:ptCount val="13"/>
                <c:pt idx="0">
                  <c:v>0.95755454</c:v>
                </c:pt>
                <c:pt idx="1">
                  <c:v>0.9115842</c:v>
                </c:pt>
                <c:pt idx="2">
                  <c:v>0.869197812</c:v>
                </c:pt>
                <c:pt idx="3">
                  <c:v>0.860564272</c:v>
                </c:pt>
                <c:pt idx="4">
                  <c:v>0.8498635</c:v>
                </c:pt>
                <c:pt idx="5">
                  <c:v>0.8457203000000001</c:v>
                </c:pt>
                <c:pt idx="6">
                  <c:v>0.834311304</c:v>
                </c:pt>
                <c:pt idx="7">
                  <c:v>0.8295048389999999</c:v>
                </c:pt>
                <c:pt idx="8">
                  <c:v>0.825805789</c:v>
                </c:pt>
                <c:pt idx="9">
                  <c:v>0.841429586</c:v>
                </c:pt>
                <c:pt idx="10">
                  <c:v>0.8493404879999999</c:v>
                </c:pt>
                <c:pt idx="11">
                  <c:v>0.849161485</c:v>
                </c:pt>
                <c:pt idx="12">
                  <c:v>0.8518839</c:v>
                </c:pt>
              </c:numCache>
            </c:numRef>
          </c:yVal>
        </c:ser>
        <c:axId val="50590001"/>
        <c:axId val="50590002"/>
      </c:scatterChart>
      <c:val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90002"/>
        <c:crosses val="autoZero"/>
        <c:crossBetween val="midCat"/>
      </c:valAx>
      <c:valAx>
        <c:axId val="50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'price_FI'!$B$3:$B$15</c:f>
              <c:numCache>
                <c:formatCode>General</c:formatCode>
                <c:ptCount val="13"/>
                <c:pt idx="0">
                  <c:v>55.06507271818182</c:v>
                </c:pt>
                <c:pt idx="1">
                  <c:v>49.88621708181818</c:v>
                </c:pt>
                <c:pt idx="2">
                  <c:v>53.89650376363637</c:v>
                </c:pt>
                <c:pt idx="3">
                  <c:v>45.95249017272727</c:v>
                </c:pt>
                <c:pt idx="4">
                  <c:v>46.74946729999999</c:v>
                </c:pt>
                <c:pt idx="5">
                  <c:v>48.86522366363636</c:v>
                </c:pt>
                <c:pt idx="6">
                  <c:v>50.63436977272727</c:v>
                </c:pt>
                <c:pt idx="7">
                  <c:v>54.36554933333333</c:v>
                </c:pt>
                <c:pt idx="8">
                  <c:v>56.96115490952381</c:v>
                </c:pt>
                <c:pt idx="9">
                  <c:v>58.49117769523809</c:v>
                </c:pt>
                <c:pt idx="10">
                  <c:v>54.75099476190476</c:v>
                </c:pt>
                <c:pt idx="11">
                  <c:v>54.93316260952381</c:v>
                </c:pt>
                <c:pt idx="12">
                  <c:v>57.01029516190477</c:v>
                </c:pt>
              </c:numCache>
            </c:numRef>
          </c:yVal>
        </c:ser>
        <c:ser>
          <c:idx val="1"/>
          <c:order val="1"/>
          <c:tx>
            <c:strRef>
              <c:f>'price_FI'!$C$2:$C$2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'price_FI'!$C$3:$C$15</c:f>
              <c:numCache>
                <c:formatCode>General</c:formatCode>
                <c:ptCount val="13"/>
                <c:pt idx="0">
                  <c:v>43.1701828</c:v>
                </c:pt>
                <c:pt idx="1">
                  <c:v>39.62166759999999</c:v>
                </c:pt>
                <c:pt idx="2">
                  <c:v>42.727784</c:v>
                </c:pt>
                <c:pt idx="3">
                  <c:v>34.3626258</c:v>
                </c:pt>
                <c:pt idx="4">
                  <c:v>34.5629686</c:v>
                </c:pt>
                <c:pt idx="5">
                  <c:v>35.9482868</c:v>
                </c:pt>
                <c:pt idx="6">
                  <c:v>37.40666700000001</c:v>
                </c:pt>
                <c:pt idx="7">
                  <c:v>39.0302047</c:v>
                </c:pt>
                <c:pt idx="8">
                  <c:v>40.4843371</c:v>
                </c:pt>
                <c:pt idx="9">
                  <c:v>42.0125673</c:v>
                </c:pt>
                <c:pt idx="10">
                  <c:v>39.1942122</c:v>
                </c:pt>
                <c:pt idx="11">
                  <c:v>39.5296798</c:v>
                </c:pt>
                <c:pt idx="12">
                  <c:v>41.3610609</c:v>
                </c:pt>
              </c:numCache>
            </c:numRef>
          </c:yVal>
        </c:ser>
        <c:ser>
          <c:idx val="2"/>
          <c:order val="2"/>
          <c:tx>
            <c:strRef>
              <c:f>'price_FI'!$D$2:$D$2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'price_FI'!$D$3:$D$15</c:f>
              <c:numCache>
                <c:formatCode>General</c:formatCode>
                <c:ptCount val="13"/>
                <c:pt idx="0">
                  <c:v>52.05879</c:v>
                </c:pt>
                <c:pt idx="1">
                  <c:v>45.483334</c:v>
                </c:pt>
                <c:pt idx="2">
                  <c:v>49.751713</c:v>
                </c:pt>
                <c:pt idx="3">
                  <c:v>41.931507</c:v>
                </c:pt>
                <c:pt idx="4">
                  <c:v>42.0016</c:v>
                </c:pt>
                <c:pt idx="5">
                  <c:v>42.78653</c:v>
                </c:pt>
                <c:pt idx="6">
                  <c:v>42.977055</c:v>
                </c:pt>
                <c:pt idx="7">
                  <c:v>45.3775125</c:v>
                </c:pt>
                <c:pt idx="8">
                  <c:v>47.257475</c:v>
                </c:pt>
                <c:pt idx="9">
                  <c:v>48.5230025</c:v>
                </c:pt>
                <c:pt idx="10">
                  <c:v>46.4607865</c:v>
                </c:pt>
                <c:pt idx="11">
                  <c:v>47.388526</c:v>
                </c:pt>
                <c:pt idx="12">
                  <c:v>49.7723725</c:v>
                </c:pt>
              </c:numCache>
            </c:numRef>
          </c:yVal>
        </c:ser>
        <c:ser>
          <c:idx val="3"/>
          <c:order val="3"/>
          <c:tx>
            <c:strRef>
              <c:f>'price_FI'!$E$2:$E$2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'price_FI'!$E$3:$E$15</c:f>
              <c:numCache>
                <c:formatCode>General</c:formatCode>
                <c:ptCount val="13"/>
                <c:pt idx="0">
                  <c:v>71.063014</c:v>
                </c:pt>
                <c:pt idx="1">
                  <c:v>65.8135832</c:v>
                </c:pt>
                <c:pt idx="2">
                  <c:v>71.65340079999999</c:v>
                </c:pt>
                <c:pt idx="3">
                  <c:v>62.74625799999999</c:v>
                </c:pt>
                <c:pt idx="4">
                  <c:v>65.61904</c:v>
                </c:pt>
                <c:pt idx="5">
                  <c:v>71.41186879999999</c:v>
                </c:pt>
                <c:pt idx="6">
                  <c:v>74.374816</c:v>
                </c:pt>
                <c:pt idx="7">
                  <c:v>82.0256708</c:v>
                </c:pt>
                <c:pt idx="8">
                  <c:v>86.50442000000001</c:v>
                </c:pt>
                <c:pt idx="9">
                  <c:v>88.73156280000001</c:v>
                </c:pt>
                <c:pt idx="10">
                  <c:v>81.7069863</c:v>
                </c:pt>
                <c:pt idx="11">
                  <c:v>81.174553</c:v>
                </c:pt>
                <c:pt idx="12">
                  <c:v>83.02500300000001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'cap_rate_solar_UK'!$B$3:$B$15</c:f>
              <c:numCache>
                <c:formatCode>General</c:formatCode>
                <c:ptCount val="13"/>
                <c:pt idx="0">
                  <c:v>0.9577260922727273</c:v>
                </c:pt>
                <c:pt idx="1">
                  <c:v>0.9422713930000001</c:v>
                </c:pt>
                <c:pt idx="2">
                  <c:v>0.9354464547272727</c:v>
                </c:pt>
                <c:pt idx="3">
                  <c:v>0.9176167649090909</c:v>
                </c:pt>
                <c:pt idx="4">
                  <c:v>0.9108981583636363</c:v>
                </c:pt>
                <c:pt idx="5">
                  <c:v>0.8906563602727271</c:v>
                </c:pt>
                <c:pt idx="6">
                  <c:v>0.870471120818182</c:v>
                </c:pt>
                <c:pt idx="7">
                  <c:v>0.8618871476190476</c:v>
                </c:pt>
                <c:pt idx="8">
                  <c:v>0.8639012959523809</c:v>
                </c:pt>
                <c:pt idx="9">
                  <c:v>0.8896083548095236</c:v>
                </c:pt>
                <c:pt idx="10">
                  <c:v>0.9072144754761905</c:v>
                </c:pt>
                <c:pt idx="11">
                  <c:v>0.9110882932380951</c:v>
                </c:pt>
                <c:pt idx="12">
                  <c:v>0.9096482342857142</c:v>
                </c:pt>
              </c:numCache>
            </c:numRef>
          </c:yVal>
        </c:ser>
        <c:ser>
          <c:idx val="1"/>
          <c:order val="1"/>
          <c:tx>
            <c:strRef>
              <c:f>'cap_rate_solar_UK'!$C$2:$C$2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'cap_rate_solar_UK'!$C$3:$C$15</c:f>
              <c:numCache>
                <c:formatCode>General</c:formatCode>
                <c:ptCount val="13"/>
                <c:pt idx="0">
                  <c:v>0.9328835</c:v>
                </c:pt>
                <c:pt idx="1">
                  <c:v>0.915181256</c:v>
                </c:pt>
                <c:pt idx="2">
                  <c:v>0.90246824</c:v>
                </c:pt>
                <c:pt idx="3">
                  <c:v>0.887312488</c:v>
                </c:pt>
                <c:pt idx="4">
                  <c:v>0.867567144</c:v>
                </c:pt>
                <c:pt idx="5">
                  <c:v>0.8400019599999999</c:v>
                </c:pt>
                <c:pt idx="6">
                  <c:v>0.8133501479999999</c:v>
                </c:pt>
                <c:pt idx="7">
                  <c:v>0.80337077</c:v>
                </c:pt>
                <c:pt idx="8">
                  <c:v>0.7970897850000001</c:v>
                </c:pt>
                <c:pt idx="9">
                  <c:v>0.814664481</c:v>
                </c:pt>
                <c:pt idx="10">
                  <c:v>0.8208885699999999</c:v>
                </c:pt>
                <c:pt idx="11">
                  <c:v>0.824667618</c:v>
                </c:pt>
                <c:pt idx="12">
                  <c:v>0.82317218</c:v>
                </c:pt>
              </c:numCache>
            </c:numRef>
          </c:yVal>
        </c:ser>
        <c:ser>
          <c:idx val="2"/>
          <c:order val="2"/>
          <c:tx>
            <c:strRef>
              <c:f>'cap_rate_solar_UK'!$D$2:$D$2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'cap_rate_solar_UK'!$D$3:$D$15</c:f>
              <c:numCache>
                <c:formatCode>General</c:formatCode>
                <c:ptCount val="13"/>
                <c:pt idx="0">
                  <c:v>0.9584859999999999</c:v>
                </c:pt>
                <c:pt idx="1">
                  <c:v>0.94450605</c:v>
                </c:pt>
                <c:pt idx="2">
                  <c:v>0.9384442</c:v>
                </c:pt>
                <c:pt idx="3">
                  <c:v>0.9237217</c:v>
                </c:pt>
                <c:pt idx="4">
                  <c:v>0.905926</c:v>
                </c:pt>
                <c:pt idx="5">
                  <c:v>0.89097184</c:v>
                </c:pt>
                <c:pt idx="6">
                  <c:v>0.87387794</c:v>
                </c:pt>
                <c:pt idx="7">
                  <c:v>0.8572060500000001</c:v>
                </c:pt>
                <c:pt idx="8">
                  <c:v>0.8590750700000001</c:v>
                </c:pt>
                <c:pt idx="9">
                  <c:v>0.8786304</c:v>
                </c:pt>
                <c:pt idx="10">
                  <c:v>0.89119758</c:v>
                </c:pt>
                <c:pt idx="11">
                  <c:v>0.8921021</c:v>
                </c:pt>
                <c:pt idx="12">
                  <c:v>0.8899697200000001</c:v>
                </c:pt>
              </c:numCache>
            </c:numRef>
          </c:yVal>
        </c:ser>
        <c:ser>
          <c:idx val="3"/>
          <c:order val="3"/>
          <c:tx>
            <c:strRef>
              <c:f>'cap_rate_solar_UK'!$E$2:$E$2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'cap_rate_solar_UK'!$A$3:$A$15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'cap_rate_solar_UK'!$E$3:$E$15</c:f>
              <c:numCache>
                <c:formatCode>General</c:formatCode>
                <c:ptCount val="13"/>
                <c:pt idx="0">
                  <c:v>0.97716304</c:v>
                </c:pt>
                <c:pt idx="1">
                  <c:v>0.9661484</c:v>
                </c:pt>
                <c:pt idx="2">
                  <c:v>0.9647084339999999</c:v>
                </c:pt>
                <c:pt idx="3">
                  <c:v>0.9503526600000001</c:v>
                </c:pt>
                <c:pt idx="4">
                  <c:v>0.9581487400000001</c:v>
                </c:pt>
                <c:pt idx="5">
                  <c:v>0.935381106</c:v>
                </c:pt>
                <c:pt idx="6">
                  <c:v>0.9256438</c:v>
                </c:pt>
                <c:pt idx="7">
                  <c:v>0.92248573</c:v>
                </c:pt>
                <c:pt idx="8">
                  <c:v>0.92965018</c:v>
                </c:pt>
                <c:pt idx="9">
                  <c:v>0.9754589300000001</c:v>
                </c:pt>
                <c:pt idx="10">
                  <c:v>1.006660275</c:v>
                </c:pt>
                <c:pt idx="11">
                  <c:v>1.01400727</c:v>
                </c:pt>
                <c:pt idx="12">
                  <c:v>1.01291756</c:v>
                </c:pt>
              </c:numCache>
            </c:numRef>
          </c:yVal>
        </c:ser>
        <c:axId val="50600001"/>
        <c:axId val="50600002"/>
      </c:scatterChart>
      <c:val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00002"/>
        <c:crosses val="autoZero"/>
        <c:crossBetween val="midCat"/>
      </c:valAx>
      <c:valAx>
        <c:axId val="50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'price_BT'!$B$3:$B$15</c:f>
              <c:numCache>
                <c:formatCode>General</c:formatCode>
                <c:ptCount val="13"/>
                <c:pt idx="0">
                  <c:v>111.6253542727273</c:v>
                </c:pt>
                <c:pt idx="1">
                  <c:v>112.0717213272727</c:v>
                </c:pt>
                <c:pt idx="2">
                  <c:v>108.0499506363636</c:v>
                </c:pt>
                <c:pt idx="3">
                  <c:v>100.9335352727273</c:v>
                </c:pt>
                <c:pt idx="4">
                  <c:v>94.34483522727272</c:v>
                </c:pt>
                <c:pt idx="5">
                  <c:v>82.22286827272728</c:v>
                </c:pt>
                <c:pt idx="6">
                  <c:v>77.14931099090909</c:v>
                </c:pt>
                <c:pt idx="7">
                  <c:v>76.39210989523809</c:v>
                </c:pt>
                <c:pt idx="8">
                  <c:v>74.03478157619047</c:v>
                </c:pt>
                <c:pt idx="9">
                  <c:v>69.88549718571429</c:v>
                </c:pt>
                <c:pt idx="10">
                  <c:v>61.46163888095238</c:v>
                </c:pt>
                <c:pt idx="11">
                  <c:v>56.69308259047619</c:v>
                </c:pt>
                <c:pt idx="12">
                  <c:v>54.91419867142858</c:v>
                </c:pt>
              </c:numCache>
            </c:numRef>
          </c:yVal>
        </c:ser>
        <c:ser>
          <c:idx val="1"/>
          <c:order val="1"/>
          <c:tx>
            <c:strRef>
              <c:f>'price_BT'!$C$2:$C$2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'price_BT'!$C$3:$C$15</c:f>
              <c:numCache>
                <c:formatCode>General</c:formatCode>
                <c:ptCount val="13"/>
                <c:pt idx="0">
                  <c:v>109.166869</c:v>
                </c:pt>
                <c:pt idx="1">
                  <c:v>103.3322812</c:v>
                </c:pt>
                <c:pt idx="2">
                  <c:v>102.352876</c:v>
                </c:pt>
                <c:pt idx="3">
                  <c:v>93.90927000000001</c:v>
                </c:pt>
                <c:pt idx="4">
                  <c:v>84.54541</c:v>
                </c:pt>
                <c:pt idx="5">
                  <c:v>72.30285599999999</c:v>
                </c:pt>
                <c:pt idx="6">
                  <c:v>65.7760488</c:v>
                </c:pt>
                <c:pt idx="7">
                  <c:v>63.2488258</c:v>
                </c:pt>
                <c:pt idx="8">
                  <c:v>59.9013926</c:v>
                </c:pt>
                <c:pt idx="9">
                  <c:v>54.4455136</c:v>
                </c:pt>
                <c:pt idx="10">
                  <c:v>46.8425552</c:v>
                </c:pt>
                <c:pt idx="11">
                  <c:v>42.1697154</c:v>
                </c:pt>
                <c:pt idx="12">
                  <c:v>39.7269186</c:v>
                </c:pt>
              </c:numCache>
            </c:numRef>
          </c:yVal>
        </c:ser>
        <c:ser>
          <c:idx val="2"/>
          <c:order val="2"/>
          <c:tx>
            <c:strRef>
              <c:f>'price_BT'!$D$2:$D$2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'price_BT'!$D$3:$D$15</c:f>
              <c:numCache>
                <c:formatCode>General</c:formatCode>
                <c:ptCount val="13"/>
                <c:pt idx="0">
                  <c:v>111.78356</c:v>
                </c:pt>
                <c:pt idx="1">
                  <c:v>111.75936</c:v>
                </c:pt>
                <c:pt idx="2">
                  <c:v>108.34326</c:v>
                </c:pt>
                <c:pt idx="3">
                  <c:v>102.514725</c:v>
                </c:pt>
                <c:pt idx="4">
                  <c:v>94.39954</c:v>
                </c:pt>
                <c:pt idx="5">
                  <c:v>81.67328999999999</c:v>
                </c:pt>
                <c:pt idx="6">
                  <c:v>76.2129</c:v>
                </c:pt>
                <c:pt idx="7">
                  <c:v>74.475055</c:v>
                </c:pt>
                <c:pt idx="8">
                  <c:v>71.4752275</c:v>
                </c:pt>
                <c:pt idx="9">
                  <c:v>67.7114725</c:v>
                </c:pt>
                <c:pt idx="10">
                  <c:v>59.5811635</c:v>
                </c:pt>
                <c:pt idx="11">
                  <c:v>54.932877</c:v>
                </c:pt>
                <c:pt idx="12">
                  <c:v>52.9780255</c:v>
                </c:pt>
              </c:numCache>
            </c:numRef>
          </c:yVal>
        </c:ser>
        <c:ser>
          <c:idx val="3"/>
          <c:order val="3"/>
          <c:tx>
            <c:strRef>
              <c:f>'price_BT'!$E$2:$E$2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'price_BT'!$E$3:$E$15</c:f>
              <c:numCache>
                <c:formatCode>General</c:formatCode>
                <c:ptCount val="13"/>
                <c:pt idx="0">
                  <c:v>114.017415</c:v>
                </c:pt>
                <c:pt idx="1">
                  <c:v>120.635774</c:v>
                </c:pt>
                <c:pt idx="2">
                  <c:v>113.666708</c:v>
                </c:pt>
                <c:pt idx="3">
                  <c:v>107.062764</c:v>
                </c:pt>
                <c:pt idx="4">
                  <c:v>103.832512</c:v>
                </c:pt>
                <c:pt idx="5">
                  <c:v>93.01666499999999</c:v>
                </c:pt>
                <c:pt idx="6">
                  <c:v>90.23424799999999</c:v>
                </c:pt>
                <c:pt idx="7">
                  <c:v>93.03177000000001</c:v>
                </c:pt>
                <c:pt idx="8">
                  <c:v>92.41851800000001</c:v>
                </c:pt>
                <c:pt idx="9">
                  <c:v>88.8184698</c:v>
                </c:pt>
                <c:pt idx="10">
                  <c:v>78.3251578</c:v>
                </c:pt>
                <c:pt idx="11">
                  <c:v>73.814245</c:v>
                </c:pt>
                <c:pt idx="12">
                  <c:v>73.617529</c:v>
                </c:pt>
              </c:numCache>
            </c:numRef>
          </c:yVal>
        </c:ser>
        <c:axId val="50610001"/>
        <c:axId val="50610002"/>
      </c:scatterChart>
      <c:val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10002"/>
        <c:crosses val="autoZero"/>
        <c:crossBetween val="midCat"/>
      </c:valAx>
      <c:valAx>
        <c:axId val="50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'price_BT'!$B$3:$B$15</c:f>
              <c:numCache>
                <c:formatCode>General</c:formatCode>
                <c:ptCount val="13"/>
                <c:pt idx="0">
                  <c:v>111.6253542727273</c:v>
                </c:pt>
                <c:pt idx="1">
                  <c:v>112.0717213272727</c:v>
                </c:pt>
                <c:pt idx="2">
                  <c:v>108.0499506363636</c:v>
                </c:pt>
                <c:pt idx="3">
                  <c:v>100.9335352727273</c:v>
                </c:pt>
                <c:pt idx="4">
                  <c:v>94.34483522727272</c:v>
                </c:pt>
                <c:pt idx="5">
                  <c:v>82.22286827272728</c:v>
                </c:pt>
                <c:pt idx="6">
                  <c:v>77.14931099090909</c:v>
                </c:pt>
                <c:pt idx="7">
                  <c:v>76.39210989523809</c:v>
                </c:pt>
                <c:pt idx="8">
                  <c:v>74.03478157619047</c:v>
                </c:pt>
                <c:pt idx="9">
                  <c:v>69.88549718571429</c:v>
                </c:pt>
                <c:pt idx="10">
                  <c:v>61.46163888095238</c:v>
                </c:pt>
                <c:pt idx="11">
                  <c:v>56.69308259047619</c:v>
                </c:pt>
                <c:pt idx="12">
                  <c:v>54.91419867142858</c:v>
                </c:pt>
              </c:numCache>
            </c:numRef>
          </c:yVal>
        </c:ser>
        <c:ser>
          <c:idx val="1"/>
          <c:order val="1"/>
          <c:tx>
            <c:strRef>
              <c:f>'price_BT'!$C$2:$C$2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'price_BT'!$C$3:$C$15</c:f>
              <c:numCache>
                <c:formatCode>General</c:formatCode>
                <c:ptCount val="13"/>
                <c:pt idx="0">
                  <c:v>109.166869</c:v>
                </c:pt>
                <c:pt idx="1">
                  <c:v>103.3322812</c:v>
                </c:pt>
                <c:pt idx="2">
                  <c:v>102.352876</c:v>
                </c:pt>
                <c:pt idx="3">
                  <c:v>93.90927000000001</c:v>
                </c:pt>
                <c:pt idx="4">
                  <c:v>84.54541</c:v>
                </c:pt>
                <c:pt idx="5">
                  <c:v>72.30285599999999</c:v>
                </c:pt>
                <c:pt idx="6">
                  <c:v>65.7760488</c:v>
                </c:pt>
                <c:pt idx="7">
                  <c:v>63.2488258</c:v>
                </c:pt>
                <c:pt idx="8">
                  <c:v>59.9013926</c:v>
                </c:pt>
                <c:pt idx="9">
                  <c:v>54.4455136</c:v>
                </c:pt>
                <c:pt idx="10">
                  <c:v>46.8425552</c:v>
                </c:pt>
                <c:pt idx="11">
                  <c:v>42.1697154</c:v>
                </c:pt>
                <c:pt idx="12">
                  <c:v>39.7269186</c:v>
                </c:pt>
              </c:numCache>
            </c:numRef>
          </c:yVal>
        </c:ser>
        <c:ser>
          <c:idx val="2"/>
          <c:order val="2"/>
          <c:tx>
            <c:strRef>
              <c:f>'price_BT'!$D$2:$D$2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'price_BT'!$D$3:$D$15</c:f>
              <c:numCache>
                <c:formatCode>General</c:formatCode>
                <c:ptCount val="13"/>
                <c:pt idx="0">
                  <c:v>111.78356</c:v>
                </c:pt>
                <c:pt idx="1">
                  <c:v>111.75936</c:v>
                </c:pt>
                <c:pt idx="2">
                  <c:v>108.34326</c:v>
                </c:pt>
                <c:pt idx="3">
                  <c:v>102.514725</c:v>
                </c:pt>
                <c:pt idx="4">
                  <c:v>94.39954</c:v>
                </c:pt>
                <c:pt idx="5">
                  <c:v>81.67328999999999</c:v>
                </c:pt>
                <c:pt idx="6">
                  <c:v>76.2129</c:v>
                </c:pt>
                <c:pt idx="7">
                  <c:v>74.475055</c:v>
                </c:pt>
                <c:pt idx="8">
                  <c:v>71.4752275</c:v>
                </c:pt>
                <c:pt idx="9">
                  <c:v>67.7114725</c:v>
                </c:pt>
                <c:pt idx="10">
                  <c:v>59.5811635</c:v>
                </c:pt>
                <c:pt idx="11">
                  <c:v>54.932877</c:v>
                </c:pt>
                <c:pt idx="12">
                  <c:v>52.9780255</c:v>
                </c:pt>
              </c:numCache>
            </c:numRef>
          </c:yVal>
        </c:ser>
        <c:ser>
          <c:idx val="3"/>
          <c:order val="3"/>
          <c:tx>
            <c:strRef>
              <c:f>'price_BT'!$E$2:$E$2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'price_BT'!$E$3:$E$15</c:f>
              <c:numCache>
                <c:formatCode>General</c:formatCode>
                <c:ptCount val="13"/>
                <c:pt idx="0">
                  <c:v>114.017415</c:v>
                </c:pt>
                <c:pt idx="1">
                  <c:v>120.635774</c:v>
                </c:pt>
                <c:pt idx="2">
                  <c:v>113.666708</c:v>
                </c:pt>
                <c:pt idx="3">
                  <c:v>107.062764</c:v>
                </c:pt>
                <c:pt idx="4">
                  <c:v>103.832512</c:v>
                </c:pt>
                <c:pt idx="5">
                  <c:v>93.01666499999999</c:v>
                </c:pt>
                <c:pt idx="6">
                  <c:v>90.23424799999999</c:v>
                </c:pt>
                <c:pt idx="7">
                  <c:v>93.03177000000001</c:v>
                </c:pt>
                <c:pt idx="8">
                  <c:v>92.41851800000001</c:v>
                </c:pt>
                <c:pt idx="9">
                  <c:v>88.8184698</c:v>
                </c:pt>
                <c:pt idx="10">
                  <c:v>78.3251578</c:v>
                </c:pt>
                <c:pt idx="11">
                  <c:v>73.814245</c:v>
                </c:pt>
                <c:pt idx="12">
                  <c:v>73.617529</c:v>
                </c:pt>
              </c:numCache>
            </c:numRef>
          </c:yVal>
        </c:ser>
        <c:axId val="50620001"/>
        <c:axId val="50620002"/>
      </c:scatterChart>
      <c:val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20002"/>
        <c:crosses val="autoZero"/>
        <c:crossBetween val="midCat"/>
      </c:valAx>
      <c:valAx>
        <c:axId val="50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'price_BT'!$B$3:$B$15</c:f>
              <c:numCache>
                <c:formatCode>General</c:formatCode>
                <c:ptCount val="13"/>
                <c:pt idx="0">
                  <c:v>111.6253542727273</c:v>
                </c:pt>
                <c:pt idx="1">
                  <c:v>112.0717213272727</c:v>
                </c:pt>
                <c:pt idx="2">
                  <c:v>108.0499506363636</c:v>
                </c:pt>
                <c:pt idx="3">
                  <c:v>100.9335352727273</c:v>
                </c:pt>
                <c:pt idx="4">
                  <c:v>94.34483522727272</c:v>
                </c:pt>
                <c:pt idx="5">
                  <c:v>82.22286827272728</c:v>
                </c:pt>
                <c:pt idx="6">
                  <c:v>77.14931099090909</c:v>
                </c:pt>
                <c:pt idx="7">
                  <c:v>76.39210989523809</c:v>
                </c:pt>
                <c:pt idx="8">
                  <c:v>74.03478157619047</c:v>
                </c:pt>
                <c:pt idx="9">
                  <c:v>69.88549718571429</c:v>
                </c:pt>
                <c:pt idx="10">
                  <c:v>61.46163888095238</c:v>
                </c:pt>
                <c:pt idx="11">
                  <c:v>56.69308259047619</c:v>
                </c:pt>
                <c:pt idx="12">
                  <c:v>54.91419867142858</c:v>
                </c:pt>
              </c:numCache>
            </c:numRef>
          </c:yVal>
        </c:ser>
        <c:ser>
          <c:idx val="1"/>
          <c:order val="1"/>
          <c:tx>
            <c:strRef>
              <c:f>'price_BT'!$C$2:$C$2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'price_BT'!$C$3:$C$15</c:f>
              <c:numCache>
                <c:formatCode>General</c:formatCode>
                <c:ptCount val="13"/>
                <c:pt idx="0">
                  <c:v>109.166869</c:v>
                </c:pt>
                <c:pt idx="1">
                  <c:v>103.3322812</c:v>
                </c:pt>
                <c:pt idx="2">
                  <c:v>102.352876</c:v>
                </c:pt>
                <c:pt idx="3">
                  <c:v>93.90927000000001</c:v>
                </c:pt>
                <c:pt idx="4">
                  <c:v>84.54541</c:v>
                </c:pt>
                <c:pt idx="5">
                  <c:v>72.30285599999999</c:v>
                </c:pt>
                <c:pt idx="6">
                  <c:v>65.7760488</c:v>
                </c:pt>
                <c:pt idx="7">
                  <c:v>63.2488258</c:v>
                </c:pt>
                <c:pt idx="8">
                  <c:v>59.9013926</c:v>
                </c:pt>
                <c:pt idx="9">
                  <c:v>54.4455136</c:v>
                </c:pt>
                <c:pt idx="10">
                  <c:v>46.8425552</c:v>
                </c:pt>
                <c:pt idx="11">
                  <c:v>42.1697154</c:v>
                </c:pt>
                <c:pt idx="12">
                  <c:v>39.7269186</c:v>
                </c:pt>
              </c:numCache>
            </c:numRef>
          </c:yVal>
        </c:ser>
        <c:ser>
          <c:idx val="2"/>
          <c:order val="2"/>
          <c:tx>
            <c:strRef>
              <c:f>'price_BT'!$D$2:$D$2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'price_BT'!$D$3:$D$15</c:f>
              <c:numCache>
                <c:formatCode>General</c:formatCode>
                <c:ptCount val="13"/>
                <c:pt idx="0">
                  <c:v>111.78356</c:v>
                </c:pt>
                <c:pt idx="1">
                  <c:v>111.75936</c:v>
                </c:pt>
                <c:pt idx="2">
                  <c:v>108.34326</c:v>
                </c:pt>
                <c:pt idx="3">
                  <c:v>102.514725</c:v>
                </c:pt>
                <c:pt idx="4">
                  <c:v>94.39954</c:v>
                </c:pt>
                <c:pt idx="5">
                  <c:v>81.67328999999999</c:v>
                </c:pt>
                <c:pt idx="6">
                  <c:v>76.2129</c:v>
                </c:pt>
                <c:pt idx="7">
                  <c:v>74.475055</c:v>
                </c:pt>
                <c:pt idx="8">
                  <c:v>71.4752275</c:v>
                </c:pt>
                <c:pt idx="9">
                  <c:v>67.7114725</c:v>
                </c:pt>
                <c:pt idx="10">
                  <c:v>59.5811635</c:v>
                </c:pt>
                <c:pt idx="11">
                  <c:v>54.932877</c:v>
                </c:pt>
                <c:pt idx="12">
                  <c:v>52.9780255</c:v>
                </c:pt>
              </c:numCache>
            </c:numRef>
          </c:yVal>
        </c:ser>
        <c:ser>
          <c:idx val="3"/>
          <c:order val="3"/>
          <c:tx>
            <c:strRef>
              <c:f>'price_BT'!$E$2:$E$2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'price_BT'!$E$3:$E$15</c:f>
              <c:numCache>
                <c:formatCode>General</c:formatCode>
                <c:ptCount val="13"/>
                <c:pt idx="0">
                  <c:v>114.017415</c:v>
                </c:pt>
                <c:pt idx="1">
                  <c:v>120.635774</c:v>
                </c:pt>
                <c:pt idx="2">
                  <c:v>113.666708</c:v>
                </c:pt>
                <c:pt idx="3">
                  <c:v>107.062764</c:v>
                </c:pt>
                <c:pt idx="4">
                  <c:v>103.832512</c:v>
                </c:pt>
                <c:pt idx="5">
                  <c:v>93.01666499999999</c:v>
                </c:pt>
                <c:pt idx="6">
                  <c:v>90.23424799999999</c:v>
                </c:pt>
                <c:pt idx="7">
                  <c:v>93.03177000000001</c:v>
                </c:pt>
                <c:pt idx="8">
                  <c:v>92.41851800000001</c:v>
                </c:pt>
                <c:pt idx="9">
                  <c:v>88.8184698</c:v>
                </c:pt>
                <c:pt idx="10">
                  <c:v>78.3251578</c:v>
                </c:pt>
                <c:pt idx="11">
                  <c:v>73.814245</c:v>
                </c:pt>
                <c:pt idx="12">
                  <c:v>73.617529</c:v>
                </c:pt>
              </c:numCache>
            </c:numRef>
          </c:yVal>
        </c:ser>
        <c:axId val="50630001"/>
        <c:axId val="50630002"/>
      </c:scatterChart>
      <c:val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30002"/>
        <c:crosses val="autoZero"/>
        <c:crossBetween val="midCat"/>
      </c:valAx>
      <c:valAx>
        <c:axId val="50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'price_BT'!$B$3:$B$15</c:f>
              <c:numCache>
                <c:formatCode>General</c:formatCode>
                <c:ptCount val="13"/>
                <c:pt idx="0">
                  <c:v>111.6253542727273</c:v>
                </c:pt>
                <c:pt idx="1">
                  <c:v>112.0717213272727</c:v>
                </c:pt>
                <c:pt idx="2">
                  <c:v>108.0499506363636</c:v>
                </c:pt>
                <c:pt idx="3">
                  <c:v>100.9335352727273</c:v>
                </c:pt>
                <c:pt idx="4">
                  <c:v>94.34483522727272</c:v>
                </c:pt>
                <c:pt idx="5">
                  <c:v>82.22286827272728</c:v>
                </c:pt>
                <c:pt idx="6">
                  <c:v>77.14931099090909</c:v>
                </c:pt>
                <c:pt idx="7">
                  <c:v>76.39210989523809</c:v>
                </c:pt>
                <c:pt idx="8">
                  <c:v>74.03478157619047</c:v>
                </c:pt>
                <c:pt idx="9">
                  <c:v>69.88549718571429</c:v>
                </c:pt>
                <c:pt idx="10">
                  <c:v>61.46163888095238</c:v>
                </c:pt>
                <c:pt idx="11">
                  <c:v>56.69308259047619</c:v>
                </c:pt>
                <c:pt idx="12">
                  <c:v>54.91419867142858</c:v>
                </c:pt>
              </c:numCache>
            </c:numRef>
          </c:yVal>
        </c:ser>
        <c:ser>
          <c:idx val="1"/>
          <c:order val="1"/>
          <c:tx>
            <c:strRef>
              <c:f>'price_BT'!$C$2:$C$2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'price_BT'!$C$3:$C$15</c:f>
              <c:numCache>
                <c:formatCode>General</c:formatCode>
                <c:ptCount val="13"/>
                <c:pt idx="0">
                  <c:v>109.166869</c:v>
                </c:pt>
                <c:pt idx="1">
                  <c:v>103.3322812</c:v>
                </c:pt>
                <c:pt idx="2">
                  <c:v>102.352876</c:v>
                </c:pt>
                <c:pt idx="3">
                  <c:v>93.90927000000001</c:v>
                </c:pt>
                <c:pt idx="4">
                  <c:v>84.54541</c:v>
                </c:pt>
                <c:pt idx="5">
                  <c:v>72.30285599999999</c:v>
                </c:pt>
                <c:pt idx="6">
                  <c:v>65.7760488</c:v>
                </c:pt>
                <c:pt idx="7">
                  <c:v>63.2488258</c:v>
                </c:pt>
                <c:pt idx="8">
                  <c:v>59.9013926</c:v>
                </c:pt>
                <c:pt idx="9">
                  <c:v>54.4455136</c:v>
                </c:pt>
                <c:pt idx="10">
                  <c:v>46.8425552</c:v>
                </c:pt>
                <c:pt idx="11">
                  <c:v>42.1697154</c:v>
                </c:pt>
                <c:pt idx="12">
                  <c:v>39.7269186</c:v>
                </c:pt>
              </c:numCache>
            </c:numRef>
          </c:yVal>
        </c:ser>
        <c:ser>
          <c:idx val="2"/>
          <c:order val="2"/>
          <c:tx>
            <c:strRef>
              <c:f>'price_BT'!$D$2:$D$2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'price_BT'!$D$3:$D$15</c:f>
              <c:numCache>
                <c:formatCode>General</c:formatCode>
                <c:ptCount val="13"/>
                <c:pt idx="0">
                  <c:v>111.78356</c:v>
                </c:pt>
                <c:pt idx="1">
                  <c:v>111.75936</c:v>
                </c:pt>
                <c:pt idx="2">
                  <c:v>108.34326</c:v>
                </c:pt>
                <c:pt idx="3">
                  <c:v>102.514725</c:v>
                </c:pt>
                <c:pt idx="4">
                  <c:v>94.39954</c:v>
                </c:pt>
                <c:pt idx="5">
                  <c:v>81.67328999999999</c:v>
                </c:pt>
                <c:pt idx="6">
                  <c:v>76.2129</c:v>
                </c:pt>
                <c:pt idx="7">
                  <c:v>74.475055</c:v>
                </c:pt>
                <c:pt idx="8">
                  <c:v>71.4752275</c:v>
                </c:pt>
                <c:pt idx="9">
                  <c:v>67.7114725</c:v>
                </c:pt>
                <c:pt idx="10">
                  <c:v>59.5811635</c:v>
                </c:pt>
                <c:pt idx="11">
                  <c:v>54.932877</c:v>
                </c:pt>
                <c:pt idx="12">
                  <c:v>52.9780255</c:v>
                </c:pt>
              </c:numCache>
            </c:numRef>
          </c:yVal>
        </c:ser>
        <c:ser>
          <c:idx val="3"/>
          <c:order val="3"/>
          <c:tx>
            <c:strRef>
              <c:f>'price_BT'!$E$2:$E$2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'price_BT'!$E$3:$E$15</c:f>
              <c:numCache>
                <c:formatCode>General</c:formatCode>
                <c:ptCount val="13"/>
                <c:pt idx="0">
                  <c:v>114.017415</c:v>
                </c:pt>
                <c:pt idx="1">
                  <c:v>120.635774</c:v>
                </c:pt>
                <c:pt idx="2">
                  <c:v>113.666708</c:v>
                </c:pt>
                <c:pt idx="3">
                  <c:v>107.062764</c:v>
                </c:pt>
                <c:pt idx="4">
                  <c:v>103.832512</c:v>
                </c:pt>
                <c:pt idx="5">
                  <c:v>93.01666499999999</c:v>
                </c:pt>
                <c:pt idx="6">
                  <c:v>90.23424799999999</c:v>
                </c:pt>
                <c:pt idx="7">
                  <c:v>93.03177000000001</c:v>
                </c:pt>
                <c:pt idx="8">
                  <c:v>92.41851800000001</c:v>
                </c:pt>
                <c:pt idx="9">
                  <c:v>88.8184698</c:v>
                </c:pt>
                <c:pt idx="10">
                  <c:v>78.3251578</c:v>
                </c:pt>
                <c:pt idx="11">
                  <c:v>73.814245</c:v>
                </c:pt>
                <c:pt idx="12">
                  <c:v>73.617529</c:v>
                </c:pt>
              </c:numCache>
            </c:numRef>
          </c:yVal>
        </c:ser>
        <c:axId val="50640001"/>
        <c:axId val="50640002"/>
      </c:scatterChart>
      <c:val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40002"/>
        <c:crosses val="autoZero"/>
        <c:crossBetween val="midCat"/>
      </c:valAx>
      <c:valAx>
        <c:axId val="50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'price_BT'!$B$3:$B$15</c:f>
              <c:numCache>
                <c:formatCode>General</c:formatCode>
                <c:ptCount val="13"/>
                <c:pt idx="0">
                  <c:v>111.6253542727273</c:v>
                </c:pt>
                <c:pt idx="1">
                  <c:v>112.0717213272727</c:v>
                </c:pt>
                <c:pt idx="2">
                  <c:v>108.0499506363636</c:v>
                </c:pt>
                <c:pt idx="3">
                  <c:v>100.9335352727273</c:v>
                </c:pt>
                <c:pt idx="4">
                  <c:v>94.34483522727272</c:v>
                </c:pt>
                <c:pt idx="5">
                  <c:v>82.22286827272728</c:v>
                </c:pt>
                <c:pt idx="6">
                  <c:v>77.14931099090909</c:v>
                </c:pt>
                <c:pt idx="7">
                  <c:v>76.39210989523809</c:v>
                </c:pt>
                <c:pt idx="8">
                  <c:v>74.03478157619047</c:v>
                </c:pt>
                <c:pt idx="9">
                  <c:v>69.88549718571429</c:v>
                </c:pt>
                <c:pt idx="10">
                  <c:v>61.46163888095238</c:v>
                </c:pt>
                <c:pt idx="11">
                  <c:v>56.69308259047619</c:v>
                </c:pt>
                <c:pt idx="12">
                  <c:v>54.91419867142858</c:v>
                </c:pt>
              </c:numCache>
            </c:numRef>
          </c:yVal>
        </c:ser>
        <c:ser>
          <c:idx val="1"/>
          <c:order val="1"/>
          <c:tx>
            <c:strRef>
              <c:f>'price_BT'!$C$2:$C$2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'price_BT'!$C$3:$C$15</c:f>
              <c:numCache>
                <c:formatCode>General</c:formatCode>
                <c:ptCount val="13"/>
                <c:pt idx="0">
                  <c:v>109.166869</c:v>
                </c:pt>
                <c:pt idx="1">
                  <c:v>103.3322812</c:v>
                </c:pt>
                <c:pt idx="2">
                  <c:v>102.352876</c:v>
                </c:pt>
                <c:pt idx="3">
                  <c:v>93.90927000000001</c:v>
                </c:pt>
                <c:pt idx="4">
                  <c:v>84.54541</c:v>
                </c:pt>
                <c:pt idx="5">
                  <c:v>72.30285599999999</c:v>
                </c:pt>
                <c:pt idx="6">
                  <c:v>65.7760488</c:v>
                </c:pt>
                <c:pt idx="7">
                  <c:v>63.2488258</c:v>
                </c:pt>
                <c:pt idx="8">
                  <c:v>59.9013926</c:v>
                </c:pt>
                <c:pt idx="9">
                  <c:v>54.4455136</c:v>
                </c:pt>
                <c:pt idx="10">
                  <c:v>46.8425552</c:v>
                </c:pt>
                <c:pt idx="11">
                  <c:v>42.1697154</c:v>
                </c:pt>
                <c:pt idx="12">
                  <c:v>39.7269186</c:v>
                </c:pt>
              </c:numCache>
            </c:numRef>
          </c:yVal>
        </c:ser>
        <c:ser>
          <c:idx val="2"/>
          <c:order val="2"/>
          <c:tx>
            <c:strRef>
              <c:f>'price_BT'!$D$2:$D$2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'price_BT'!$D$3:$D$15</c:f>
              <c:numCache>
                <c:formatCode>General</c:formatCode>
                <c:ptCount val="13"/>
                <c:pt idx="0">
                  <c:v>111.78356</c:v>
                </c:pt>
                <c:pt idx="1">
                  <c:v>111.75936</c:v>
                </c:pt>
                <c:pt idx="2">
                  <c:v>108.34326</c:v>
                </c:pt>
                <c:pt idx="3">
                  <c:v>102.514725</c:v>
                </c:pt>
                <c:pt idx="4">
                  <c:v>94.39954</c:v>
                </c:pt>
                <c:pt idx="5">
                  <c:v>81.67328999999999</c:v>
                </c:pt>
                <c:pt idx="6">
                  <c:v>76.2129</c:v>
                </c:pt>
                <c:pt idx="7">
                  <c:v>74.475055</c:v>
                </c:pt>
                <c:pt idx="8">
                  <c:v>71.4752275</c:v>
                </c:pt>
                <c:pt idx="9">
                  <c:v>67.7114725</c:v>
                </c:pt>
                <c:pt idx="10">
                  <c:v>59.5811635</c:v>
                </c:pt>
                <c:pt idx="11">
                  <c:v>54.932877</c:v>
                </c:pt>
                <c:pt idx="12">
                  <c:v>52.9780255</c:v>
                </c:pt>
              </c:numCache>
            </c:numRef>
          </c:yVal>
        </c:ser>
        <c:ser>
          <c:idx val="3"/>
          <c:order val="3"/>
          <c:tx>
            <c:strRef>
              <c:f>'price_BT'!$E$2:$E$2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'price_BT'!$A$3:$A$15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'price_BT'!$E$3:$E$15</c:f>
              <c:numCache>
                <c:formatCode>General</c:formatCode>
                <c:ptCount val="13"/>
                <c:pt idx="0">
                  <c:v>114.017415</c:v>
                </c:pt>
                <c:pt idx="1">
                  <c:v>120.635774</c:v>
                </c:pt>
                <c:pt idx="2">
                  <c:v>113.666708</c:v>
                </c:pt>
                <c:pt idx="3">
                  <c:v>107.062764</c:v>
                </c:pt>
                <c:pt idx="4">
                  <c:v>103.832512</c:v>
                </c:pt>
                <c:pt idx="5">
                  <c:v>93.01666499999999</c:v>
                </c:pt>
                <c:pt idx="6">
                  <c:v>90.23424799999999</c:v>
                </c:pt>
                <c:pt idx="7">
                  <c:v>93.03177000000001</c:v>
                </c:pt>
                <c:pt idx="8">
                  <c:v>92.41851800000001</c:v>
                </c:pt>
                <c:pt idx="9">
                  <c:v>88.8184698</c:v>
                </c:pt>
                <c:pt idx="10">
                  <c:v>78.3251578</c:v>
                </c:pt>
                <c:pt idx="11">
                  <c:v>73.814245</c:v>
                </c:pt>
                <c:pt idx="12">
                  <c:v>73.617529</c:v>
                </c:pt>
              </c:numCache>
            </c:numRef>
          </c:yVal>
        </c:ser>
        <c:axId val="50650001"/>
        <c:axId val="50650002"/>
      </c:scatterChart>
      <c:val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50002"/>
        <c:crosses val="autoZero"/>
        <c:crossBetween val="midCat"/>
      </c:valAx>
      <c:valAx>
        <c:axId val="50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'price_DE'!$B$3:$B$15</c:f>
              <c:numCache>
                <c:formatCode>General</c:formatCode>
                <c:ptCount val="13"/>
                <c:pt idx="0">
                  <c:v>89.07612972727271</c:v>
                </c:pt>
                <c:pt idx="1">
                  <c:v>75.37238745454546</c:v>
                </c:pt>
                <c:pt idx="2">
                  <c:v>87.77038818181816</c:v>
                </c:pt>
                <c:pt idx="3">
                  <c:v>84.37615790909091</c:v>
                </c:pt>
                <c:pt idx="4">
                  <c:v>77.48557191818183</c:v>
                </c:pt>
                <c:pt idx="5">
                  <c:v>72.12877141818181</c:v>
                </c:pt>
                <c:pt idx="6">
                  <c:v>73.58200087272726</c:v>
                </c:pt>
                <c:pt idx="7">
                  <c:v>85.02927980952383</c:v>
                </c:pt>
                <c:pt idx="8">
                  <c:v>85.16728517619049</c:v>
                </c:pt>
                <c:pt idx="9">
                  <c:v>78.80844522380953</c:v>
                </c:pt>
                <c:pt idx="10">
                  <c:v>76.48846775714286</c:v>
                </c:pt>
                <c:pt idx="11">
                  <c:v>76.42781570952381</c:v>
                </c:pt>
                <c:pt idx="12">
                  <c:v>79.62668446190476</c:v>
                </c:pt>
              </c:numCache>
            </c:numRef>
          </c:yVal>
        </c:ser>
        <c:ser>
          <c:idx val="1"/>
          <c:order val="1"/>
          <c:tx>
            <c:strRef>
              <c:f>'price_DE'!$C$2:$C$2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'price_DE'!$C$3:$C$15</c:f>
              <c:numCache>
                <c:formatCode>General</c:formatCode>
                <c:ptCount val="13"/>
                <c:pt idx="0">
                  <c:v>85.023196</c:v>
                </c:pt>
                <c:pt idx="1">
                  <c:v>71.74139600000001</c:v>
                </c:pt>
                <c:pt idx="2">
                  <c:v>83.26801</c:v>
                </c:pt>
                <c:pt idx="3">
                  <c:v>79.18708000000001</c:v>
                </c:pt>
                <c:pt idx="4">
                  <c:v>72.494201</c:v>
                </c:pt>
                <c:pt idx="5">
                  <c:v>67.10625999999999</c:v>
                </c:pt>
                <c:pt idx="6">
                  <c:v>67.11673719999999</c:v>
                </c:pt>
                <c:pt idx="7">
                  <c:v>76.282374</c:v>
                </c:pt>
                <c:pt idx="8">
                  <c:v>74.47593850000001</c:v>
                </c:pt>
                <c:pt idx="9">
                  <c:v>68.4661175</c:v>
                </c:pt>
                <c:pt idx="10">
                  <c:v>65.54639490000001</c:v>
                </c:pt>
                <c:pt idx="11">
                  <c:v>64.8391129</c:v>
                </c:pt>
                <c:pt idx="12">
                  <c:v>66.14299370000001</c:v>
                </c:pt>
              </c:numCache>
            </c:numRef>
          </c:yVal>
        </c:ser>
        <c:ser>
          <c:idx val="2"/>
          <c:order val="2"/>
          <c:tx>
            <c:strRef>
              <c:f>'price_DE'!$D$2:$D$2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'price_DE'!$D$3:$D$15</c:f>
              <c:numCache>
                <c:formatCode>General</c:formatCode>
                <c:ptCount val="13"/>
                <c:pt idx="0">
                  <c:v>90.01849</c:v>
                </c:pt>
                <c:pt idx="1">
                  <c:v>76.44372</c:v>
                </c:pt>
                <c:pt idx="2">
                  <c:v>88.62430999999999</c:v>
                </c:pt>
                <c:pt idx="3">
                  <c:v>85.143036</c:v>
                </c:pt>
                <c:pt idx="4">
                  <c:v>77.87649</c:v>
                </c:pt>
                <c:pt idx="5">
                  <c:v>71.94405999999999</c:v>
                </c:pt>
                <c:pt idx="6">
                  <c:v>71.71129999999999</c:v>
                </c:pt>
                <c:pt idx="7">
                  <c:v>81.76649499999999</c:v>
                </c:pt>
                <c:pt idx="8">
                  <c:v>81.79549499999999</c:v>
                </c:pt>
                <c:pt idx="9">
                  <c:v>74.556105</c:v>
                </c:pt>
                <c:pt idx="10">
                  <c:v>71.94754499999999</c:v>
                </c:pt>
                <c:pt idx="11">
                  <c:v>72.142635</c:v>
                </c:pt>
                <c:pt idx="12">
                  <c:v>75.85348300000001</c:v>
                </c:pt>
              </c:numCache>
            </c:numRef>
          </c:yVal>
        </c:ser>
        <c:ser>
          <c:idx val="3"/>
          <c:order val="3"/>
          <c:tx>
            <c:strRef>
              <c:f>'price_DE'!$E$2:$E$2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'price_DE'!$E$3:$E$15</c:f>
              <c:numCache>
                <c:formatCode>General</c:formatCode>
                <c:ptCount val="13"/>
                <c:pt idx="0">
                  <c:v>92.25874399999999</c:v>
                </c:pt>
                <c:pt idx="1">
                  <c:v>77.53367399999999</c:v>
                </c:pt>
                <c:pt idx="2">
                  <c:v>91.22789899999999</c:v>
                </c:pt>
                <c:pt idx="3">
                  <c:v>88.31292000000001</c:v>
                </c:pt>
                <c:pt idx="4">
                  <c:v>81.7955692</c:v>
                </c:pt>
                <c:pt idx="5">
                  <c:v>76.9349112</c:v>
                </c:pt>
                <c:pt idx="6">
                  <c:v>79.88774199999999</c:v>
                </c:pt>
                <c:pt idx="7">
                  <c:v>94.814617</c:v>
                </c:pt>
                <c:pt idx="8">
                  <c:v>97.17213120000001</c:v>
                </c:pt>
                <c:pt idx="9">
                  <c:v>91.14407420000001</c:v>
                </c:pt>
                <c:pt idx="10">
                  <c:v>90.379531</c:v>
                </c:pt>
                <c:pt idx="11">
                  <c:v>91.88546700000001</c:v>
                </c:pt>
                <c:pt idx="12">
                  <c:v>97.16960800000001</c:v>
                </c:pt>
              </c:numCache>
            </c:numRef>
          </c:yVal>
        </c:ser>
        <c:axId val="50660001"/>
        <c:axId val="50660002"/>
      </c:scatterChart>
      <c:val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60002"/>
        <c:crosses val="autoZero"/>
        <c:crossBetween val="midCat"/>
      </c:valAx>
      <c:valAx>
        <c:axId val="50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'price_DE'!$B$3:$B$15</c:f>
              <c:numCache>
                <c:formatCode>General</c:formatCode>
                <c:ptCount val="13"/>
                <c:pt idx="0">
                  <c:v>89.07612972727271</c:v>
                </c:pt>
                <c:pt idx="1">
                  <c:v>75.37238745454546</c:v>
                </c:pt>
                <c:pt idx="2">
                  <c:v>87.77038818181816</c:v>
                </c:pt>
                <c:pt idx="3">
                  <c:v>84.37615790909091</c:v>
                </c:pt>
                <c:pt idx="4">
                  <c:v>77.48557191818183</c:v>
                </c:pt>
                <c:pt idx="5">
                  <c:v>72.12877141818181</c:v>
                </c:pt>
                <c:pt idx="6">
                  <c:v>73.58200087272726</c:v>
                </c:pt>
                <c:pt idx="7">
                  <c:v>85.02927980952383</c:v>
                </c:pt>
                <c:pt idx="8">
                  <c:v>85.16728517619049</c:v>
                </c:pt>
                <c:pt idx="9">
                  <c:v>78.80844522380953</c:v>
                </c:pt>
                <c:pt idx="10">
                  <c:v>76.48846775714286</c:v>
                </c:pt>
                <c:pt idx="11">
                  <c:v>76.42781570952381</c:v>
                </c:pt>
                <c:pt idx="12">
                  <c:v>79.62668446190476</c:v>
                </c:pt>
              </c:numCache>
            </c:numRef>
          </c:yVal>
        </c:ser>
        <c:ser>
          <c:idx val="1"/>
          <c:order val="1"/>
          <c:tx>
            <c:strRef>
              <c:f>'price_DE'!$C$2:$C$2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'price_DE'!$C$3:$C$15</c:f>
              <c:numCache>
                <c:formatCode>General</c:formatCode>
                <c:ptCount val="13"/>
                <c:pt idx="0">
                  <c:v>85.023196</c:v>
                </c:pt>
                <c:pt idx="1">
                  <c:v>71.74139600000001</c:v>
                </c:pt>
                <c:pt idx="2">
                  <c:v>83.26801</c:v>
                </c:pt>
                <c:pt idx="3">
                  <c:v>79.18708000000001</c:v>
                </c:pt>
                <c:pt idx="4">
                  <c:v>72.494201</c:v>
                </c:pt>
                <c:pt idx="5">
                  <c:v>67.10625999999999</c:v>
                </c:pt>
                <c:pt idx="6">
                  <c:v>67.11673719999999</c:v>
                </c:pt>
                <c:pt idx="7">
                  <c:v>76.282374</c:v>
                </c:pt>
                <c:pt idx="8">
                  <c:v>74.47593850000001</c:v>
                </c:pt>
                <c:pt idx="9">
                  <c:v>68.4661175</c:v>
                </c:pt>
                <c:pt idx="10">
                  <c:v>65.54639490000001</c:v>
                </c:pt>
                <c:pt idx="11">
                  <c:v>64.8391129</c:v>
                </c:pt>
                <c:pt idx="12">
                  <c:v>66.14299370000001</c:v>
                </c:pt>
              </c:numCache>
            </c:numRef>
          </c:yVal>
        </c:ser>
        <c:ser>
          <c:idx val="2"/>
          <c:order val="2"/>
          <c:tx>
            <c:strRef>
              <c:f>'price_DE'!$D$2:$D$2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'price_DE'!$D$3:$D$15</c:f>
              <c:numCache>
                <c:formatCode>General</c:formatCode>
                <c:ptCount val="13"/>
                <c:pt idx="0">
                  <c:v>90.01849</c:v>
                </c:pt>
                <c:pt idx="1">
                  <c:v>76.44372</c:v>
                </c:pt>
                <c:pt idx="2">
                  <c:v>88.62430999999999</c:v>
                </c:pt>
                <c:pt idx="3">
                  <c:v>85.143036</c:v>
                </c:pt>
                <c:pt idx="4">
                  <c:v>77.87649</c:v>
                </c:pt>
                <c:pt idx="5">
                  <c:v>71.94405999999999</c:v>
                </c:pt>
                <c:pt idx="6">
                  <c:v>71.71129999999999</c:v>
                </c:pt>
                <c:pt idx="7">
                  <c:v>81.76649499999999</c:v>
                </c:pt>
                <c:pt idx="8">
                  <c:v>81.79549499999999</c:v>
                </c:pt>
                <c:pt idx="9">
                  <c:v>74.556105</c:v>
                </c:pt>
                <c:pt idx="10">
                  <c:v>71.94754499999999</c:v>
                </c:pt>
                <c:pt idx="11">
                  <c:v>72.142635</c:v>
                </c:pt>
                <c:pt idx="12">
                  <c:v>75.85348300000001</c:v>
                </c:pt>
              </c:numCache>
            </c:numRef>
          </c:yVal>
        </c:ser>
        <c:ser>
          <c:idx val="3"/>
          <c:order val="3"/>
          <c:tx>
            <c:strRef>
              <c:f>'price_DE'!$E$2:$E$2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'price_DE'!$E$3:$E$15</c:f>
              <c:numCache>
                <c:formatCode>General</c:formatCode>
                <c:ptCount val="13"/>
                <c:pt idx="0">
                  <c:v>92.25874399999999</c:v>
                </c:pt>
                <c:pt idx="1">
                  <c:v>77.53367399999999</c:v>
                </c:pt>
                <c:pt idx="2">
                  <c:v>91.22789899999999</c:v>
                </c:pt>
                <c:pt idx="3">
                  <c:v>88.31292000000001</c:v>
                </c:pt>
                <c:pt idx="4">
                  <c:v>81.7955692</c:v>
                </c:pt>
                <c:pt idx="5">
                  <c:v>76.9349112</c:v>
                </c:pt>
                <c:pt idx="6">
                  <c:v>79.88774199999999</c:v>
                </c:pt>
                <c:pt idx="7">
                  <c:v>94.814617</c:v>
                </c:pt>
                <c:pt idx="8">
                  <c:v>97.17213120000001</c:v>
                </c:pt>
                <c:pt idx="9">
                  <c:v>91.14407420000001</c:v>
                </c:pt>
                <c:pt idx="10">
                  <c:v>90.379531</c:v>
                </c:pt>
                <c:pt idx="11">
                  <c:v>91.88546700000001</c:v>
                </c:pt>
                <c:pt idx="12">
                  <c:v>97.16960800000001</c:v>
                </c:pt>
              </c:numCache>
            </c:numRef>
          </c:yVal>
        </c:ser>
        <c:axId val="50670001"/>
        <c:axId val="50670002"/>
      </c:scatterChart>
      <c:val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70002"/>
        <c:crosses val="autoZero"/>
        <c:crossBetween val="midCat"/>
      </c:valAx>
      <c:valAx>
        <c:axId val="506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'price_DE'!$B$3:$B$15</c:f>
              <c:numCache>
                <c:formatCode>General</c:formatCode>
                <c:ptCount val="13"/>
                <c:pt idx="0">
                  <c:v>89.07612972727271</c:v>
                </c:pt>
                <c:pt idx="1">
                  <c:v>75.37238745454546</c:v>
                </c:pt>
                <c:pt idx="2">
                  <c:v>87.77038818181816</c:v>
                </c:pt>
                <c:pt idx="3">
                  <c:v>84.37615790909091</c:v>
                </c:pt>
                <c:pt idx="4">
                  <c:v>77.48557191818183</c:v>
                </c:pt>
                <c:pt idx="5">
                  <c:v>72.12877141818181</c:v>
                </c:pt>
                <c:pt idx="6">
                  <c:v>73.58200087272726</c:v>
                </c:pt>
                <c:pt idx="7">
                  <c:v>85.02927980952383</c:v>
                </c:pt>
                <c:pt idx="8">
                  <c:v>85.16728517619049</c:v>
                </c:pt>
                <c:pt idx="9">
                  <c:v>78.80844522380953</c:v>
                </c:pt>
                <c:pt idx="10">
                  <c:v>76.48846775714286</c:v>
                </c:pt>
                <c:pt idx="11">
                  <c:v>76.42781570952381</c:v>
                </c:pt>
                <c:pt idx="12">
                  <c:v>79.62668446190476</c:v>
                </c:pt>
              </c:numCache>
            </c:numRef>
          </c:yVal>
        </c:ser>
        <c:ser>
          <c:idx val="1"/>
          <c:order val="1"/>
          <c:tx>
            <c:strRef>
              <c:f>'price_DE'!$C$2:$C$2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'price_DE'!$C$3:$C$15</c:f>
              <c:numCache>
                <c:formatCode>General</c:formatCode>
                <c:ptCount val="13"/>
                <c:pt idx="0">
                  <c:v>85.023196</c:v>
                </c:pt>
                <c:pt idx="1">
                  <c:v>71.74139600000001</c:v>
                </c:pt>
                <c:pt idx="2">
                  <c:v>83.26801</c:v>
                </c:pt>
                <c:pt idx="3">
                  <c:v>79.18708000000001</c:v>
                </c:pt>
                <c:pt idx="4">
                  <c:v>72.494201</c:v>
                </c:pt>
                <c:pt idx="5">
                  <c:v>67.10625999999999</c:v>
                </c:pt>
                <c:pt idx="6">
                  <c:v>67.11673719999999</c:v>
                </c:pt>
                <c:pt idx="7">
                  <c:v>76.282374</c:v>
                </c:pt>
                <c:pt idx="8">
                  <c:v>74.47593850000001</c:v>
                </c:pt>
                <c:pt idx="9">
                  <c:v>68.4661175</c:v>
                </c:pt>
                <c:pt idx="10">
                  <c:v>65.54639490000001</c:v>
                </c:pt>
                <c:pt idx="11">
                  <c:v>64.8391129</c:v>
                </c:pt>
                <c:pt idx="12">
                  <c:v>66.14299370000001</c:v>
                </c:pt>
              </c:numCache>
            </c:numRef>
          </c:yVal>
        </c:ser>
        <c:ser>
          <c:idx val="2"/>
          <c:order val="2"/>
          <c:tx>
            <c:strRef>
              <c:f>'price_DE'!$D$2:$D$2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'price_DE'!$D$3:$D$15</c:f>
              <c:numCache>
                <c:formatCode>General</c:formatCode>
                <c:ptCount val="13"/>
                <c:pt idx="0">
                  <c:v>90.01849</c:v>
                </c:pt>
                <c:pt idx="1">
                  <c:v>76.44372</c:v>
                </c:pt>
                <c:pt idx="2">
                  <c:v>88.62430999999999</c:v>
                </c:pt>
                <c:pt idx="3">
                  <c:v>85.143036</c:v>
                </c:pt>
                <c:pt idx="4">
                  <c:v>77.87649</c:v>
                </c:pt>
                <c:pt idx="5">
                  <c:v>71.94405999999999</c:v>
                </c:pt>
                <c:pt idx="6">
                  <c:v>71.71129999999999</c:v>
                </c:pt>
                <c:pt idx="7">
                  <c:v>81.76649499999999</c:v>
                </c:pt>
                <c:pt idx="8">
                  <c:v>81.79549499999999</c:v>
                </c:pt>
                <c:pt idx="9">
                  <c:v>74.556105</c:v>
                </c:pt>
                <c:pt idx="10">
                  <c:v>71.94754499999999</c:v>
                </c:pt>
                <c:pt idx="11">
                  <c:v>72.142635</c:v>
                </c:pt>
                <c:pt idx="12">
                  <c:v>75.85348300000001</c:v>
                </c:pt>
              </c:numCache>
            </c:numRef>
          </c:yVal>
        </c:ser>
        <c:ser>
          <c:idx val="3"/>
          <c:order val="3"/>
          <c:tx>
            <c:strRef>
              <c:f>'price_DE'!$E$2:$E$2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'price_DE'!$E$3:$E$15</c:f>
              <c:numCache>
                <c:formatCode>General</c:formatCode>
                <c:ptCount val="13"/>
                <c:pt idx="0">
                  <c:v>92.25874399999999</c:v>
                </c:pt>
                <c:pt idx="1">
                  <c:v>77.53367399999999</c:v>
                </c:pt>
                <c:pt idx="2">
                  <c:v>91.22789899999999</c:v>
                </c:pt>
                <c:pt idx="3">
                  <c:v>88.31292000000001</c:v>
                </c:pt>
                <c:pt idx="4">
                  <c:v>81.7955692</c:v>
                </c:pt>
                <c:pt idx="5">
                  <c:v>76.9349112</c:v>
                </c:pt>
                <c:pt idx="6">
                  <c:v>79.88774199999999</c:v>
                </c:pt>
                <c:pt idx="7">
                  <c:v>94.814617</c:v>
                </c:pt>
                <c:pt idx="8">
                  <c:v>97.17213120000001</c:v>
                </c:pt>
                <c:pt idx="9">
                  <c:v>91.14407420000001</c:v>
                </c:pt>
                <c:pt idx="10">
                  <c:v>90.379531</c:v>
                </c:pt>
                <c:pt idx="11">
                  <c:v>91.88546700000001</c:v>
                </c:pt>
                <c:pt idx="12">
                  <c:v>97.16960800000001</c:v>
                </c:pt>
              </c:numCache>
            </c:numRef>
          </c:yVal>
        </c:ser>
        <c:axId val="50680001"/>
        <c:axId val="50680002"/>
      </c:scatterChart>
      <c:val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80002"/>
        <c:crosses val="autoZero"/>
        <c:crossBetween val="midCat"/>
      </c:valAx>
      <c:valAx>
        <c:axId val="506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'price_DE'!$B$3:$B$15</c:f>
              <c:numCache>
                <c:formatCode>General</c:formatCode>
                <c:ptCount val="13"/>
                <c:pt idx="0">
                  <c:v>89.07612972727271</c:v>
                </c:pt>
                <c:pt idx="1">
                  <c:v>75.37238745454546</c:v>
                </c:pt>
                <c:pt idx="2">
                  <c:v>87.77038818181816</c:v>
                </c:pt>
                <c:pt idx="3">
                  <c:v>84.37615790909091</c:v>
                </c:pt>
                <c:pt idx="4">
                  <c:v>77.48557191818183</c:v>
                </c:pt>
                <c:pt idx="5">
                  <c:v>72.12877141818181</c:v>
                </c:pt>
                <c:pt idx="6">
                  <c:v>73.58200087272726</c:v>
                </c:pt>
                <c:pt idx="7">
                  <c:v>85.02927980952383</c:v>
                </c:pt>
                <c:pt idx="8">
                  <c:v>85.16728517619049</c:v>
                </c:pt>
                <c:pt idx="9">
                  <c:v>78.80844522380953</c:v>
                </c:pt>
                <c:pt idx="10">
                  <c:v>76.48846775714286</c:v>
                </c:pt>
                <c:pt idx="11">
                  <c:v>76.42781570952381</c:v>
                </c:pt>
                <c:pt idx="12">
                  <c:v>79.62668446190476</c:v>
                </c:pt>
              </c:numCache>
            </c:numRef>
          </c:yVal>
        </c:ser>
        <c:ser>
          <c:idx val="1"/>
          <c:order val="1"/>
          <c:tx>
            <c:strRef>
              <c:f>'price_DE'!$C$2:$C$2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'price_DE'!$C$3:$C$15</c:f>
              <c:numCache>
                <c:formatCode>General</c:formatCode>
                <c:ptCount val="13"/>
                <c:pt idx="0">
                  <c:v>85.023196</c:v>
                </c:pt>
                <c:pt idx="1">
                  <c:v>71.74139600000001</c:v>
                </c:pt>
                <c:pt idx="2">
                  <c:v>83.26801</c:v>
                </c:pt>
                <c:pt idx="3">
                  <c:v>79.18708000000001</c:v>
                </c:pt>
                <c:pt idx="4">
                  <c:v>72.494201</c:v>
                </c:pt>
                <c:pt idx="5">
                  <c:v>67.10625999999999</c:v>
                </c:pt>
                <c:pt idx="6">
                  <c:v>67.11673719999999</c:v>
                </c:pt>
                <c:pt idx="7">
                  <c:v>76.282374</c:v>
                </c:pt>
                <c:pt idx="8">
                  <c:v>74.47593850000001</c:v>
                </c:pt>
                <c:pt idx="9">
                  <c:v>68.4661175</c:v>
                </c:pt>
                <c:pt idx="10">
                  <c:v>65.54639490000001</c:v>
                </c:pt>
                <c:pt idx="11">
                  <c:v>64.8391129</c:v>
                </c:pt>
                <c:pt idx="12">
                  <c:v>66.14299370000001</c:v>
                </c:pt>
              </c:numCache>
            </c:numRef>
          </c:yVal>
        </c:ser>
        <c:ser>
          <c:idx val="2"/>
          <c:order val="2"/>
          <c:tx>
            <c:strRef>
              <c:f>'price_DE'!$D$2:$D$2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'price_DE'!$D$3:$D$15</c:f>
              <c:numCache>
                <c:formatCode>General</c:formatCode>
                <c:ptCount val="13"/>
                <c:pt idx="0">
                  <c:v>90.01849</c:v>
                </c:pt>
                <c:pt idx="1">
                  <c:v>76.44372</c:v>
                </c:pt>
                <c:pt idx="2">
                  <c:v>88.62430999999999</c:v>
                </c:pt>
                <c:pt idx="3">
                  <c:v>85.143036</c:v>
                </c:pt>
                <c:pt idx="4">
                  <c:v>77.87649</c:v>
                </c:pt>
                <c:pt idx="5">
                  <c:v>71.94405999999999</c:v>
                </c:pt>
                <c:pt idx="6">
                  <c:v>71.71129999999999</c:v>
                </c:pt>
                <c:pt idx="7">
                  <c:v>81.76649499999999</c:v>
                </c:pt>
                <c:pt idx="8">
                  <c:v>81.79549499999999</c:v>
                </c:pt>
                <c:pt idx="9">
                  <c:v>74.556105</c:v>
                </c:pt>
                <c:pt idx="10">
                  <c:v>71.94754499999999</c:v>
                </c:pt>
                <c:pt idx="11">
                  <c:v>72.142635</c:v>
                </c:pt>
                <c:pt idx="12">
                  <c:v>75.85348300000001</c:v>
                </c:pt>
              </c:numCache>
            </c:numRef>
          </c:yVal>
        </c:ser>
        <c:ser>
          <c:idx val="3"/>
          <c:order val="3"/>
          <c:tx>
            <c:strRef>
              <c:f>'price_DE'!$E$2:$E$2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'price_DE'!$E$3:$E$15</c:f>
              <c:numCache>
                <c:formatCode>General</c:formatCode>
                <c:ptCount val="13"/>
                <c:pt idx="0">
                  <c:v>92.25874399999999</c:v>
                </c:pt>
                <c:pt idx="1">
                  <c:v>77.53367399999999</c:v>
                </c:pt>
                <c:pt idx="2">
                  <c:v>91.22789899999999</c:v>
                </c:pt>
                <c:pt idx="3">
                  <c:v>88.31292000000001</c:v>
                </c:pt>
                <c:pt idx="4">
                  <c:v>81.7955692</c:v>
                </c:pt>
                <c:pt idx="5">
                  <c:v>76.9349112</c:v>
                </c:pt>
                <c:pt idx="6">
                  <c:v>79.88774199999999</c:v>
                </c:pt>
                <c:pt idx="7">
                  <c:v>94.814617</c:v>
                </c:pt>
                <c:pt idx="8">
                  <c:v>97.17213120000001</c:v>
                </c:pt>
                <c:pt idx="9">
                  <c:v>91.14407420000001</c:v>
                </c:pt>
                <c:pt idx="10">
                  <c:v>90.379531</c:v>
                </c:pt>
                <c:pt idx="11">
                  <c:v>91.88546700000001</c:v>
                </c:pt>
                <c:pt idx="12">
                  <c:v>97.16960800000001</c:v>
                </c:pt>
              </c:numCache>
            </c:numRef>
          </c:yVal>
        </c:ser>
        <c:axId val="50690001"/>
        <c:axId val="50690002"/>
      </c:scatterChart>
      <c:val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90002"/>
        <c:crosses val="autoZero"/>
        <c:crossBetween val="midCat"/>
      </c:valAx>
      <c:valAx>
        <c:axId val="506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'price_FR'!$B$3:$B$15</c:f>
              <c:numCache>
                <c:formatCode>General</c:formatCode>
                <c:ptCount val="13"/>
                <c:pt idx="0">
                  <c:v>83.75053703636364</c:v>
                </c:pt>
                <c:pt idx="1">
                  <c:v>69.95780390000002</c:v>
                </c:pt>
                <c:pt idx="2">
                  <c:v>80.62471030909093</c:v>
                </c:pt>
                <c:pt idx="3">
                  <c:v>77.66512022727272</c:v>
                </c:pt>
                <c:pt idx="4">
                  <c:v>67.71327781818182</c:v>
                </c:pt>
                <c:pt idx="5">
                  <c:v>58.81564604545454</c:v>
                </c:pt>
                <c:pt idx="6">
                  <c:v>58.64787685454546</c:v>
                </c:pt>
                <c:pt idx="7">
                  <c:v>67.39444822380952</c:v>
                </c:pt>
                <c:pt idx="8">
                  <c:v>67.19790141428571</c:v>
                </c:pt>
                <c:pt idx="9">
                  <c:v>63.64601907619048</c:v>
                </c:pt>
                <c:pt idx="10">
                  <c:v>57.58757907142858</c:v>
                </c:pt>
                <c:pt idx="11">
                  <c:v>55.91650108571428</c:v>
                </c:pt>
                <c:pt idx="12">
                  <c:v>56.50488439523809</c:v>
                </c:pt>
              </c:numCache>
            </c:numRef>
          </c:yVal>
        </c:ser>
        <c:ser>
          <c:idx val="1"/>
          <c:order val="1"/>
          <c:tx>
            <c:strRef>
              <c:f>'price_FR'!$C$2:$C$2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'price_FR'!$C$3:$C$15</c:f>
              <c:numCache>
                <c:formatCode>General</c:formatCode>
                <c:ptCount val="13"/>
                <c:pt idx="0">
                  <c:v>79.854842</c:v>
                </c:pt>
                <c:pt idx="1">
                  <c:v>66.20636400000001</c:v>
                </c:pt>
                <c:pt idx="2">
                  <c:v>76.31113880000001</c:v>
                </c:pt>
                <c:pt idx="3">
                  <c:v>72.06822</c:v>
                </c:pt>
                <c:pt idx="4">
                  <c:v>62.322464</c:v>
                </c:pt>
                <c:pt idx="5">
                  <c:v>54.210755</c:v>
                </c:pt>
                <c:pt idx="6">
                  <c:v>53.1072388</c:v>
                </c:pt>
                <c:pt idx="7">
                  <c:v>60.659064</c:v>
                </c:pt>
                <c:pt idx="8">
                  <c:v>60.5508237</c:v>
                </c:pt>
                <c:pt idx="9">
                  <c:v>57.2136073</c:v>
                </c:pt>
                <c:pt idx="10">
                  <c:v>52.208642</c:v>
                </c:pt>
                <c:pt idx="11">
                  <c:v>50.0846008</c:v>
                </c:pt>
                <c:pt idx="12">
                  <c:v>50.4484358</c:v>
                </c:pt>
              </c:numCache>
            </c:numRef>
          </c:yVal>
        </c:ser>
        <c:ser>
          <c:idx val="2"/>
          <c:order val="2"/>
          <c:tx>
            <c:strRef>
              <c:f>'price_FR'!$D$2:$D$2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'price_FR'!$D$3:$D$15</c:f>
              <c:numCache>
                <c:formatCode>General</c:formatCode>
                <c:ptCount val="13"/>
                <c:pt idx="0">
                  <c:v>83.422714</c:v>
                </c:pt>
                <c:pt idx="1">
                  <c:v>70.55045</c:v>
                </c:pt>
                <c:pt idx="2">
                  <c:v>80.61073</c:v>
                </c:pt>
                <c:pt idx="3">
                  <c:v>76.4024</c:v>
                </c:pt>
                <c:pt idx="4">
                  <c:v>66.11062</c:v>
                </c:pt>
                <c:pt idx="5">
                  <c:v>57.85308</c:v>
                </c:pt>
                <c:pt idx="6">
                  <c:v>56.524887</c:v>
                </c:pt>
                <c:pt idx="7">
                  <c:v>64.5633</c:v>
                </c:pt>
                <c:pt idx="8">
                  <c:v>64.09988799999999</c:v>
                </c:pt>
                <c:pt idx="9">
                  <c:v>61.0030805</c:v>
                </c:pt>
                <c:pt idx="10">
                  <c:v>54.7739165</c:v>
                </c:pt>
                <c:pt idx="11">
                  <c:v>52.658047</c:v>
                </c:pt>
                <c:pt idx="12">
                  <c:v>52.4420665</c:v>
                </c:pt>
              </c:numCache>
            </c:numRef>
          </c:yVal>
        </c:ser>
        <c:ser>
          <c:idx val="3"/>
          <c:order val="3"/>
          <c:tx>
            <c:strRef>
              <c:f>'price_FR'!$E$2:$E$2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'price_FR'!$E$3:$E$15</c:f>
              <c:numCache>
                <c:formatCode>General</c:formatCode>
                <c:ptCount val="13"/>
                <c:pt idx="0">
                  <c:v>87.69774080000001</c:v>
                </c:pt>
                <c:pt idx="1">
                  <c:v>73.09182680000001</c:v>
                </c:pt>
                <c:pt idx="2">
                  <c:v>85.255002</c:v>
                </c:pt>
                <c:pt idx="3">
                  <c:v>87.24237599999999</c:v>
                </c:pt>
                <c:pt idx="4">
                  <c:v>77.612122</c:v>
                </c:pt>
                <c:pt idx="5">
                  <c:v>67.07306</c:v>
                </c:pt>
                <c:pt idx="6">
                  <c:v>68.210432</c:v>
                </c:pt>
                <c:pt idx="7">
                  <c:v>79.3562567</c:v>
                </c:pt>
                <c:pt idx="8">
                  <c:v>79.83568600000001</c:v>
                </c:pt>
                <c:pt idx="9">
                  <c:v>75.11605080000001</c:v>
                </c:pt>
                <c:pt idx="10">
                  <c:v>67.730221</c:v>
                </c:pt>
                <c:pt idx="11">
                  <c:v>66.245436</c:v>
                </c:pt>
                <c:pt idx="12">
                  <c:v>68.16468400000001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'price_DE'!$B$3:$B$15</c:f>
              <c:numCache>
                <c:formatCode>General</c:formatCode>
                <c:ptCount val="13"/>
                <c:pt idx="0">
                  <c:v>89.07612972727271</c:v>
                </c:pt>
                <c:pt idx="1">
                  <c:v>75.37238745454546</c:v>
                </c:pt>
                <c:pt idx="2">
                  <c:v>87.77038818181816</c:v>
                </c:pt>
                <c:pt idx="3">
                  <c:v>84.37615790909091</c:v>
                </c:pt>
                <c:pt idx="4">
                  <c:v>77.48557191818183</c:v>
                </c:pt>
                <c:pt idx="5">
                  <c:v>72.12877141818181</c:v>
                </c:pt>
                <c:pt idx="6">
                  <c:v>73.58200087272726</c:v>
                </c:pt>
                <c:pt idx="7">
                  <c:v>85.02927980952383</c:v>
                </c:pt>
                <c:pt idx="8">
                  <c:v>85.16728517619049</c:v>
                </c:pt>
                <c:pt idx="9">
                  <c:v>78.80844522380953</c:v>
                </c:pt>
                <c:pt idx="10">
                  <c:v>76.48846775714286</c:v>
                </c:pt>
                <c:pt idx="11">
                  <c:v>76.42781570952381</c:v>
                </c:pt>
                <c:pt idx="12">
                  <c:v>79.62668446190476</c:v>
                </c:pt>
              </c:numCache>
            </c:numRef>
          </c:yVal>
        </c:ser>
        <c:ser>
          <c:idx val="1"/>
          <c:order val="1"/>
          <c:tx>
            <c:strRef>
              <c:f>'price_DE'!$C$2:$C$2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'price_DE'!$C$3:$C$15</c:f>
              <c:numCache>
                <c:formatCode>General</c:formatCode>
                <c:ptCount val="13"/>
                <c:pt idx="0">
                  <c:v>85.023196</c:v>
                </c:pt>
                <c:pt idx="1">
                  <c:v>71.74139600000001</c:v>
                </c:pt>
                <c:pt idx="2">
                  <c:v>83.26801</c:v>
                </c:pt>
                <c:pt idx="3">
                  <c:v>79.18708000000001</c:v>
                </c:pt>
                <c:pt idx="4">
                  <c:v>72.494201</c:v>
                </c:pt>
                <c:pt idx="5">
                  <c:v>67.10625999999999</c:v>
                </c:pt>
                <c:pt idx="6">
                  <c:v>67.11673719999999</c:v>
                </c:pt>
                <c:pt idx="7">
                  <c:v>76.282374</c:v>
                </c:pt>
                <c:pt idx="8">
                  <c:v>74.47593850000001</c:v>
                </c:pt>
                <c:pt idx="9">
                  <c:v>68.4661175</c:v>
                </c:pt>
                <c:pt idx="10">
                  <c:v>65.54639490000001</c:v>
                </c:pt>
                <c:pt idx="11">
                  <c:v>64.8391129</c:v>
                </c:pt>
                <c:pt idx="12">
                  <c:v>66.14299370000001</c:v>
                </c:pt>
              </c:numCache>
            </c:numRef>
          </c:yVal>
        </c:ser>
        <c:ser>
          <c:idx val="2"/>
          <c:order val="2"/>
          <c:tx>
            <c:strRef>
              <c:f>'price_DE'!$D$2:$D$2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'price_DE'!$D$3:$D$15</c:f>
              <c:numCache>
                <c:formatCode>General</c:formatCode>
                <c:ptCount val="13"/>
                <c:pt idx="0">
                  <c:v>90.01849</c:v>
                </c:pt>
                <c:pt idx="1">
                  <c:v>76.44372</c:v>
                </c:pt>
                <c:pt idx="2">
                  <c:v>88.62430999999999</c:v>
                </c:pt>
                <c:pt idx="3">
                  <c:v>85.143036</c:v>
                </c:pt>
                <c:pt idx="4">
                  <c:v>77.87649</c:v>
                </c:pt>
                <c:pt idx="5">
                  <c:v>71.94405999999999</c:v>
                </c:pt>
                <c:pt idx="6">
                  <c:v>71.71129999999999</c:v>
                </c:pt>
                <c:pt idx="7">
                  <c:v>81.76649499999999</c:v>
                </c:pt>
                <c:pt idx="8">
                  <c:v>81.79549499999999</c:v>
                </c:pt>
                <c:pt idx="9">
                  <c:v>74.556105</c:v>
                </c:pt>
                <c:pt idx="10">
                  <c:v>71.94754499999999</c:v>
                </c:pt>
                <c:pt idx="11">
                  <c:v>72.142635</c:v>
                </c:pt>
                <c:pt idx="12">
                  <c:v>75.85348300000001</c:v>
                </c:pt>
              </c:numCache>
            </c:numRef>
          </c:yVal>
        </c:ser>
        <c:ser>
          <c:idx val="3"/>
          <c:order val="3"/>
          <c:tx>
            <c:strRef>
              <c:f>'price_DE'!$E$2:$E$2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'price_DE'!$A$3:$A$15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'price_DE'!$E$3:$E$15</c:f>
              <c:numCache>
                <c:formatCode>General</c:formatCode>
                <c:ptCount val="13"/>
                <c:pt idx="0">
                  <c:v>92.25874399999999</c:v>
                </c:pt>
                <c:pt idx="1">
                  <c:v>77.53367399999999</c:v>
                </c:pt>
                <c:pt idx="2">
                  <c:v>91.22789899999999</c:v>
                </c:pt>
                <c:pt idx="3">
                  <c:v>88.31292000000001</c:v>
                </c:pt>
                <c:pt idx="4">
                  <c:v>81.7955692</c:v>
                </c:pt>
                <c:pt idx="5">
                  <c:v>76.9349112</c:v>
                </c:pt>
                <c:pt idx="6">
                  <c:v>79.88774199999999</c:v>
                </c:pt>
                <c:pt idx="7">
                  <c:v>94.814617</c:v>
                </c:pt>
                <c:pt idx="8">
                  <c:v>97.17213120000001</c:v>
                </c:pt>
                <c:pt idx="9">
                  <c:v>91.14407420000001</c:v>
                </c:pt>
                <c:pt idx="10">
                  <c:v>90.379531</c:v>
                </c:pt>
                <c:pt idx="11">
                  <c:v>91.88546700000001</c:v>
                </c:pt>
                <c:pt idx="12">
                  <c:v>97.16960800000001</c:v>
                </c:pt>
              </c:numCache>
            </c:numRef>
          </c:yVal>
        </c:ser>
        <c:axId val="50700001"/>
        <c:axId val="50700002"/>
      </c:scatterChart>
      <c:val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00002"/>
        <c:crosses val="autoZero"/>
        <c:crossBetween val="midCat"/>
      </c:valAx>
      <c:valAx>
        <c:axId val="507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'price_DK1'!$B$3:$B$15</c:f>
              <c:numCache>
                <c:formatCode>General</c:formatCode>
                <c:ptCount val="13"/>
                <c:pt idx="0">
                  <c:v>86.06482886363636</c:v>
                </c:pt>
                <c:pt idx="1">
                  <c:v>71.8976091818182</c:v>
                </c:pt>
                <c:pt idx="2">
                  <c:v>81.60870940000001</c:v>
                </c:pt>
                <c:pt idx="3">
                  <c:v>76.09936568181818</c:v>
                </c:pt>
                <c:pt idx="4">
                  <c:v>67.61691832727273</c:v>
                </c:pt>
                <c:pt idx="5">
                  <c:v>64.83917870000001</c:v>
                </c:pt>
                <c:pt idx="6">
                  <c:v>65.9135078909091</c:v>
                </c:pt>
                <c:pt idx="7">
                  <c:v>73.62992819047619</c:v>
                </c:pt>
                <c:pt idx="8">
                  <c:v>72.62935535714284</c:v>
                </c:pt>
                <c:pt idx="9">
                  <c:v>67.01901176190476</c:v>
                </c:pt>
                <c:pt idx="10">
                  <c:v>62.75894835714286</c:v>
                </c:pt>
                <c:pt idx="11">
                  <c:v>62.20032050952383</c:v>
                </c:pt>
                <c:pt idx="12">
                  <c:v>63.96929600952382</c:v>
                </c:pt>
              </c:numCache>
            </c:numRef>
          </c:yVal>
        </c:ser>
        <c:ser>
          <c:idx val="1"/>
          <c:order val="1"/>
          <c:tx>
            <c:strRef>
              <c:f>'price_DK1'!$C$2:$C$2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'price_DK1'!$C$3:$C$15</c:f>
              <c:numCache>
                <c:formatCode>General</c:formatCode>
                <c:ptCount val="13"/>
                <c:pt idx="0">
                  <c:v>79.229292</c:v>
                </c:pt>
                <c:pt idx="1">
                  <c:v>65.060846</c:v>
                </c:pt>
                <c:pt idx="2">
                  <c:v>72.99298879999999</c:v>
                </c:pt>
                <c:pt idx="3">
                  <c:v>66.82223399999999</c:v>
                </c:pt>
                <c:pt idx="4">
                  <c:v>58.829886</c:v>
                </c:pt>
                <c:pt idx="5">
                  <c:v>55.1920324</c:v>
                </c:pt>
                <c:pt idx="6">
                  <c:v>56.4109604</c:v>
                </c:pt>
                <c:pt idx="7">
                  <c:v>61.4624317</c:v>
                </c:pt>
                <c:pt idx="8">
                  <c:v>58.9959015</c:v>
                </c:pt>
                <c:pt idx="9">
                  <c:v>52.8844177</c:v>
                </c:pt>
                <c:pt idx="10">
                  <c:v>48.263629</c:v>
                </c:pt>
                <c:pt idx="11">
                  <c:v>47.24063870000001</c:v>
                </c:pt>
                <c:pt idx="12">
                  <c:v>48.1604462</c:v>
                </c:pt>
              </c:numCache>
            </c:numRef>
          </c:yVal>
        </c:ser>
        <c:ser>
          <c:idx val="2"/>
          <c:order val="2"/>
          <c:tx>
            <c:strRef>
              <c:f>'price_DK1'!$D$2:$D$2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'price_DK1'!$D$3:$D$15</c:f>
              <c:numCache>
                <c:formatCode>General</c:formatCode>
                <c:ptCount val="13"/>
                <c:pt idx="0">
                  <c:v>86.605934</c:v>
                </c:pt>
                <c:pt idx="1">
                  <c:v>72.27249</c:v>
                </c:pt>
                <c:pt idx="2">
                  <c:v>81.44703</c:v>
                </c:pt>
                <c:pt idx="3">
                  <c:v>75.46724</c:v>
                </c:pt>
                <c:pt idx="4">
                  <c:v>66.428314</c:v>
                </c:pt>
                <c:pt idx="5">
                  <c:v>64.57340000000001</c:v>
                </c:pt>
                <c:pt idx="6">
                  <c:v>65.58150500000001</c:v>
                </c:pt>
                <c:pt idx="7">
                  <c:v>71.26289750000001</c:v>
                </c:pt>
                <c:pt idx="8">
                  <c:v>69.779335</c:v>
                </c:pt>
                <c:pt idx="9">
                  <c:v>63.7615285</c:v>
                </c:pt>
                <c:pt idx="10">
                  <c:v>59.66387</c:v>
                </c:pt>
                <c:pt idx="11">
                  <c:v>59.391325</c:v>
                </c:pt>
                <c:pt idx="12">
                  <c:v>61.1865875</c:v>
                </c:pt>
              </c:numCache>
            </c:numRef>
          </c:yVal>
        </c:ser>
        <c:ser>
          <c:idx val="3"/>
          <c:order val="3"/>
          <c:tx>
            <c:strRef>
              <c:f>'price_DK1'!$E$2:$E$2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'price_DK1'!$E$3:$E$15</c:f>
              <c:numCache>
                <c:formatCode>General</c:formatCode>
                <c:ptCount val="13"/>
                <c:pt idx="0">
                  <c:v>91.92126</c:v>
                </c:pt>
                <c:pt idx="1">
                  <c:v>77.035158</c:v>
                </c:pt>
                <c:pt idx="2">
                  <c:v>87.91529200000001</c:v>
                </c:pt>
                <c:pt idx="3">
                  <c:v>82.84178</c:v>
                </c:pt>
                <c:pt idx="4">
                  <c:v>75.07141419999999</c:v>
                </c:pt>
                <c:pt idx="5">
                  <c:v>72.896484</c:v>
                </c:pt>
                <c:pt idx="6">
                  <c:v>76.1450012</c:v>
                </c:pt>
                <c:pt idx="7">
                  <c:v>88.3822918</c:v>
                </c:pt>
                <c:pt idx="8">
                  <c:v>88.958927</c:v>
                </c:pt>
                <c:pt idx="9">
                  <c:v>83.44314780000001</c:v>
                </c:pt>
                <c:pt idx="10">
                  <c:v>78.7942125</c:v>
                </c:pt>
                <c:pt idx="11">
                  <c:v>79.19234400000001</c:v>
                </c:pt>
                <c:pt idx="12">
                  <c:v>82.9963025</c:v>
                </c:pt>
              </c:numCache>
            </c:numRef>
          </c:yVal>
        </c:ser>
        <c:axId val="50710001"/>
        <c:axId val="50710002"/>
      </c:scatterChart>
      <c:val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10002"/>
        <c:crosses val="autoZero"/>
        <c:crossBetween val="midCat"/>
      </c:valAx>
      <c:valAx>
        <c:axId val="507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'price_DK1'!$B$3:$B$15</c:f>
              <c:numCache>
                <c:formatCode>General</c:formatCode>
                <c:ptCount val="13"/>
                <c:pt idx="0">
                  <c:v>86.06482886363636</c:v>
                </c:pt>
                <c:pt idx="1">
                  <c:v>71.8976091818182</c:v>
                </c:pt>
                <c:pt idx="2">
                  <c:v>81.60870940000001</c:v>
                </c:pt>
                <c:pt idx="3">
                  <c:v>76.09936568181818</c:v>
                </c:pt>
                <c:pt idx="4">
                  <c:v>67.61691832727273</c:v>
                </c:pt>
                <c:pt idx="5">
                  <c:v>64.83917870000001</c:v>
                </c:pt>
                <c:pt idx="6">
                  <c:v>65.9135078909091</c:v>
                </c:pt>
                <c:pt idx="7">
                  <c:v>73.62992819047619</c:v>
                </c:pt>
                <c:pt idx="8">
                  <c:v>72.62935535714284</c:v>
                </c:pt>
                <c:pt idx="9">
                  <c:v>67.01901176190476</c:v>
                </c:pt>
                <c:pt idx="10">
                  <c:v>62.75894835714286</c:v>
                </c:pt>
                <c:pt idx="11">
                  <c:v>62.20032050952383</c:v>
                </c:pt>
                <c:pt idx="12">
                  <c:v>63.96929600952382</c:v>
                </c:pt>
              </c:numCache>
            </c:numRef>
          </c:yVal>
        </c:ser>
        <c:ser>
          <c:idx val="1"/>
          <c:order val="1"/>
          <c:tx>
            <c:strRef>
              <c:f>'price_DK1'!$C$2:$C$2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'price_DK1'!$C$3:$C$15</c:f>
              <c:numCache>
                <c:formatCode>General</c:formatCode>
                <c:ptCount val="13"/>
                <c:pt idx="0">
                  <c:v>79.229292</c:v>
                </c:pt>
                <c:pt idx="1">
                  <c:v>65.060846</c:v>
                </c:pt>
                <c:pt idx="2">
                  <c:v>72.99298879999999</c:v>
                </c:pt>
                <c:pt idx="3">
                  <c:v>66.82223399999999</c:v>
                </c:pt>
                <c:pt idx="4">
                  <c:v>58.829886</c:v>
                </c:pt>
                <c:pt idx="5">
                  <c:v>55.1920324</c:v>
                </c:pt>
                <c:pt idx="6">
                  <c:v>56.4109604</c:v>
                </c:pt>
                <c:pt idx="7">
                  <c:v>61.4624317</c:v>
                </c:pt>
                <c:pt idx="8">
                  <c:v>58.9959015</c:v>
                </c:pt>
                <c:pt idx="9">
                  <c:v>52.8844177</c:v>
                </c:pt>
                <c:pt idx="10">
                  <c:v>48.263629</c:v>
                </c:pt>
                <c:pt idx="11">
                  <c:v>47.24063870000001</c:v>
                </c:pt>
                <c:pt idx="12">
                  <c:v>48.1604462</c:v>
                </c:pt>
              </c:numCache>
            </c:numRef>
          </c:yVal>
        </c:ser>
        <c:ser>
          <c:idx val="2"/>
          <c:order val="2"/>
          <c:tx>
            <c:strRef>
              <c:f>'price_DK1'!$D$2:$D$2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'price_DK1'!$D$3:$D$15</c:f>
              <c:numCache>
                <c:formatCode>General</c:formatCode>
                <c:ptCount val="13"/>
                <c:pt idx="0">
                  <c:v>86.605934</c:v>
                </c:pt>
                <c:pt idx="1">
                  <c:v>72.27249</c:v>
                </c:pt>
                <c:pt idx="2">
                  <c:v>81.44703</c:v>
                </c:pt>
                <c:pt idx="3">
                  <c:v>75.46724</c:v>
                </c:pt>
                <c:pt idx="4">
                  <c:v>66.428314</c:v>
                </c:pt>
                <c:pt idx="5">
                  <c:v>64.57340000000001</c:v>
                </c:pt>
                <c:pt idx="6">
                  <c:v>65.58150500000001</c:v>
                </c:pt>
                <c:pt idx="7">
                  <c:v>71.26289750000001</c:v>
                </c:pt>
                <c:pt idx="8">
                  <c:v>69.779335</c:v>
                </c:pt>
                <c:pt idx="9">
                  <c:v>63.7615285</c:v>
                </c:pt>
                <c:pt idx="10">
                  <c:v>59.66387</c:v>
                </c:pt>
                <c:pt idx="11">
                  <c:v>59.391325</c:v>
                </c:pt>
                <c:pt idx="12">
                  <c:v>61.1865875</c:v>
                </c:pt>
              </c:numCache>
            </c:numRef>
          </c:yVal>
        </c:ser>
        <c:ser>
          <c:idx val="3"/>
          <c:order val="3"/>
          <c:tx>
            <c:strRef>
              <c:f>'price_DK1'!$E$2:$E$2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'price_DK1'!$E$3:$E$15</c:f>
              <c:numCache>
                <c:formatCode>General</c:formatCode>
                <c:ptCount val="13"/>
                <c:pt idx="0">
                  <c:v>91.92126</c:v>
                </c:pt>
                <c:pt idx="1">
                  <c:v>77.035158</c:v>
                </c:pt>
                <c:pt idx="2">
                  <c:v>87.91529200000001</c:v>
                </c:pt>
                <c:pt idx="3">
                  <c:v>82.84178</c:v>
                </c:pt>
                <c:pt idx="4">
                  <c:v>75.07141419999999</c:v>
                </c:pt>
                <c:pt idx="5">
                  <c:v>72.896484</c:v>
                </c:pt>
                <c:pt idx="6">
                  <c:v>76.1450012</c:v>
                </c:pt>
                <c:pt idx="7">
                  <c:v>88.3822918</c:v>
                </c:pt>
                <c:pt idx="8">
                  <c:v>88.958927</c:v>
                </c:pt>
                <c:pt idx="9">
                  <c:v>83.44314780000001</c:v>
                </c:pt>
                <c:pt idx="10">
                  <c:v>78.7942125</c:v>
                </c:pt>
                <c:pt idx="11">
                  <c:v>79.19234400000001</c:v>
                </c:pt>
                <c:pt idx="12">
                  <c:v>82.9963025</c:v>
                </c:pt>
              </c:numCache>
            </c:numRef>
          </c:yVal>
        </c:ser>
        <c:axId val="50720001"/>
        <c:axId val="50720002"/>
      </c:scatterChart>
      <c:val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20002"/>
        <c:crosses val="autoZero"/>
        <c:crossBetween val="midCat"/>
      </c:valAx>
      <c:valAx>
        <c:axId val="507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'price_DK1'!$B$3:$B$15</c:f>
              <c:numCache>
                <c:formatCode>General</c:formatCode>
                <c:ptCount val="13"/>
                <c:pt idx="0">
                  <c:v>86.06482886363636</c:v>
                </c:pt>
                <c:pt idx="1">
                  <c:v>71.8976091818182</c:v>
                </c:pt>
                <c:pt idx="2">
                  <c:v>81.60870940000001</c:v>
                </c:pt>
                <c:pt idx="3">
                  <c:v>76.09936568181818</c:v>
                </c:pt>
                <c:pt idx="4">
                  <c:v>67.61691832727273</c:v>
                </c:pt>
                <c:pt idx="5">
                  <c:v>64.83917870000001</c:v>
                </c:pt>
                <c:pt idx="6">
                  <c:v>65.9135078909091</c:v>
                </c:pt>
                <c:pt idx="7">
                  <c:v>73.62992819047619</c:v>
                </c:pt>
                <c:pt idx="8">
                  <c:v>72.62935535714284</c:v>
                </c:pt>
                <c:pt idx="9">
                  <c:v>67.01901176190476</c:v>
                </c:pt>
                <c:pt idx="10">
                  <c:v>62.75894835714286</c:v>
                </c:pt>
                <c:pt idx="11">
                  <c:v>62.20032050952383</c:v>
                </c:pt>
                <c:pt idx="12">
                  <c:v>63.96929600952382</c:v>
                </c:pt>
              </c:numCache>
            </c:numRef>
          </c:yVal>
        </c:ser>
        <c:ser>
          <c:idx val="1"/>
          <c:order val="1"/>
          <c:tx>
            <c:strRef>
              <c:f>'price_DK1'!$C$2:$C$2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'price_DK1'!$C$3:$C$15</c:f>
              <c:numCache>
                <c:formatCode>General</c:formatCode>
                <c:ptCount val="13"/>
                <c:pt idx="0">
                  <c:v>79.229292</c:v>
                </c:pt>
                <c:pt idx="1">
                  <c:v>65.060846</c:v>
                </c:pt>
                <c:pt idx="2">
                  <c:v>72.99298879999999</c:v>
                </c:pt>
                <c:pt idx="3">
                  <c:v>66.82223399999999</c:v>
                </c:pt>
                <c:pt idx="4">
                  <c:v>58.829886</c:v>
                </c:pt>
                <c:pt idx="5">
                  <c:v>55.1920324</c:v>
                </c:pt>
                <c:pt idx="6">
                  <c:v>56.4109604</c:v>
                </c:pt>
                <c:pt idx="7">
                  <c:v>61.4624317</c:v>
                </c:pt>
                <c:pt idx="8">
                  <c:v>58.9959015</c:v>
                </c:pt>
                <c:pt idx="9">
                  <c:v>52.8844177</c:v>
                </c:pt>
                <c:pt idx="10">
                  <c:v>48.263629</c:v>
                </c:pt>
                <c:pt idx="11">
                  <c:v>47.24063870000001</c:v>
                </c:pt>
                <c:pt idx="12">
                  <c:v>48.1604462</c:v>
                </c:pt>
              </c:numCache>
            </c:numRef>
          </c:yVal>
        </c:ser>
        <c:ser>
          <c:idx val="2"/>
          <c:order val="2"/>
          <c:tx>
            <c:strRef>
              <c:f>'price_DK1'!$D$2:$D$2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'price_DK1'!$D$3:$D$15</c:f>
              <c:numCache>
                <c:formatCode>General</c:formatCode>
                <c:ptCount val="13"/>
                <c:pt idx="0">
                  <c:v>86.605934</c:v>
                </c:pt>
                <c:pt idx="1">
                  <c:v>72.27249</c:v>
                </c:pt>
                <c:pt idx="2">
                  <c:v>81.44703</c:v>
                </c:pt>
                <c:pt idx="3">
                  <c:v>75.46724</c:v>
                </c:pt>
                <c:pt idx="4">
                  <c:v>66.428314</c:v>
                </c:pt>
                <c:pt idx="5">
                  <c:v>64.57340000000001</c:v>
                </c:pt>
                <c:pt idx="6">
                  <c:v>65.58150500000001</c:v>
                </c:pt>
                <c:pt idx="7">
                  <c:v>71.26289750000001</c:v>
                </c:pt>
                <c:pt idx="8">
                  <c:v>69.779335</c:v>
                </c:pt>
                <c:pt idx="9">
                  <c:v>63.7615285</c:v>
                </c:pt>
                <c:pt idx="10">
                  <c:v>59.66387</c:v>
                </c:pt>
                <c:pt idx="11">
                  <c:v>59.391325</c:v>
                </c:pt>
                <c:pt idx="12">
                  <c:v>61.1865875</c:v>
                </c:pt>
              </c:numCache>
            </c:numRef>
          </c:yVal>
        </c:ser>
        <c:ser>
          <c:idx val="3"/>
          <c:order val="3"/>
          <c:tx>
            <c:strRef>
              <c:f>'price_DK1'!$E$2:$E$2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'price_DK1'!$E$3:$E$15</c:f>
              <c:numCache>
                <c:formatCode>General</c:formatCode>
                <c:ptCount val="13"/>
                <c:pt idx="0">
                  <c:v>91.92126</c:v>
                </c:pt>
                <c:pt idx="1">
                  <c:v>77.035158</c:v>
                </c:pt>
                <c:pt idx="2">
                  <c:v>87.91529200000001</c:v>
                </c:pt>
                <c:pt idx="3">
                  <c:v>82.84178</c:v>
                </c:pt>
                <c:pt idx="4">
                  <c:v>75.07141419999999</c:v>
                </c:pt>
                <c:pt idx="5">
                  <c:v>72.896484</c:v>
                </c:pt>
                <c:pt idx="6">
                  <c:v>76.1450012</c:v>
                </c:pt>
                <c:pt idx="7">
                  <c:v>88.3822918</c:v>
                </c:pt>
                <c:pt idx="8">
                  <c:v>88.958927</c:v>
                </c:pt>
                <c:pt idx="9">
                  <c:v>83.44314780000001</c:v>
                </c:pt>
                <c:pt idx="10">
                  <c:v>78.7942125</c:v>
                </c:pt>
                <c:pt idx="11">
                  <c:v>79.19234400000001</c:v>
                </c:pt>
                <c:pt idx="12">
                  <c:v>82.9963025</c:v>
                </c:pt>
              </c:numCache>
            </c:numRef>
          </c:yVal>
        </c:ser>
        <c:axId val="50730001"/>
        <c:axId val="50730002"/>
      </c:scatterChart>
      <c:val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30002"/>
        <c:crosses val="autoZero"/>
        <c:crossBetween val="midCat"/>
      </c:valAx>
      <c:valAx>
        <c:axId val="507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'price_DK1'!$B$3:$B$15</c:f>
              <c:numCache>
                <c:formatCode>General</c:formatCode>
                <c:ptCount val="13"/>
                <c:pt idx="0">
                  <c:v>86.06482886363636</c:v>
                </c:pt>
                <c:pt idx="1">
                  <c:v>71.8976091818182</c:v>
                </c:pt>
                <c:pt idx="2">
                  <c:v>81.60870940000001</c:v>
                </c:pt>
                <c:pt idx="3">
                  <c:v>76.09936568181818</c:v>
                </c:pt>
                <c:pt idx="4">
                  <c:v>67.61691832727273</c:v>
                </c:pt>
                <c:pt idx="5">
                  <c:v>64.83917870000001</c:v>
                </c:pt>
                <c:pt idx="6">
                  <c:v>65.9135078909091</c:v>
                </c:pt>
                <c:pt idx="7">
                  <c:v>73.62992819047619</c:v>
                </c:pt>
                <c:pt idx="8">
                  <c:v>72.62935535714284</c:v>
                </c:pt>
                <c:pt idx="9">
                  <c:v>67.01901176190476</c:v>
                </c:pt>
                <c:pt idx="10">
                  <c:v>62.75894835714286</c:v>
                </c:pt>
                <c:pt idx="11">
                  <c:v>62.20032050952383</c:v>
                </c:pt>
                <c:pt idx="12">
                  <c:v>63.96929600952382</c:v>
                </c:pt>
              </c:numCache>
            </c:numRef>
          </c:yVal>
        </c:ser>
        <c:ser>
          <c:idx val="1"/>
          <c:order val="1"/>
          <c:tx>
            <c:strRef>
              <c:f>'price_DK1'!$C$2:$C$2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'price_DK1'!$C$3:$C$15</c:f>
              <c:numCache>
                <c:formatCode>General</c:formatCode>
                <c:ptCount val="13"/>
                <c:pt idx="0">
                  <c:v>79.229292</c:v>
                </c:pt>
                <c:pt idx="1">
                  <c:v>65.060846</c:v>
                </c:pt>
                <c:pt idx="2">
                  <c:v>72.99298879999999</c:v>
                </c:pt>
                <c:pt idx="3">
                  <c:v>66.82223399999999</c:v>
                </c:pt>
                <c:pt idx="4">
                  <c:v>58.829886</c:v>
                </c:pt>
                <c:pt idx="5">
                  <c:v>55.1920324</c:v>
                </c:pt>
                <c:pt idx="6">
                  <c:v>56.4109604</c:v>
                </c:pt>
                <c:pt idx="7">
                  <c:v>61.4624317</c:v>
                </c:pt>
                <c:pt idx="8">
                  <c:v>58.9959015</c:v>
                </c:pt>
                <c:pt idx="9">
                  <c:v>52.8844177</c:v>
                </c:pt>
                <c:pt idx="10">
                  <c:v>48.263629</c:v>
                </c:pt>
                <c:pt idx="11">
                  <c:v>47.24063870000001</c:v>
                </c:pt>
                <c:pt idx="12">
                  <c:v>48.1604462</c:v>
                </c:pt>
              </c:numCache>
            </c:numRef>
          </c:yVal>
        </c:ser>
        <c:ser>
          <c:idx val="2"/>
          <c:order val="2"/>
          <c:tx>
            <c:strRef>
              <c:f>'price_DK1'!$D$2:$D$2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'price_DK1'!$D$3:$D$15</c:f>
              <c:numCache>
                <c:formatCode>General</c:formatCode>
                <c:ptCount val="13"/>
                <c:pt idx="0">
                  <c:v>86.605934</c:v>
                </c:pt>
                <c:pt idx="1">
                  <c:v>72.27249</c:v>
                </c:pt>
                <c:pt idx="2">
                  <c:v>81.44703</c:v>
                </c:pt>
                <c:pt idx="3">
                  <c:v>75.46724</c:v>
                </c:pt>
                <c:pt idx="4">
                  <c:v>66.428314</c:v>
                </c:pt>
                <c:pt idx="5">
                  <c:v>64.57340000000001</c:v>
                </c:pt>
                <c:pt idx="6">
                  <c:v>65.58150500000001</c:v>
                </c:pt>
                <c:pt idx="7">
                  <c:v>71.26289750000001</c:v>
                </c:pt>
                <c:pt idx="8">
                  <c:v>69.779335</c:v>
                </c:pt>
                <c:pt idx="9">
                  <c:v>63.7615285</c:v>
                </c:pt>
                <c:pt idx="10">
                  <c:v>59.66387</c:v>
                </c:pt>
                <c:pt idx="11">
                  <c:v>59.391325</c:v>
                </c:pt>
                <c:pt idx="12">
                  <c:v>61.1865875</c:v>
                </c:pt>
              </c:numCache>
            </c:numRef>
          </c:yVal>
        </c:ser>
        <c:ser>
          <c:idx val="3"/>
          <c:order val="3"/>
          <c:tx>
            <c:strRef>
              <c:f>'price_DK1'!$E$2:$E$2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'price_DK1'!$E$3:$E$15</c:f>
              <c:numCache>
                <c:formatCode>General</c:formatCode>
                <c:ptCount val="13"/>
                <c:pt idx="0">
                  <c:v>91.92126</c:v>
                </c:pt>
                <c:pt idx="1">
                  <c:v>77.035158</c:v>
                </c:pt>
                <c:pt idx="2">
                  <c:v>87.91529200000001</c:v>
                </c:pt>
                <c:pt idx="3">
                  <c:v>82.84178</c:v>
                </c:pt>
                <c:pt idx="4">
                  <c:v>75.07141419999999</c:v>
                </c:pt>
                <c:pt idx="5">
                  <c:v>72.896484</c:v>
                </c:pt>
                <c:pt idx="6">
                  <c:v>76.1450012</c:v>
                </c:pt>
                <c:pt idx="7">
                  <c:v>88.3822918</c:v>
                </c:pt>
                <c:pt idx="8">
                  <c:v>88.958927</c:v>
                </c:pt>
                <c:pt idx="9">
                  <c:v>83.44314780000001</c:v>
                </c:pt>
                <c:pt idx="10">
                  <c:v>78.7942125</c:v>
                </c:pt>
                <c:pt idx="11">
                  <c:v>79.19234400000001</c:v>
                </c:pt>
                <c:pt idx="12">
                  <c:v>82.9963025</c:v>
                </c:pt>
              </c:numCache>
            </c:numRef>
          </c:yVal>
        </c:ser>
        <c:axId val="50740001"/>
        <c:axId val="50740002"/>
      </c:scatterChart>
      <c:val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40002"/>
        <c:crosses val="autoZero"/>
        <c:crossBetween val="midCat"/>
      </c:valAx>
      <c:valAx>
        <c:axId val="507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'price_DK1'!$B$3:$B$15</c:f>
              <c:numCache>
                <c:formatCode>General</c:formatCode>
                <c:ptCount val="13"/>
                <c:pt idx="0">
                  <c:v>86.06482886363636</c:v>
                </c:pt>
                <c:pt idx="1">
                  <c:v>71.8976091818182</c:v>
                </c:pt>
                <c:pt idx="2">
                  <c:v>81.60870940000001</c:v>
                </c:pt>
                <c:pt idx="3">
                  <c:v>76.09936568181818</c:v>
                </c:pt>
                <c:pt idx="4">
                  <c:v>67.61691832727273</c:v>
                </c:pt>
                <c:pt idx="5">
                  <c:v>64.83917870000001</c:v>
                </c:pt>
                <c:pt idx="6">
                  <c:v>65.9135078909091</c:v>
                </c:pt>
                <c:pt idx="7">
                  <c:v>73.62992819047619</c:v>
                </c:pt>
                <c:pt idx="8">
                  <c:v>72.62935535714284</c:v>
                </c:pt>
                <c:pt idx="9">
                  <c:v>67.01901176190476</c:v>
                </c:pt>
                <c:pt idx="10">
                  <c:v>62.75894835714286</c:v>
                </c:pt>
                <c:pt idx="11">
                  <c:v>62.20032050952383</c:v>
                </c:pt>
                <c:pt idx="12">
                  <c:v>63.96929600952382</c:v>
                </c:pt>
              </c:numCache>
            </c:numRef>
          </c:yVal>
        </c:ser>
        <c:ser>
          <c:idx val="1"/>
          <c:order val="1"/>
          <c:tx>
            <c:strRef>
              <c:f>'price_DK1'!$C$2:$C$2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'price_DK1'!$C$3:$C$15</c:f>
              <c:numCache>
                <c:formatCode>General</c:formatCode>
                <c:ptCount val="13"/>
                <c:pt idx="0">
                  <c:v>79.229292</c:v>
                </c:pt>
                <c:pt idx="1">
                  <c:v>65.060846</c:v>
                </c:pt>
                <c:pt idx="2">
                  <c:v>72.99298879999999</c:v>
                </c:pt>
                <c:pt idx="3">
                  <c:v>66.82223399999999</c:v>
                </c:pt>
                <c:pt idx="4">
                  <c:v>58.829886</c:v>
                </c:pt>
                <c:pt idx="5">
                  <c:v>55.1920324</c:v>
                </c:pt>
                <c:pt idx="6">
                  <c:v>56.4109604</c:v>
                </c:pt>
                <c:pt idx="7">
                  <c:v>61.4624317</c:v>
                </c:pt>
                <c:pt idx="8">
                  <c:v>58.9959015</c:v>
                </c:pt>
                <c:pt idx="9">
                  <c:v>52.8844177</c:v>
                </c:pt>
                <c:pt idx="10">
                  <c:v>48.263629</c:v>
                </c:pt>
                <c:pt idx="11">
                  <c:v>47.24063870000001</c:v>
                </c:pt>
                <c:pt idx="12">
                  <c:v>48.1604462</c:v>
                </c:pt>
              </c:numCache>
            </c:numRef>
          </c:yVal>
        </c:ser>
        <c:ser>
          <c:idx val="2"/>
          <c:order val="2"/>
          <c:tx>
            <c:strRef>
              <c:f>'price_DK1'!$D$2:$D$2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'price_DK1'!$D$3:$D$15</c:f>
              <c:numCache>
                <c:formatCode>General</c:formatCode>
                <c:ptCount val="13"/>
                <c:pt idx="0">
                  <c:v>86.605934</c:v>
                </c:pt>
                <c:pt idx="1">
                  <c:v>72.27249</c:v>
                </c:pt>
                <c:pt idx="2">
                  <c:v>81.44703</c:v>
                </c:pt>
                <c:pt idx="3">
                  <c:v>75.46724</c:v>
                </c:pt>
                <c:pt idx="4">
                  <c:v>66.428314</c:v>
                </c:pt>
                <c:pt idx="5">
                  <c:v>64.57340000000001</c:v>
                </c:pt>
                <c:pt idx="6">
                  <c:v>65.58150500000001</c:v>
                </c:pt>
                <c:pt idx="7">
                  <c:v>71.26289750000001</c:v>
                </c:pt>
                <c:pt idx="8">
                  <c:v>69.779335</c:v>
                </c:pt>
                <c:pt idx="9">
                  <c:v>63.7615285</c:v>
                </c:pt>
                <c:pt idx="10">
                  <c:v>59.66387</c:v>
                </c:pt>
                <c:pt idx="11">
                  <c:v>59.391325</c:v>
                </c:pt>
                <c:pt idx="12">
                  <c:v>61.1865875</c:v>
                </c:pt>
              </c:numCache>
            </c:numRef>
          </c:yVal>
        </c:ser>
        <c:ser>
          <c:idx val="3"/>
          <c:order val="3"/>
          <c:tx>
            <c:strRef>
              <c:f>'price_DK1'!$E$2:$E$2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'price_DK1'!$A$3:$A$15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'price_DK1'!$E$3:$E$15</c:f>
              <c:numCache>
                <c:formatCode>General</c:formatCode>
                <c:ptCount val="13"/>
                <c:pt idx="0">
                  <c:v>91.92126</c:v>
                </c:pt>
                <c:pt idx="1">
                  <c:v>77.035158</c:v>
                </c:pt>
                <c:pt idx="2">
                  <c:v>87.91529200000001</c:v>
                </c:pt>
                <c:pt idx="3">
                  <c:v>82.84178</c:v>
                </c:pt>
                <c:pt idx="4">
                  <c:v>75.07141419999999</c:v>
                </c:pt>
                <c:pt idx="5">
                  <c:v>72.896484</c:v>
                </c:pt>
                <c:pt idx="6">
                  <c:v>76.1450012</c:v>
                </c:pt>
                <c:pt idx="7">
                  <c:v>88.3822918</c:v>
                </c:pt>
                <c:pt idx="8">
                  <c:v>88.958927</c:v>
                </c:pt>
                <c:pt idx="9">
                  <c:v>83.44314780000001</c:v>
                </c:pt>
                <c:pt idx="10">
                  <c:v>78.7942125</c:v>
                </c:pt>
                <c:pt idx="11">
                  <c:v>79.19234400000001</c:v>
                </c:pt>
                <c:pt idx="12">
                  <c:v>82.9963025</c:v>
                </c:pt>
              </c:numCache>
            </c:numRef>
          </c:yVal>
        </c:ser>
        <c:axId val="50750001"/>
        <c:axId val="50750002"/>
      </c:scatterChart>
      <c:val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50002"/>
        <c:crosses val="autoZero"/>
        <c:crossBetween val="midCat"/>
      </c:valAx>
      <c:valAx>
        <c:axId val="507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'price_DK2'!$B$3:$B$15</c:f>
              <c:numCache>
                <c:formatCode>General</c:formatCode>
                <c:ptCount val="13"/>
                <c:pt idx="0">
                  <c:v>79.41596218181817</c:v>
                </c:pt>
                <c:pt idx="1">
                  <c:v>66.83105733636363</c:v>
                </c:pt>
                <c:pt idx="2">
                  <c:v>75.35464165454545</c:v>
                </c:pt>
                <c:pt idx="3">
                  <c:v>67.87008125454544</c:v>
                </c:pt>
                <c:pt idx="4">
                  <c:v>61.58250783636363</c:v>
                </c:pt>
                <c:pt idx="5">
                  <c:v>59.3747683909091</c:v>
                </c:pt>
                <c:pt idx="6">
                  <c:v>59.58443991818182</c:v>
                </c:pt>
                <c:pt idx="7">
                  <c:v>64.48122366190476</c:v>
                </c:pt>
                <c:pt idx="8">
                  <c:v>65.7425583</c:v>
                </c:pt>
                <c:pt idx="9">
                  <c:v>63.37919632857145</c:v>
                </c:pt>
                <c:pt idx="10">
                  <c:v>60.60181681428571</c:v>
                </c:pt>
                <c:pt idx="11">
                  <c:v>61.45557065238096</c:v>
                </c:pt>
                <c:pt idx="12">
                  <c:v>64.60505501428572</c:v>
                </c:pt>
              </c:numCache>
            </c:numRef>
          </c:yVal>
        </c:ser>
        <c:ser>
          <c:idx val="1"/>
          <c:order val="1"/>
          <c:tx>
            <c:strRef>
              <c:f>'price_DK2'!$C$2:$C$2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'price_DK2'!$C$3:$C$15</c:f>
              <c:numCache>
                <c:formatCode>General</c:formatCode>
                <c:ptCount val="13"/>
                <c:pt idx="0">
                  <c:v>71.618104</c:v>
                </c:pt>
                <c:pt idx="1">
                  <c:v>59.0432204</c:v>
                </c:pt>
                <c:pt idx="2">
                  <c:v>65.4820332</c:v>
                </c:pt>
                <c:pt idx="3">
                  <c:v>57.9029216</c:v>
                </c:pt>
                <c:pt idx="4">
                  <c:v>51.3187896</c:v>
                </c:pt>
                <c:pt idx="5">
                  <c:v>48.1237216</c:v>
                </c:pt>
                <c:pt idx="6">
                  <c:v>48.3069172</c:v>
                </c:pt>
                <c:pt idx="7">
                  <c:v>50.2300004</c:v>
                </c:pt>
                <c:pt idx="8">
                  <c:v>50.0334033</c:v>
                </c:pt>
                <c:pt idx="9">
                  <c:v>47.7043381</c:v>
                </c:pt>
                <c:pt idx="10">
                  <c:v>44.9567001</c:v>
                </c:pt>
                <c:pt idx="11">
                  <c:v>45.2409362</c:v>
                </c:pt>
                <c:pt idx="12">
                  <c:v>46.93198690000001</c:v>
                </c:pt>
              </c:numCache>
            </c:numRef>
          </c:yVal>
        </c:ser>
        <c:ser>
          <c:idx val="2"/>
          <c:order val="2"/>
          <c:tx>
            <c:strRef>
              <c:f>'price_DK2'!$D$2:$D$2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'price_DK2'!$D$3:$D$15</c:f>
              <c:numCache>
                <c:formatCode>General</c:formatCode>
                <c:ptCount val="13"/>
                <c:pt idx="0">
                  <c:v>78.97055</c:v>
                </c:pt>
                <c:pt idx="1">
                  <c:v>65.70845</c:v>
                </c:pt>
                <c:pt idx="2">
                  <c:v>73.95491</c:v>
                </c:pt>
                <c:pt idx="3">
                  <c:v>65.51552599999999</c:v>
                </c:pt>
                <c:pt idx="4">
                  <c:v>59.143265</c:v>
                </c:pt>
                <c:pt idx="5">
                  <c:v>57.68048</c:v>
                </c:pt>
                <c:pt idx="6">
                  <c:v>57.95765</c:v>
                </c:pt>
                <c:pt idx="7">
                  <c:v>60.1884685</c:v>
                </c:pt>
                <c:pt idx="8">
                  <c:v>60.681165</c:v>
                </c:pt>
                <c:pt idx="9">
                  <c:v>57.8325915</c:v>
                </c:pt>
                <c:pt idx="10">
                  <c:v>55.258049</c:v>
                </c:pt>
                <c:pt idx="11">
                  <c:v>56.3460615</c:v>
                </c:pt>
                <c:pt idx="12">
                  <c:v>59.705365</c:v>
                </c:pt>
              </c:numCache>
            </c:numRef>
          </c:yVal>
        </c:ser>
        <c:ser>
          <c:idx val="3"/>
          <c:order val="3"/>
          <c:tx>
            <c:strRef>
              <c:f>'price_DK2'!$E$2:$E$2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'price_DK2'!$E$3:$E$15</c:f>
              <c:numCache>
                <c:formatCode>General</c:formatCode>
                <c:ptCount val="13"/>
                <c:pt idx="0">
                  <c:v>87.87778400000001</c:v>
                </c:pt>
                <c:pt idx="1">
                  <c:v>75.53614399999999</c:v>
                </c:pt>
                <c:pt idx="2">
                  <c:v>85.75077520000001</c:v>
                </c:pt>
                <c:pt idx="3">
                  <c:v>77.87883599999999</c:v>
                </c:pt>
                <c:pt idx="4">
                  <c:v>72.9074468</c:v>
                </c:pt>
                <c:pt idx="5">
                  <c:v>72.57470599999999</c:v>
                </c:pt>
                <c:pt idx="6">
                  <c:v>72.134889</c:v>
                </c:pt>
                <c:pt idx="7">
                  <c:v>80.95162000000001</c:v>
                </c:pt>
                <c:pt idx="8">
                  <c:v>83.5569</c:v>
                </c:pt>
                <c:pt idx="9">
                  <c:v>81.59536630000001</c:v>
                </c:pt>
                <c:pt idx="10">
                  <c:v>77.840176</c:v>
                </c:pt>
                <c:pt idx="11">
                  <c:v>78.92359400000001</c:v>
                </c:pt>
                <c:pt idx="12">
                  <c:v>82.8152534</c:v>
                </c:pt>
              </c:numCache>
            </c:numRef>
          </c:yVal>
        </c:ser>
        <c:axId val="50760001"/>
        <c:axId val="50760002"/>
      </c:scatterChart>
      <c:val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60002"/>
        <c:crosses val="autoZero"/>
        <c:crossBetween val="midCat"/>
      </c:valAx>
      <c:valAx>
        <c:axId val="507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'price_DK2'!$B$3:$B$15</c:f>
              <c:numCache>
                <c:formatCode>General</c:formatCode>
                <c:ptCount val="13"/>
                <c:pt idx="0">
                  <c:v>79.41596218181817</c:v>
                </c:pt>
                <c:pt idx="1">
                  <c:v>66.83105733636363</c:v>
                </c:pt>
                <c:pt idx="2">
                  <c:v>75.35464165454545</c:v>
                </c:pt>
                <c:pt idx="3">
                  <c:v>67.87008125454544</c:v>
                </c:pt>
                <c:pt idx="4">
                  <c:v>61.58250783636363</c:v>
                </c:pt>
                <c:pt idx="5">
                  <c:v>59.3747683909091</c:v>
                </c:pt>
                <c:pt idx="6">
                  <c:v>59.58443991818182</c:v>
                </c:pt>
                <c:pt idx="7">
                  <c:v>64.48122366190476</c:v>
                </c:pt>
                <c:pt idx="8">
                  <c:v>65.7425583</c:v>
                </c:pt>
                <c:pt idx="9">
                  <c:v>63.37919632857145</c:v>
                </c:pt>
                <c:pt idx="10">
                  <c:v>60.60181681428571</c:v>
                </c:pt>
                <c:pt idx="11">
                  <c:v>61.45557065238096</c:v>
                </c:pt>
                <c:pt idx="12">
                  <c:v>64.60505501428572</c:v>
                </c:pt>
              </c:numCache>
            </c:numRef>
          </c:yVal>
        </c:ser>
        <c:ser>
          <c:idx val="1"/>
          <c:order val="1"/>
          <c:tx>
            <c:strRef>
              <c:f>'price_DK2'!$C$2:$C$2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'price_DK2'!$C$3:$C$15</c:f>
              <c:numCache>
                <c:formatCode>General</c:formatCode>
                <c:ptCount val="13"/>
                <c:pt idx="0">
                  <c:v>71.618104</c:v>
                </c:pt>
                <c:pt idx="1">
                  <c:v>59.0432204</c:v>
                </c:pt>
                <c:pt idx="2">
                  <c:v>65.4820332</c:v>
                </c:pt>
                <c:pt idx="3">
                  <c:v>57.9029216</c:v>
                </c:pt>
                <c:pt idx="4">
                  <c:v>51.3187896</c:v>
                </c:pt>
                <c:pt idx="5">
                  <c:v>48.1237216</c:v>
                </c:pt>
                <c:pt idx="6">
                  <c:v>48.3069172</c:v>
                </c:pt>
                <c:pt idx="7">
                  <c:v>50.2300004</c:v>
                </c:pt>
                <c:pt idx="8">
                  <c:v>50.0334033</c:v>
                </c:pt>
                <c:pt idx="9">
                  <c:v>47.7043381</c:v>
                </c:pt>
                <c:pt idx="10">
                  <c:v>44.9567001</c:v>
                </c:pt>
                <c:pt idx="11">
                  <c:v>45.2409362</c:v>
                </c:pt>
                <c:pt idx="12">
                  <c:v>46.93198690000001</c:v>
                </c:pt>
              </c:numCache>
            </c:numRef>
          </c:yVal>
        </c:ser>
        <c:ser>
          <c:idx val="2"/>
          <c:order val="2"/>
          <c:tx>
            <c:strRef>
              <c:f>'price_DK2'!$D$2:$D$2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'price_DK2'!$D$3:$D$15</c:f>
              <c:numCache>
                <c:formatCode>General</c:formatCode>
                <c:ptCount val="13"/>
                <c:pt idx="0">
                  <c:v>78.97055</c:v>
                </c:pt>
                <c:pt idx="1">
                  <c:v>65.70845</c:v>
                </c:pt>
                <c:pt idx="2">
                  <c:v>73.95491</c:v>
                </c:pt>
                <c:pt idx="3">
                  <c:v>65.51552599999999</c:v>
                </c:pt>
                <c:pt idx="4">
                  <c:v>59.143265</c:v>
                </c:pt>
                <c:pt idx="5">
                  <c:v>57.68048</c:v>
                </c:pt>
                <c:pt idx="6">
                  <c:v>57.95765</c:v>
                </c:pt>
                <c:pt idx="7">
                  <c:v>60.1884685</c:v>
                </c:pt>
                <c:pt idx="8">
                  <c:v>60.681165</c:v>
                </c:pt>
                <c:pt idx="9">
                  <c:v>57.8325915</c:v>
                </c:pt>
                <c:pt idx="10">
                  <c:v>55.258049</c:v>
                </c:pt>
                <c:pt idx="11">
                  <c:v>56.3460615</c:v>
                </c:pt>
                <c:pt idx="12">
                  <c:v>59.705365</c:v>
                </c:pt>
              </c:numCache>
            </c:numRef>
          </c:yVal>
        </c:ser>
        <c:ser>
          <c:idx val="3"/>
          <c:order val="3"/>
          <c:tx>
            <c:strRef>
              <c:f>'price_DK2'!$E$2:$E$2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'price_DK2'!$E$3:$E$15</c:f>
              <c:numCache>
                <c:formatCode>General</c:formatCode>
                <c:ptCount val="13"/>
                <c:pt idx="0">
                  <c:v>87.87778400000001</c:v>
                </c:pt>
                <c:pt idx="1">
                  <c:v>75.53614399999999</c:v>
                </c:pt>
                <c:pt idx="2">
                  <c:v>85.75077520000001</c:v>
                </c:pt>
                <c:pt idx="3">
                  <c:v>77.87883599999999</c:v>
                </c:pt>
                <c:pt idx="4">
                  <c:v>72.9074468</c:v>
                </c:pt>
                <c:pt idx="5">
                  <c:v>72.57470599999999</c:v>
                </c:pt>
                <c:pt idx="6">
                  <c:v>72.134889</c:v>
                </c:pt>
                <c:pt idx="7">
                  <c:v>80.95162000000001</c:v>
                </c:pt>
                <c:pt idx="8">
                  <c:v>83.5569</c:v>
                </c:pt>
                <c:pt idx="9">
                  <c:v>81.59536630000001</c:v>
                </c:pt>
                <c:pt idx="10">
                  <c:v>77.840176</c:v>
                </c:pt>
                <c:pt idx="11">
                  <c:v>78.92359400000001</c:v>
                </c:pt>
                <c:pt idx="12">
                  <c:v>82.8152534</c:v>
                </c:pt>
              </c:numCache>
            </c:numRef>
          </c:yVal>
        </c:ser>
        <c:axId val="50770001"/>
        <c:axId val="50770002"/>
      </c:scatterChart>
      <c:val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70002"/>
        <c:crosses val="autoZero"/>
        <c:crossBetween val="midCat"/>
      </c:valAx>
      <c:valAx>
        <c:axId val="507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'price_DK2'!$B$3:$B$15</c:f>
              <c:numCache>
                <c:formatCode>General</c:formatCode>
                <c:ptCount val="13"/>
                <c:pt idx="0">
                  <c:v>79.41596218181817</c:v>
                </c:pt>
                <c:pt idx="1">
                  <c:v>66.83105733636363</c:v>
                </c:pt>
                <c:pt idx="2">
                  <c:v>75.35464165454545</c:v>
                </c:pt>
                <c:pt idx="3">
                  <c:v>67.87008125454544</c:v>
                </c:pt>
                <c:pt idx="4">
                  <c:v>61.58250783636363</c:v>
                </c:pt>
                <c:pt idx="5">
                  <c:v>59.3747683909091</c:v>
                </c:pt>
                <c:pt idx="6">
                  <c:v>59.58443991818182</c:v>
                </c:pt>
                <c:pt idx="7">
                  <c:v>64.48122366190476</c:v>
                </c:pt>
                <c:pt idx="8">
                  <c:v>65.7425583</c:v>
                </c:pt>
                <c:pt idx="9">
                  <c:v>63.37919632857145</c:v>
                </c:pt>
                <c:pt idx="10">
                  <c:v>60.60181681428571</c:v>
                </c:pt>
                <c:pt idx="11">
                  <c:v>61.45557065238096</c:v>
                </c:pt>
                <c:pt idx="12">
                  <c:v>64.60505501428572</c:v>
                </c:pt>
              </c:numCache>
            </c:numRef>
          </c:yVal>
        </c:ser>
        <c:ser>
          <c:idx val="1"/>
          <c:order val="1"/>
          <c:tx>
            <c:strRef>
              <c:f>'price_DK2'!$C$2:$C$2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'price_DK2'!$C$3:$C$15</c:f>
              <c:numCache>
                <c:formatCode>General</c:formatCode>
                <c:ptCount val="13"/>
                <c:pt idx="0">
                  <c:v>71.618104</c:v>
                </c:pt>
                <c:pt idx="1">
                  <c:v>59.0432204</c:v>
                </c:pt>
                <c:pt idx="2">
                  <c:v>65.4820332</c:v>
                </c:pt>
                <c:pt idx="3">
                  <c:v>57.9029216</c:v>
                </c:pt>
                <c:pt idx="4">
                  <c:v>51.3187896</c:v>
                </c:pt>
                <c:pt idx="5">
                  <c:v>48.1237216</c:v>
                </c:pt>
                <c:pt idx="6">
                  <c:v>48.3069172</c:v>
                </c:pt>
                <c:pt idx="7">
                  <c:v>50.2300004</c:v>
                </c:pt>
                <c:pt idx="8">
                  <c:v>50.0334033</c:v>
                </c:pt>
                <c:pt idx="9">
                  <c:v>47.7043381</c:v>
                </c:pt>
                <c:pt idx="10">
                  <c:v>44.9567001</c:v>
                </c:pt>
                <c:pt idx="11">
                  <c:v>45.2409362</c:v>
                </c:pt>
                <c:pt idx="12">
                  <c:v>46.93198690000001</c:v>
                </c:pt>
              </c:numCache>
            </c:numRef>
          </c:yVal>
        </c:ser>
        <c:ser>
          <c:idx val="2"/>
          <c:order val="2"/>
          <c:tx>
            <c:strRef>
              <c:f>'price_DK2'!$D$2:$D$2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'price_DK2'!$D$3:$D$15</c:f>
              <c:numCache>
                <c:formatCode>General</c:formatCode>
                <c:ptCount val="13"/>
                <c:pt idx="0">
                  <c:v>78.97055</c:v>
                </c:pt>
                <c:pt idx="1">
                  <c:v>65.70845</c:v>
                </c:pt>
                <c:pt idx="2">
                  <c:v>73.95491</c:v>
                </c:pt>
                <c:pt idx="3">
                  <c:v>65.51552599999999</c:v>
                </c:pt>
                <c:pt idx="4">
                  <c:v>59.143265</c:v>
                </c:pt>
                <c:pt idx="5">
                  <c:v>57.68048</c:v>
                </c:pt>
                <c:pt idx="6">
                  <c:v>57.95765</c:v>
                </c:pt>
                <c:pt idx="7">
                  <c:v>60.1884685</c:v>
                </c:pt>
                <c:pt idx="8">
                  <c:v>60.681165</c:v>
                </c:pt>
                <c:pt idx="9">
                  <c:v>57.8325915</c:v>
                </c:pt>
                <c:pt idx="10">
                  <c:v>55.258049</c:v>
                </c:pt>
                <c:pt idx="11">
                  <c:v>56.3460615</c:v>
                </c:pt>
                <c:pt idx="12">
                  <c:v>59.705365</c:v>
                </c:pt>
              </c:numCache>
            </c:numRef>
          </c:yVal>
        </c:ser>
        <c:ser>
          <c:idx val="3"/>
          <c:order val="3"/>
          <c:tx>
            <c:strRef>
              <c:f>'price_DK2'!$E$2:$E$2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'price_DK2'!$E$3:$E$15</c:f>
              <c:numCache>
                <c:formatCode>General</c:formatCode>
                <c:ptCount val="13"/>
                <c:pt idx="0">
                  <c:v>87.87778400000001</c:v>
                </c:pt>
                <c:pt idx="1">
                  <c:v>75.53614399999999</c:v>
                </c:pt>
                <c:pt idx="2">
                  <c:v>85.75077520000001</c:v>
                </c:pt>
                <c:pt idx="3">
                  <c:v>77.87883599999999</c:v>
                </c:pt>
                <c:pt idx="4">
                  <c:v>72.9074468</c:v>
                </c:pt>
                <c:pt idx="5">
                  <c:v>72.57470599999999</c:v>
                </c:pt>
                <c:pt idx="6">
                  <c:v>72.134889</c:v>
                </c:pt>
                <c:pt idx="7">
                  <c:v>80.95162000000001</c:v>
                </c:pt>
                <c:pt idx="8">
                  <c:v>83.5569</c:v>
                </c:pt>
                <c:pt idx="9">
                  <c:v>81.59536630000001</c:v>
                </c:pt>
                <c:pt idx="10">
                  <c:v>77.840176</c:v>
                </c:pt>
                <c:pt idx="11">
                  <c:v>78.92359400000001</c:v>
                </c:pt>
                <c:pt idx="12">
                  <c:v>82.8152534</c:v>
                </c:pt>
              </c:numCache>
            </c:numRef>
          </c:yVal>
        </c:ser>
        <c:axId val="50780001"/>
        <c:axId val="50780002"/>
      </c:scatterChart>
      <c:val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80002"/>
        <c:crosses val="autoZero"/>
        <c:crossBetween val="midCat"/>
      </c:valAx>
      <c:valAx>
        <c:axId val="507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'price_DK2'!$B$3:$B$15</c:f>
              <c:numCache>
                <c:formatCode>General</c:formatCode>
                <c:ptCount val="13"/>
                <c:pt idx="0">
                  <c:v>79.41596218181817</c:v>
                </c:pt>
                <c:pt idx="1">
                  <c:v>66.83105733636363</c:v>
                </c:pt>
                <c:pt idx="2">
                  <c:v>75.35464165454545</c:v>
                </c:pt>
                <c:pt idx="3">
                  <c:v>67.87008125454544</c:v>
                </c:pt>
                <c:pt idx="4">
                  <c:v>61.58250783636363</c:v>
                </c:pt>
                <c:pt idx="5">
                  <c:v>59.3747683909091</c:v>
                </c:pt>
                <c:pt idx="6">
                  <c:v>59.58443991818182</c:v>
                </c:pt>
                <c:pt idx="7">
                  <c:v>64.48122366190476</c:v>
                </c:pt>
                <c:pt idx="8">
                  <c:v>65.7425583</c:v>
                </c:pt>
                <c:pt idx="9">
                  <c:v>63.37919632857145</c:v>
                </c:pt>
                <c:pt idx="10">
                  <c:v>60.60181681428571</c:v>
                </c:pt>
                <c:pt idx="11">
                  <c:v>61.45557065238096</c:v>
                </c:pt>
                <c:pt idx="12">
                  <c:v>64.60505501428572</c:v>
                </c:pt>
              </c:numCache>
            </c:numRef>
          </c:yVal>
        </c:ser>
        <c:ser>
          <c:idx val="1"/>
          <c:order val="1"/>
          <c:tx>
            <c:strRef>
              <c:f>'price_DK2'!$C$2:$C$2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'price_DK2'!$C$3:$C$15</c:f>
              <c:numCache>
                <c:formatCode>General</c:formatCode>
                <c:ptCount val="13"/>
                <c:pt idx="0">
                  <c:v>71.618104</c:v>
                </c:pt>
                <c:pt idx="1">
                  <c:v>59.0432204</c:v>
                </c:pt>
                <c:pt idx="2">
                  <c:v>65.4820332</c:v>
                </c:pt>
                <c:pt idx="3">
                  <c:v>57.9029216</c:v>
                </c:pt>
                <c:pt idx="4">
                  <c:v>51.3187896</c:v>
                </c:pt>
                <c:pt idx="5">
                  <c:v>48.1237216</c:v>
                </c:pt>
                <c:pt idx="6">
                  <c:v>48.3069172</c:v>
                </c:pt>
                <c:pt idx="7">
                  <c:v>50.2300004</c:v>
                </c:pt>
                <c:pt idx="8">
                  <c:v>50.0334033</c:v>
                </c:pt>
                <c:pt idx="9">
                  <c:v>47.7043381</c:v>
                </c:pt>
                <c:pt idx="10">
                  <c:v>44.9567001</c:v>
                </c:pt>
                <c:pt idx="11">
                  <c:v>45.2409362</c:v>
                </c:pt>
                <c:pt idx="12">
                  <c:v>46.93198690000001</c:v>
                </c:pt>
              </c:numCache>
            </c:numRef>
          </c:yVal>
        </c:ser>
        <c:ser>
          <c:idx val="2"/>
          <c:order val="2"/>
          <c:tx>
            <c:strRef>
              <c:f>'price_DK2'!$D$2:$D$2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'price_DK2'!$D$3:$D$15</c:f>
              <c:numCache>
                <c:formatCode>General</c:formatCode>
                <c:ptCount val="13"/>
                <c:pt idx="0">
                  <c:v>78.97055</c:v>
                </c:pt>
                <c:pt idx="1">
                  <c:v>65.70845</c:v>
                </c:pt>
                <c:pt idx="2">
                  <c:v>73.95491</c:v>
                </c:pt>
                <c:pt idx="3">
                  <c:v>65.51552599999999</c:v>
                </c:pt>
                <c:pt idx="4">
                  <c:v>59.143265</c:v>
                </c:pt>
                <c:pt idx="5">
                  <c:v>57.68048</c:v>
                </c:pt>
                <c:pt idx="6">
                  <c:v>57.95765</c:v>
                </c:pt>
                <c:pt idx="7">
                  <c:v>60.1884685</c:v>
                </c:pt>
                <c:pt idx="8">
                  <c:v>60.681165</c:v>
                </c:pt>
                <c:pt idx="9">
                  <c:v>57.8325915</c:v>
                </c:pt>
                <c:pt idx="10">
                  <c:v>55.258049</c:v>
                </c:pt>
                <c:pt idx="11">
                  <c:v>56.3460615</c:v>
                </c:pt>
                <c:pt idx="12">
                  <c:v>59.705365</c:v>
                </c:pt>
              </c:numCache>
            </c:numRef>
          </c:yVal>
        </c:ser>
        <c:ser>
          <c:idx val="3"/>
          <c:order val="3"/>
          <c:tx>
            <c:strRef>
              <c:f>'price_DK2'!$E$2:$E$2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'price_DK2'!$E$3:$E$15</c:f>
              <c:numCache>
                <c:formatCode>General</c:formatCode>
                <c:ptCount val="13"/>
                <c:pt idx="0">
                  <c:v>87.87778400000001</c:v>
                </c:pt>
                <c:pt idx="1">
                  <c:v>75.53614399999999</c:v>
                </c:pt>
                <c:pt idx="2">
                  <c:v>85.75077520000001</c:v>
                </c:pt>
                <c:pt idx="3">
                  <c:v>77.87883599999999</c:v>
                </c:pt>
                <c:pt idx="4">
                  <c:v>72.9074468</c:v>
                </c:pt>
                <c:pt idx="5">
                  <c:v>72.57470599999999</c:v>
                </c:pt>
                <c:pt idx="6">
                  <c:v>72.134889</c:v>
                </c:pt>
                <c:pt idx="7">
                  <c:v>80.95162000000001</c:v>
                </c:pt>
                <c:pt idx="8">
                  <c:v>83.5569</c:v>
                </c:pt>
                <c:pt idx="9">
                  <c:v>81.59536630000001</c:v>
                </c:pt>
                <c:pt idx="10">
                  <c:v>77.840176</c:v>
                </c:pt>
                <c:pt idx="11">
                  <c:v>78.92359400000001</c:v>
                </c:pt>
                <c:pt idx="12">
                  <c:v>82.8152534</c:v>
                </c:pt>
              </c:numCache>
            </c:numRef>
          </c:yVal>
        </c:ser>
        <c:axId val="50790001"/>
        <c:axId val="50790002"/>
      </c:scatterChart>
      <c:val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90002"/>
        <c:crosses val="autoZero"/>
        <c:crossBetween val="midCat"/>
      </c:valAx>
      <c:valAx>
        <c:axId val="507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'price_NL'!$B$3:$B$15</c:f>
              <c:numCache>
                <c:formatCode>General</c:formatCode>
                <c:ptCount val="13"/>
                <c:pt idx="0">
                  <c:v>89.07124203636364</c:v>
                </c:pt>
                <c:pt idx="1">
                  <c:v>74.73953959090908</c:v>
                </c:pt>
                <c:pt idx="2">
                  <c:v>88.01615862727272</c:v>
                </c:pt>
                <c:pt idx="3">
                  <c:v>83.03763104545455</c:v>
                </c:pt>
                <c:pt idx="4">
                  <c:v>75.94383272727275</c:v>
                </c:pt>
                <c:pt idx="5">
                  <c:v>70.42786638181816</c:v>
                </c:pt>
                <c:pt idx="6">
                  <c:v>72.12271261818181</c:v>
                </c:pt>
                <c:pt idx="7">
                  <c:v>85.41423217619047</c:v>
                </c:pt>
                <c:pt idx="8">
                  <c:v>83.25982939047618</c:v>
                </c:pt>
                <c:pt idx="9">
                  <c:v>74.46167341904763</c:v>
                </c:pt>
                <c:pt idx="10">
                  <c:v>71.58470164285715</c:v>
                </c:pt>
                <c:pt idx="11">
                  <c:v>71.37218045238095</c:v>
                </c:pt>
                <c:pt idx="12">
                  <c:v>75.2511609095238</c:v>
                </c:pt>
              </c:numCache>
            </c:numRef>
          </c:yVal>
        </c:ser>
        <c:ser>
          <c:idx val="1"/>
          <c:order val="1"/>
          <c:tx>
            <c:strRef>
              <c:f>'price_NL'!$C$2:$C$2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'price_NL'!$C$3:$C$15</c:f>
              <c:numCache>
                <c:formatCode>General</c:formatCode>
                <c:ptCount val="13"/>
                <c:pt idx="0">
                  <c:v>85.23860599999999</c:v>
                </c:pt>
                <c:pt idx="1">
                  <c:v>70.843858</c:v>
                </c:pt>
                <c:pt idx="2">
                  <c:v>83.5473768</c:v>
                </c:pt>
                <c:pt idx="3">
                  <c:v>77.92988800000001</c:v>
                </c:pt>
                <c:pt idx="4">
                  <c:v>71.25833399999999</c:v>
                </c:pt>
                <c:pt idx="5">
                  <c:v>65.2921454</c:v>
                </c:pt>
                <c:pt idx="6">
                  <c:v>65.6555036</c:v>
                </c:pt>
                <c:pt idx="7">
                  <c:v>76.613674</c:v>
                </c:pt>
                <c:pt idx="8">
                  <c:v>73.32595600000001</c:v>
                </c:pt>
                <c:pt idx="9">
                  <c:v>64.2871208</c:v>
                </c:pt>
                <c:pt idx="10">
                  <c:v>61.012351</c:v>
                </c:pt>
                <c:pt idx="11">
                  <c:v>60.78813950000001</c:v>
                </c:pt>
                <c:pt idx="12">
                  <c:v>63.8646901</c:v>
                </c:pt>
              </c:numCache>
            </c:numRef>
          </c:yVal>
        </c:ser>
        <c:ser>
          <c:idx val="2"/>
          <c:order val="2"/>
          <c:tx>
            <c:strRef>
              <c:f>'price_NL'!$D$2:$D$2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'price_NL'!$D$3:$D$15</c:f>
              <c:numCache>
                <c:formatCode>General</c:formatCode>
                <c:ptCount val="13"/>
                <c:pt idx="0">
                  <c:v>89.696465</c:v>
                </c:pt>
                <c:pt idx="1">
                  <c:v>75.79966</c:v>
                </c:pt>
                <c:pt idx="2">
                  <c:v>89.04315</c:v>
                </c:pt>
                <c:pt idx="3">
                  <c:v>83.71940600000001</c:v>
                </c:pt>
                <c:pt idx="4">
                  <c:v>76.22511</c:v>
                </c:pt>
                <c:pt idx="5">
                  <c:v>70.50742</c:v>
                </c:pt>
                <c:pt idx="6">
                  <c:v>70.71724</c:v>
                </c:pt>
                <c:pt idx="7">
                  <c:v>82.77762749999999</c:v>
                </c:pt>
                <c:pt idx="8">
                  <c:v>80.712503</c:v>
                </c:pt>
                <c:pt idx="9">
                  <c:v>71.98219</c:v>
                </c:pt>
                <c:pt idx="10">
                  <c:v>68.31569500000001</c:v>
                </c:pt>
                <c:pt idx="11">
                  <c:v>68.64737500000001</c:v>
                </c:pt>
                <c:pt idx="12">
                  <c:v>72.82944999999999</c:v>
                </c:pt>
              </c:numCache>
            </c:numRef>
          </c:yVal>
        </c:ser>
        <c:ser>
          <c:idx val="3"/>
          <c:order val="3"/>
          <c:tx>
            <c:strRef>
              <c:f>'price_NL'!$E$2:$E$2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'price_NL'!$E$3:$E$15</c:f>
              <c:numCache>
                <c:formatCode>General</c:formatCode>
                <c:ptCount val="13"/>
                <c:pt idx="0">
                  <c:v>92.1489048</c:v>
                </c:pt>
                <c:pt idx="1">
                  <c:v>77.044496</c:v>
                </c:pt>
                <c:pt idx="2">
                  <c:v>91.40513999999999</c:v>
                </c:pt>
                <c:pt idx="3">
                  <c:v>87.43326399999999</c:v>
                </c:pt>
                <c:pt idx="4">
                  <c:v>80.769792</c:v>
                </c:pt>
                <c:pt idx="5">
                  <c:v>75.696254</c:v>
                </c:pt>
                <c:pt idx="6">
                  <c:v>78.48367599999999</c:v>
                </c:pt>
                <c:pt idx="7">
                  <c:v>95.48244320000001</c:v>
                </c:pt>
                <c:pt idx="8">
                  <c:v>96.32640620000001</c:v>
                </c:pt>
                <c:pt idx="9">
                  <c:v>87.20722600000001</c:v>
                </c:pt>
                <c:pt idx="10">
                  <c:v>84.6464805</c:v>
                </c:pt>
                <c:pt idx="11">
                  <c:v>85.03074100000001</c:v>
                </c:pt>
                <c:pt idx="12">
                  <c:v>91.45204700000001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'price_DK2'!$B$3:$B$15</c:f>
              <c:numCache>
                <c:formatCode>General</c:formatCode>
                <c:ptCount val="13"/>
                <c:pt idx="0">
                  <c:v>79.41596218181817</c:v>
                </c:pt>
                <c:pt idx="1">
                  <c:v>66.83105733636363</c:v>
                </c:pt>
                <c:pt idx="2">
                  <c:v>75.35464165454545</c:v>
                </c:pt>
                <c:pt idx="3">
                  <c:v>67.87008125454544</c:v>
                </c:pt>
                <c:pt idx="4">
                  <c:v>61.58250783636363</c:v>
                </c:pt>
                <c:pt idx="5">
                  <c:v>59.3747683909091</c:v>
                </c:pt>
                <c:pt idx="6">
                  <c:v>59.58443991818182</c:v>
                </c:pt>
                <c:pt idx="7">
                  <c:v>64.48122366190476</c:v>
                </c:pt>
                <c:pt idx="8">
                  <c:v>65.7425583</c:v>
                </c:pt>
                <c:pt idx="9">
                  <c:v>63.37919632857145</c:v>
                </c:pt>
                <c:pt idx="10">
                  <c:v>60.60181681428571</c:v>
                </c:pt>
                <c:pt idx="11">
                  <c:v>61.45557065238096</c:v>
                </c:pt>
                <c:pt idx="12">
                  <c:v>64.60505501428572</c:v>
                </c:pt>
              </c:numCache>
            </c:numRef>
          </c:yVal>
        </c:ser>
        <c:ser>
          <c:idx val="1"/>
          <c:order val="1"/>
          <c:tx>
            <c:strRef>
              <c:f>'price_DK2'!$C$2:$C$2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'price_DK2'!$C$3:$C$15</c:f>
              <c:numCache>
                <c:formatCode>General</c:formatCode>
                <c:ptCount val="13"/>
                <c:pt idx="0">
                  <c:v>71.618104</c:v>
                </c:pt>
                <c:pt idx="1">
                  <c:v>59.0432204</c:v>
                </c:pt>
                <c:pt idx="2">
                  <c:v>65.4820332</c:v>
                </c:pt>
                <c:pt idx="3">
                  <c:v>57.9029216</c:v>
                </c:pt>
                <c:pt idx="4">
                  <c:v>51.3187896</c:v>
                </c:pt>
                <c:pt idx="5">
                  <c:v>48.1237216</c:v>
                </c:pt>
                <c:pt idx="6">
                  <c:v>48.3069172</c:v>
                </c:pt>
                <c:pt idx="7">
                  <c:v>50.2300004</c:v>
                </c:pt>
                <c:pt idx="8">
                  <c:v>50.0334033</c:v>
                </c:pt>
                <c:pt idx="9">
                  <c:v>47.7043381</c:v>
                </c:pt>
                <c:pt idx="10">
                  <c:v>44.9567001</c:v>
                </c:pt>
                <c:pt idx="11">
                  <c:v>45.2409362</c:v>
                </c:pt>
                <c:pt idx="12">
                  <c:v>46.93198690000001</c:v>
                </c:pt>
              </c:numCache>
            </c:numRef>
          </c:yVal>
        </c:ser>
        <c:ser>
          <c:idx val="2"/>
          <c:order val="2"/>
          <c:tx>
            <c:strRef>
              <c:f>'price_DK2'!$D$2:$D$2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'price_DK2'!$D$3:$D$15</c:f>
              <c:numCache>
                <c:formatCode>General</c:formatCode>
                <c:ptCount val="13"/>
                <c:pt idx="0">
                  <c:v>78.97055</c:v>
                </c:pt>
                <c:pt idx="1">
                  <c:v>65.70845</c:v>
                </c:pt>
                <c:pt idx="2">
                  <c:v>73.95491</c:v>
                </c:pt>
                <c:pt idx="3">
                  <c:v>65.51552599999999</c:v>
                </c:pt>
                <c:pt idx="4">
                  <c:v>59.143265</c:v>
                </c:pt>
                <c:pt idx="5">
                  <c:v>57.68048</c:v>
                </c:pt>
                <c:pt idx="6">
                  <c:v>57.95765</c:v>
                </c:pt>
                <c:pt idx="7">
                  <c:v>60.1884685</c:v>
                </c:pt>
                <c:pt idx="8">
                  <c:v>60.681165</c:v>
                </c:pt>
                <c:pt idx="9">
                  <c:v>57.8325915</c:v>
                </c:pt>
                <c:pt idx="10">
                  <c:v>55.258049</c:v>
                </c:pt>
                <c:pt idx="11">
                  <c:v>56.3460615</c:v>
                </c:pt>
                <c:pt idx="12">
                  <c:v>59.705365</c:v>
                </c:pt>
              </c:numCache>
            </c:numRef>
          </c:yVal>
        </c:ser>
        <c:ser>
          <c:idx val="3"/>
          <c:order val="3"/>
          <c:tx>
            <c:strRef>
              <c:f>'price_DK2'!$E$2:$E$2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'price_DK2'!$A$3:$A$15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'price_DK2'!$E$3:$E$15</c:f>
              <c:numCache>
                <c:formatCode>General</c:formatCode>
                <c:ptCount val="13"/>
                <c:pt idx="0">
                  <c:v>87.87778400000001</c:v>
                </c:pt>
                <c:pt idx="1">
                  <c:v>75.53614399999999</c:v>
                </c:pt>
                <c:pt idx="2">
                  <c:v>85.75077520000001</c:v>
                </c:pt>
                <c:pt idx="3">
                  <c:v>77.87883599999999</c:v>
                </c:pt>
                <c:pt idx="4">
                  <c:v>72.9074468</c:v>
                </c:pt>
                <c:pt idx="5">
                  <c:v>72.57470599999999</c:v>
                </c:pt>
                <c:pt idx="6">
                  <c:v>72.134889</c:v>
                </c:pt>
                <c:pt idx="7">
                  <c:v>80.95162000000001</c:v>
                </c:pt>
                <c:pt idx="8">
                  <c:v>83.5569</c:v>
                </c:pt>
                <c:pt idx="9">
                  <c:v>81.59536630000001</c:v>
                </c:pt>
                <c:pt idx="10">
                  <c:v>77.840176</c:v>
                </c:pt>
                <c:pt idx="11">
                  <c:v>78.92359400000001</c:v>
                </c:pt>
                <c:pt idx="12">
                  <c:v>82.8152534</c:v>
                </c:pt>
              </c:numCache>
            </c:numRef>
          </c:yVal>
        </c:ser>
        <c:axId val="50800001"/>
        <c:axId val="50800002"/>
      </c:scatterChart>
      <c:val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00002"/>
        <c:crosses val="autoZero"/>
        <c:crossBetween val="midCat"/>
      </c:valAx>
      <c:valAx>
        <c:axId val="508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'price_ES'!$B$3:$B$15</c:f>
              <c:numCache>
                <c:formatCode>General</c:formatCode>
                <c:ptCount val="13"/>
                <c:pt idx="0">
                  <c:v>49.6660141909091</c:v>
                </c:pt>
                <c:pt idx="1">
                  <c:v>33.09305514545454</c:v>
                </c:pt>
                <c:pt idx="2">
                  <c:v>34.82044561818182</c:v>
                </c:pt>
                <c:pt idx="3">
                  <c:v>30.23256651818183</c:v>
                </c:pt>
                <c:pt idx="4">
                  <c:v>30.82062790909091</c:v>
                </c:pt>
                <c:pt idx="5">
                  <c:v>36.2819901</c:v>
                </c:pt>
                <c:pt idx="6">
                  <c:v>34.2904423</c:v>
                </c:pt>
                <c:pt idx="7">
                  <c:v>46.32182506666667</c:v>
                </c:pt>
                <c:pt idx="8">
                  <c:v>45.71507060476191</c:v>
                </c:pt>
                <c:pt idx="9">
                  <c:v>46.45660663809524</c:v>
                </c:pt>
                <c:pt idx="10">
                  <c:v>47.85542314761905</c:v>
                </c:pt>
                <c:pt idx="11">
                  <c:v>46.23354258571429</c:v>
                </c:pt>
                <c:pt idx="12">
                  <c:v>44.99131012380953</c:v>
                </c:pt>
              </c:numCache>
            </c:numRef>
          </c:yVal>
        </c:ser>
        <c:ser>
          <c:idx val="1"/>
          <c:order val="1"/>
          <c:tx>
            <c:strRef>
              <c:f>'price_ES'!$C$2:$C$2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'price_ES'!$C$3:$C$15</c:f>
              <c:numCache>
                <c:formatCode>General</c:formatCode>
                <c:ptCount val="13"/>
                <c:pt idx="0">
                  <c:v>29.2236298</c:v>
                </c:pt>
                <c:pt idx="1">
                  <c:v>15.7089952</c:v>
                </c:pt>
                <c:pt idx="2">
                  <c:v>13.4765066</c:v>
                </c:pt>
                <c:pt idx="3">
                  <c:v>11.653584</c:v>
                </c:pt>
                <c:pt idx="4">
                  <c:v>15.596484</c:v>
                </c:pt>
                <c:pt idx="5">
                  <c:v>26.8113244</c:v>
                </c:pt>
                <c:pt idx="6">
                  <c:v>24.7037452</c:v>
                </c:pt>
                <c:pt idx="7">
                  <c:v>38.4900559</c:v>
                </c:pt>
                <c:pt idx="8">
                  <c:v>37.9062554</c:v>
                </c:pt>
                <c:pt idx="9">
                  <c:v>39.0055021</c:v>
                </c:pt>
                <c:pt idx="10">
                  <c:v>44.5503535</c:v>
                </c:pt>
                <c:pt idx="11">
                  <c:v>42.9759831</c:v>
                </c:pt>
                <c:pt idx="12">
                  <c:v>41.656473</c:v>
                </c:pt>
              </c:numCache>
            </c:numRef>
          </c:yVal>
        </c:ser>
        <c:ser>
          <c:idx val="2"/>
          <c:order val="2"/>
          <c:tx>
            <c:strRef>
              <c:f>'price_ES'!$D$2:$D$2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'price_ES'!$D$3:$D$15</c:f>
              <c:numCache>
                <c:formatCode>General</c:formatCode>
                <c:ptCount val="13"/>
                <c:pt idx="0">
                  <c:v>53.79315</c:v>
                </c:pt>
                <c:pt idx="1">
                  <c:v>36.414726</c:v>
                </c:pt>
                <c:pt idx="2">
                  <c:v>38.89555</c:v>
                </c:pt>
                <c:pt idx="3">
                  <c:v>34.01895</c:v>
                </c:pt>
                <c:pt idx="4">
                  <c:v>34.34966</c:v>
                </c:pt>
                <c:pt idx="5">
                  <c:v>37.58265</c:v>
                </c:pt>
                <c:pt idx="6">
                  <c:v>36.13265</c:v>
                </c:pt>
                <c:pt idx="7">
                  <c:v>47.835045</c:v>
                </c:pt>
                <c:pt idx="8">
                  <c:v>47.384817</c:v>
                </c:pt>
                <c:pt idx="9">
                  <c:v>48.0909825</c:v>
                </c:pt>
                <c:pt idx="10">
                  <c:v>48.3482875</c:v>
                </c:pt>
                <c:pt idx="11">
                  <c:v>46.886301</c:v>
                </c:pt>
                <c:pt idx="12">
                  <c:v>45.460502</c:v>
                </c:pt>
              </c:numCache>
            </c:numRef>
          </c:yVal>
        </c:ser>
        <c:ser>
          <c:idx val="3"/>
          <c:order val="3"/>
          <c:tx>
            <c:strRef>
              <c:f>'price_ES'!$E$2:$E$2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'price_ES'!$E$3:$E$15</c:f>
              <c:numCache>
                <c:formatCode>General</c:formatCode>
                <c:ptCount val="13"/>
                <c:pt idx="0">
                  <c:v>61.7263934</c:v>
                </c:pt>
                <c:pt idx="1">
                  <c:v>42.401462</c:v>
                </c:pt>
                <c:pt idx="2">
                  <c:v>45.313244</c:v>
                </c:pt>
                <c:pt idx="3">
                  <c:v>39.36573079999999</c:v>
                </c:pt>
                <c:pt idx="4">
                  <c:v>38.51155199999999</c:v>
                </c:pt>
                <c:pt idx="5">
                  <c:v>42.4311628</c:v>
                </c:pt>
                <c:pt idx="6">
                  <c:v>40.1868954</c:v>
                </c:pt>
                <c:pt idx="7">
                  <c:v>52.0445335</c:v>
                </c:pt>
                <c:pt idx="8">
                  <c:v>51.4395653</c:v>
                </c:pt>
                <c:pt idx="9">
                  <c:v>51.7109698</c:v>
                </c:pt>
                <c:pt idx="10">
                  <c:v>51.6627391</c:v>
                </c:pt>
                <c:pt idx="11">
                  <c:v>49.82944120000001</c:v>
                </c:pt>
                <c:pt idx="12">
                  <c:v>48.7433466</c:v>
                </c:pt>
              </c:numCache>
            </c:numRef>
          </c:yVal>
        </c:ser>
        <c:axId val="50810001"/>
        <c:axId val="50810002"/>
      </c:scatterChart>
      <c:val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10002"/>
        <c:crosses val="autoZero"/>
        <c:crossBetween val="midCat"/>
      </c:valAx>
      <c:valAx>
        <c:axId val="508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'price_ES'!$B$3:$B$15</c:f>
              <c:numCache>
                <c:formatCode>General</c:formatCode>
                <c:ptCount val="13"/>
                <c:pt idx="0">
                  <c:v>49.6660141909091</c:v>
                </c:pt>
                <c:pt idx="1">
                  <c:v>33.09305514545454</c:v>
                </c:pt>
                <c:pt idx="2">
                  <c:v>34.82044561818182</c:v>
                </c:pt>
                <c:pt idx="3">
                  <c:v>30.23256651818183</c:v>
                </c:pt>
                <c:pt idx="4">
                  <c:v>30.82062790909091</c:v>
                </c:pt>
                <c:pt idx="5">
                  <c:v>36.2819901</c:v>
                </c:pt>
                <c:pt idx="6">
                  <c:v>34.2904423</c:v>
                </c:pt>
                <c:pt idx="7">
                  <c:v>46.32182506666667</c:v>
                </c:pt>
                <c:pt idx="8">
                  <c:v>45.71507060476191</c:v>
                </c:pt>
                <c:pt idx="9">
                  <c:v>46.45660663809524</c:v>
                </c:pt>
                <c:pt idx="10">
                  <c:v>47.85542314761905</c:v>
                </c:pt>
                <c:pt idx="11">
                  <c:v>46.23354258571429</c:v>
                </c:pt>
                <c:pt idx="12">
                  <c:v>44.99131012380953</c:v>
                </c:pt>
              </c:numCache>
            </c:numRef>
          </c:yVal>
        </c:ser>
        <c:ser>
          <c:idx val="1"/>
          <c:order val="1"/>
          <c:tx>
            <c:strRef>
              <c:f>'price_ES'!$C$2:$C$2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'price_ES'!$C$3:$C$15</c:f>
              <c:numCache>
                <c:formatCode>General</c:formatCode>
                <c:ptCount val="13"/>
                <c:pt idx="0">
                  <c:v>29.2236298</c:v>
                </c:pt>
                <c:pt idx="1">
                  <c:v>15.7089952</c:v>
                </c:pt>
                <c:pt idx="2">
                  <c:v>13.4765066</c:v>
                </c:pt>
                <c:pt idx="3">
                  <c:v>11.653584</c:v>
                </c:pt>
                <c:pt idx="4">
                  <c:v>15.596484</c:v>
                </c:pt>
                <c:pt idx="5">
                  <c:v>26.8113244</c:v>
                </c:pt>
                <c:pt idx="6">
                  <c:v>24.7037452</c:v>
                </c:pt>
                <c:pt idx="7">
                  <c:v>38.4900559</c:v>
                </c:pt>
                <c:pt idx="8">
                  <c:v>37.9062554</c:v>
                </c:pt>
                <c:pt idx="9">
                  <c:v>39.0055021</c:v>
                </c:pt>
                <c:pt idx="10">
                  <c:v>44.5503535</c:v>
                </c:pt>
                <c:pt idx="11">
                  <c:v>42.9759831</c:v>
                </c:pt>
                <c:pt idx="12">
                  <c:v>41.656473</c:v>
                </c:pt>
              </c:numCache>
            </c:numRef>
          </c:yVal>
        </c:ser>
        <c:ser>
          <c:idx val="2"/>
          <c:order val="2"/>
          <c:tx>
            <c:strRef>
              <c:f>'price_ES'!$D$2:$D$2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'price_ES'!$D$3:$D$15</c:f>
              <c:numCache>
                <c:formatCode>General</c:formatCode>
                <c:ptCount val="13"/>
                <c:pt idx="0">
                  <c:v>53.79315</c:v>
                </c:pt>
                <c:pt idx="1">
                  <c:v>36.414726</c:v>
                </c:pt>
                <c:pt idx="2">
                  <c:v>38.89555</c:v>
                </c:pt>
                <c:pt idx="3">
                  <c:v>34.01895</c:v>
                </c:pt>
                <c:pt idx="4">
                  <c:v>34.34966</c:v>
                </c:pt>
                <c:pt idx="5">
                  <c:v>37.58265</c:v>
                </c:pt>
                <c:pt idx="6">
                  <c:v>36.13265</c:v>
                </c:pt>
                <c:pt idx="7">
                  <c:v>47.835045</c:v>
                </c:pt>
                <c:pt idx="8">
                  <c:v>47.384817</c:v>
                </c:pt>
                <c:pt idx="9">
                  <c:v>48.0909825</c:v>
                </c:pt>
                <c:pt idx="10">
                  <c:v>48.3482875</c:v>
                </c:pt>
                <c:pt idx="11">
                  <c:v>46.886301</c:v>
                </c:pt>
                <c:pt idx="12">
                  <c:v>45.460502</c:v>
                </c:pt>
              </c:numCache>
            </c:numRef>
          </c:yVal>
        </c:ser>
        <c:ser>
          <c:idx val="3"/>
          <c:order val="3"/>
          <c:tx>
            <c:strRef>
              <c:f>'price_ES'!$E$2:$E$2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'price_ES'!$E$3:$E$15</c:f>
              <c:numCache>
                <c:formatCode>General</c:formatCode>
                <c:ptCount val="13"/>
                <c:pt idx="0">
                  <c:v>61.7263934</c:v>
                </c:pt>
                <c:pt idx="1">
                  <c:v>42.401462</c:v>
                </c:pt>
                <c:pt idx="2">
                  <c:v>45.313244</c:v>
                </c:pt>
                <c:pt idx="3">
                  <c:v>39.36573079999999</c:v>
                </c:pt>
                <c:pt idx="4">
                  <c:v>38.51155199999999</c:v>
                </c:pt>
                <c:pt idx="5">
                  <c:v>42.4311628</c:v>
                </c:pt>
                <c:pt idx="6">
                  <c:v>40.1868954</c:v>
                </c:pt>
                <c:pt idx="7">
                  <c:v>52.0445335</c:v>
                </c:pt>
                <c:pt idx="8">
                  <c:v>51.4395653</c:v>
                </c:pt>
                <c:pt idx="9">
                  <c:v>51.7109698</c:v>
                </c:pt>
                <c:pt idx="10">
                  <c:v>51.6627391</c:v>
                </c:pt>
                <c:pt idx="11">
                  <c:v>49.82944120000001</c:v>
                </c:pt>
                <c:pt idx="12">
                  <c:v>48.7433466</c:v>
                </c:pt>
              </c:numCache>
            </c:numRef>
          </c:yVal>
        </c:ser>
        <c:axId val="50820001"/>
        <c:axId val="50820002"/>
      </c:scatterChart>
      <c:val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20002"/>
        <c:crosses val="autoZero"/>
        <c:crossBetween val="midCat"/>
      </c:valAx>
      <c:valAx>
        <c:axId val="508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'price_ES'!$B$3:$B$15</c:f>
              <c:numCache>
                <c:formatCode>General</c:formatCode>
                <c:ptCount val="13"/>
                <c:pt idx="0">
                  <c:v>49.6660141909091</c:v>
                </c:pt>
                <c:pt idx="1">
                  <c:v>33.09305514545454</c:v>
                </c:pt>
                <c:pt idx="2">
                  <c:v>34.82044561818182</c:v>
                </c:pt>
                <c:pt idx="3">
                  <c:v>30.23256651818183</c:v>
                </c:pt>
                <c:pt idx="4">
                  <c:v>30.82062790909091</c:v>
                </c:pt>
                <c:pt idx="5">
                  <c:v>36.2819901</c:v>
                </c:pt>
                <c:pt idx="6">
                  <c:v>34.2904423</c:v>
                </c:pt>
                <c:pt idx="7">
                  <c:v>46.32182506666667</c:v>
                </c:pt>
                <c:pt idx="8">
                  <c:v>45.71507060476191</c:v>
                </c:pt>
                <c:pt idx="9">
                  <c:v>46.45660663809524</c:v>
                </c:pt>
                <c:pt idx="10">
                  <c:v>47.85542314761905</c:v>
                </c:pt>
                <c:pt idx="11">
                  <c:v>46.23354258571429</c:v>
                </c:pt>
                <c:pt idx="12">
                  <c:v>44.99131012380953</c:v>
                </c:pt>
              </c:numCache>
            </c:numRef>
          </c:yVal>
        </c:ser>
        <c:ser>
          <c:idx val="1"/>
          <c:order val="1"/>
          <c:tx>
            <c:strRef>
              <c:f>'price_ES'!$C$2:$C$2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'price_ES'!$C$3:$C$15</c:f>
              <c:numCache>
                <c:formatCode>General</c:formatCode>
                <c:ptCount val="13"/>
                <c:pt idx="0">
                  <c:v>29.2236298</c:v>
                </c:pt>
                <c:pt idx="1">
                  <c:v>15.7089952</c:v>
                </c:pt>
                <c:pt idx="2">
                  <c:v>13.4765066</c:v>
                </c:pt>
                <c:pt idx="3">
                  <c:v>11.653584</c:v>
                </c:pt>
                <c:pt idx="4">
                  <c:v>15.596484</c:v>
                </c:pt>
                <c:pt idx="5">
                  <c:v>26.8113244</c:v>
                </c:pt>
                <c:pt idx="6">
                  <c:v>24.7037452</c:v>
                </c:pt>
                <c:pt idx="7">
                  <c:v>38.4900559</c:v>
                </c:pt>
                <c:pt idx="8">
                  <c:v>37.9062554</c:v>
                </c:pt>
                <c:pt idx="9">
                  <c:v>39.0055021</c:v>
                </c:pt>
                <c:pt idx="10">
                  <c:v>44.5503535</c:v>
                </c:pt>
                <c:pt idx="11">
                  <c:v>42.9759831</c:v>
                </c:pt>
                <c:pt idx="12">
                  <c:v>41.656473</c:v>
                </c:pt>
              </c:numCache>
            </c:numRef>
          </c:yVal>
        </c:ser>
        <c:ser>
          <c:idx val="2"/>
          <c:order val="2"/>
          <c:tx>
            <c:strRef>
              <c:f>'price_ES'!$D$2:$D$2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'price_ES'!$D$3:$D$15</c:f>
              <c:numCache>
                <c:formatCode>General</c:formatCode>
                <c:ptCount val="13"/>
                <c:pt idx="0">
                  <c:v>53.79315</c:v>
                </c:pt>
                <c:pt idx="1">
                  <c:v>36.414726</c:v>
                </c:pt>
                <c:pt idx="2">
                  <c:v>38.89555</c:v>
                </c:pt>
                <c:pt idx="3">
                  <c:v>34.01895</c:v>
                </c:pt>
                <c:pt idx="4">
                  <c:v>34.34966</c:v>
                </c:pt>
                <c:pt idx="5">
                  <c:v>37.58265</c:v>
                </c:pt>
                <c:pt idx="6">
                  <c:v>36.13265</c:v>
                </c:pt>
                <c:pt idx="7">
                  <c:v>47.835045</c:v>
                </c:pt>
                <c:pt idx="8">
                  <c:v>47.384817</c:v>
                </c:pt>
                <c:pt idx="9">
                  <c:v>48.0909825</c:v>
                </c:pt>
                <c:pt idx="10">
                  <c:v>48.3482875</c:v>
                </c:pt>
                <c:pt idx="11">
                  <c:v>46.886301</c:v>
                </c:pt>
                <c:pt idx="12">
                  <c:v>45.460502</c:v>
                </c:pt>
              </c:numCache>
            </c:numRef>
          </c:yVal>
        </c:ser>
        <c:ser>
          <c:idx val="3"/>
          <c:order val="3"/>
          <c:tx>
            <c:strRef>
              <c:f>'price_ES'!$E$2:$E$2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'price_ES'!$E$3:$E$15</c:f>
              <c:numCache>
                <c:formatCode>General</c:formatCode>
                <c:ptCount val="13"/>
                <c:pt idx="0">
                  <c:v>61.7263934</c:v>
                </c:pt>
                <c:pt idx="1">
                  <c:v>42.401462</c:v>
                </c:pt>
                <c:pt idx="2">
                  <c:v>45.313244</c:v>
                </c:pt>
                <c:pt idx="3">
                  <c:v>39.36573079999999</c:v>
                </c:pt>
                <c:pt idx="4">
                  <c:v>38.51155199999999</c:v>
                </c:pt>
                <c:pt idx="5">
                  <c:v>42.4311628</c:v>
                </c:pt>
                <c:pt idx="6">
                  <c:v>40.1868954</c:v>
                </c:pt>
                <c:pt idx="7">
                  <c:v>52.0445335</c:v>
                </c:pt>
                <c:pt idx="8">
                  <c:v>51.4395653</c:v>
                </c:pt>
                <c:pt idx="9">
                  <c:v>51.7109698</c:v>
                </c:pt>
                <c:pt idx="10">
                  <c:v>51.6627391</c:v>
                </c:pt>
                <c:pt idx="11">
                  <c:v>49.82944120000001</c:v>
                </c:pt>
                <c:pt idx="12">
                  <c:v>48.7433466</c:v>
                </c:pt>
              </c:numCache>
            </c:numRef>
          </c:yVal>
        </c:ser>
        <c:axId val="50830001"/>
        <c:axId val="50830002"/>
      </c:scatterChart>
      <c:val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30002"/>
        <c:crosses val="autoZero"/>
        <c:crossBetween val="midCat"/>
      </c:valAx>
      <c:valAx>
        <c:axId val="508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'price_ES'!$B$3:$B$15</c:f>
              <c:numCache>
                <c:formatCode>General</c:formatCode>
                <c:ptCount val="13"/>
                <c:pt idx="0">
                  <c:v>49.6660141909091</c:v>
                </c:pt>
                <c:pt idx="1">
                  <c:v>33.09305514545454</c:v>
                </c:pt>
                <c:pt idx="2">
                  <c:v>34.82044561818182</c:v>
                </c:pt>
                <c:pt idx="3">
                  <c:v>30.23256651818183</c:v>
                </c:pt>
                <c:pt idx="4">
                  <c:v>30.82062790909091</c:v>
                </c:pt>
                <c:pt idx="5">
                  <c:v>36.2819901</c:v>
                </c:pt>
                <c:pt idx="6">
                  <c:v>34.2904423</c:v>
                </c:pt>
                <c:pt idx="7">
                  <c:v>46.32182506666667</c:v>
                </c:pt>
                <c:pt idx="8">
                  <c:v>45.71507060476191</c:v>
                </c:pt>
                <c:pt idx="9">
                  <c:v>46.45660663809524</c:v>
                </c:pt>
                <c:pt idx="10">
                  <c:v>47.85542314761905</c:v>
                </c:pt>
                <c:pt idx="11">
                  <c:v>46.23354258571429</c:v>
                </c:pt>
                <c:pt idx="12">
                  <c:v>44.99131012380953</c:v>
                </c:pt>
              </c:numCache>
            </c:numRef>
          </c:yVal>
        </c:ser>
        <c:ser>
          <c:idx val="1"/>
          <c:order val="1"/>
          <c:tx>
            <c:strRef>
              <c:f>'price_ES'!$C$2:$C$2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'price_ES'!$C$3:$C$15</c:f>
              <c:numCache>
                <c:formatCode>General</c:formatCode>
                <c:ptCount val="13"/>
                <c:pt idx="0">
                  <c:v>29.2236298</c:v>
                </c:pt>
                <c:pt idx="1">
                  <c:v>15.7089952</c:v>
                </c:pt>
                <c:pt idx="2">
                  <c:v>13.4765066</c:v>
                </c:pt>
                <c:pt idx="3">
                  <c:v>11.653584</c:v>
                </c:pt>
                <c:pt idx="4">
                  <c:v>15.596484</c:v>
                </c:pt>
                <c:pt idx="5">
                  <c:v>26.8113244</c:v>
                </c:pt>
                <c:pt idx="6">
                  <c:v>24.7037452</c:v>
                </c:pt>
                <c:pt idx="7">
                  <c:v>38.4900559</c:v>
                </c:pt>
                <c:pt idx="8">
                  <c:v>37.9062554</c:v>
                </c:pt>
                <c:pt idx="9">
                  <c:v>39.0055021</c:v>
                </c:pt>
                <c:pt idx="10">
                  <c:v>44.5503535</c:v>
                </c:pt>
                <c:pt idx="11">
                  <c:v>42.9759831</c:v>
                </c:pt>
                <c:pt idx="12">
                  <c:v>41.656473</c:v>
                </c:pt>
              </c:numCache>
            </c:numRef>
          </c:yVal>
        </c:ser>
        <c:ser>
          <c:idx val="2"/>
          <c:order val="2"/>
          <c:tx>
            <c:strRef>
              <c:f>'price_ES'!$D$2:$D$2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'price_ES'!$D$3:$D$15</c:f>
              <c:numCache>
                <c:formatCode>General</c:formatCode>
                <c:ptCount val="13"/>
                <c:pt idx="0">
                  <c:v>53.79315</c:v>
                </c:pt>
                <c:pt idx="1">
                  <c:v>36.414726</c:v>
                </c:pt>
                <c:pt idx="2">
                  <c:v>38.89555</c:v>
                </c:pt>
                <c:pt idx="3">
                  <c:v>34.01895</c:v>
                </c:pt>
                <c:pt idx="4">
                  <c:v>34.34966</c:v>
                </c:pt>
                <c:pt idx="5">
                  <c:v>37.58265</c:v>
                </c:pt>
                <c:pt idx="6">
                  <c:v>36.13265</c:v>
                </c:pt>
                <c:pt idx="7">
                  <c:v>47.835045</c:v>
                </c:pt>
                <c:pt idx="8">
                  <c:v>47.384817</c:v>
                </c:pt>
                <c:pt idx="9">
                  <c:v>48.0909825</c:v>
                </c:pt>
                <c:pt idx="10">
                  <c:v>48.3482875</c:v>
                </c:pt>
                <c:pt idx="11">
                  <c:v>46.886301</c:v>
                </c:pt>
                <c:pt idx="12">
                  <c:v>45.460502</c:v>
                </c:pt>
              </c:numCache>
            </c:numRef>
          </c:yVal>
        </c:ser>
        <c:ser>
          <c:idx val="3"/>
          <c:order val="3"/>
          <c:tx>
            <c:strRef>
              <c:f>'price_ES'!$E$2:$E$2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'price_ES'!$E$3:$E$15</c:f>
              <c:numCache>
                <c:formatCode>General</c:formatCode>
                <c:ptCount val="13"/>
                <c:pt idx="0">
                  <c:v>61.7263934</c:v>
                </c:pt>
                <c:pt idx="1">
                  <c:v>42.401462</c:v>
                </c:pt>
                <c:pt idx="2">
                  <c:v>45.313244</c:v>
                </c:pt>
                <c:pt idx="3">
                  <c:v>39.36573079999999</c:v>
                </c:pt>
                <c:pt idx="4">
                  <c:v>38.51155199999999</c:v>
                </c:pt>
                <c:pt idx="5">
                  <c:v>42.4311628</c:v>
                </c:pt>
                <c:pt idx="6">
                  <c:v>40.1868954</c:v>
                </c:pt>
                <c:pt idx="7">
                  <c:v>52.0445335</c:v>
                </c:pt>
                <c:pt idx="8">
                  <c:v>51.4395653</c:v>
                </c:pt>
                <c:pt idx="9">
                  <c:v>51.7109698</c:v>
                </c:pt>
                <c:pt idx="10">
                  <c:v>51.6627391</c:v>
                </c:pt>
                <c:pt idx="11">
                  <c:v>49.82944120000001</c:v>
                </c:pt>
                <c:pt idx="12">
                  <c:v>48.7433466</c:v>
                </c:pt>
              </c:numCache>
            </c:numRef>
          </c:yVal>
        </c:ser>
        <c:axId val="50840001"/>
        <c:axId val="50840002"/>
      </c:scatterChart>
      <c:val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40002"/>
        <c:crosses val="autoZero"/>
        <c:crossBetween val="midCat"/>
      </c:valAx>
      <c:valAx>
        <c:axId val="508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'price_ES'!$B$3:$B$15</c:f>
              <c:numCache>
                <c:formatCode>General</c:formatCode>
                <c:ptCount val="13"/>
                <c:pt idx="0">
                  <c:v>49.6660141909091</c:v>
                </c:pt>
                <c:pt idx="1">
                  <c:v>33.09305514545454</c:v>
                </c:pt>
                <c:pt idx="2">
                  <c:v>34.82044561818182</c:v>
                </c:pt>
                <c:pt idx="3">
                  <c:v>30.23256651818183</c:v>
                </c:pt>
                <c:pt idx="4">
                  <c:v>30.82062790909091</c:v>
                </c:pt>
                <c:pt idx="5">
                  <c:v>36.2819901</c:v>
                </c:pt>
                <c:pt idx="6">
                  <c:v>34.2904423</c:v>
                </c:pt>
                <c:pt idx="7">
                  <c:v>46.32182506666667</c:v>
                </c:pt>
                <c:pt idx="8">
                  <c:v>45.71507060476191</c:v>
                </c:pt>
                <c:pt idx="9">
                  <c:v>46.45660663809524</c:v>
                </c:pt>
                <c:pt idx="10">
                  <c:v>47.85542314761905</c:v>
                </c:pt>
                <c:pt idx="11">
                  <c:v>46.23354258571429</c:v>
                </c:pt>
                <c:pt idx="12">
                  <c:v>44.99131012380953</c:v>
                </c:pt>
              </c:numCache>
            </c:numRef>
          </c:yVal>
        </c:ser>
        <c:ser>
          <c:idx val="1"/>
          <c:order val="1"/>
          <c:tx>
            <c:strRef>
              <c:f>'price_ES'!$C$2:$C$2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'price_ES'!$C$3:$C$15</c:f>
              <c:numCache>
                <c:formatCode>General</c:formatCode>
                <c:ptCount val="13"/>
                <c:pt idx="0">
                  <c:v>29.2236298</c:v>
                </c:pt>
                <c:pt idx="1">
                  <c:v>15.7089952</c:v>
                </c:pt>
                <c:pt idx="2">
                  <c:v>13.4765066</c:v>
                </c:pt>
                <c:pt idx="3">
                  <c:v>11.653584</c:v>
                </c:pt>
                <c:pt idx="4">
                  <c:v>15.596484</c:v>
                </c:pt>
                <c:pt idx="5">
                  <c:v>26.8113244</c:v>
                </c:pt>
                <c:pt idx="6">
                  <c:v>24.7037452</c:v>
                </c:pt>
                <c:pt idx="7">
                  <c:v>38.4900559</c:v>
                </c:pt>
                <c:pt idx="8">
                  <c:v>37.9062554</c:v>
                </c:pt>
                <c:pt idx="9">
                  <c:v>39.0055021</c:v>
                </c:pt>
                <c:pt idx="10">
                  <c:v>44.5503535</c:v>
                </c:pt>
                <c:pt idx="11">
                  <c:v>42.9759831</c:v>
                </c:pt>
                <c:pt idx="12">
                  <c:v>41.656473</c:v>
                </c:pt>
              </c:numCache>
            </c:numRef>
          </c:yVal>
        </c:ser>
        <c:ser>
          <c:idx val="2"/>
          <c:order val="2"/>
          <c:tx>
            <c:strRef>
              <c:f>'price_ES'!$D$2:$D$2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'price_ES'!$D$3:$D$15</c:f>
              <c:numCache>
                <c:formatCode>General</c:formatCode>
                <c:ptCount val="13"/>
                <c:pt idx="0">
                  <c:v>53.79315</c:v>
                </c:pt>
                <c:pt idx="1">
                  <c:v>36.414726</c:v>
                </c:pt>
                <c:pt idx="2">
                  <c:v>38.89555</c:v>
                </c:pt>
                <c:pt idx="3">
                  <c:v>34.01895</c:v>
                </c:pt>
                <c:pt idx="4">
                  <c:v>34.34966</c:v>
                </c:pt>
                <c:pt idx="5">
                  <c:v>37.58265</c:v>
                </c:pt>
                <c:pt idx="6">
                  <c:v>36.13265</c:v>
                </c:pt>
                <c:pt idx="7">
                  <c:v>47.835045</c:v>
                </c:pt>
                <c:pt idx="8">
                  <c:v>47.384817</c:v>
                </c:pt>
                <c:pt idx="9">
                  <c:v>48.0909825</c:v>
                </c:pt>
                <c:pt idx="10">
                  <c:v>48.3482875</c:v>
                </c:pt>
                <c:pt idx="11">
                  <c:v>46.886301</c:v>
                </c:pt>
                <c:pt idx="12">
                  <c:v>45.460502</c:v>
                </c:pt>
              </c:numCache>
            </c:numRef>
          </c:yVal>
        </c:ser>
        <c:ser>
          <c:idx val="3"/>
          <c:order val="3"/>
          <c:tx>
            <c:strRef>
              <c:f>'price_ES'!$E$2:$E$2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'price_ES'!$A$3:$A$15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'price_ES'!$E$3:$E$15</c:f>
              <c:numCache>
                <c:formatCode>General</c:formatCode>
                <c:ptCount val="13"/>
                <c:pt idx="0">
                  <c:v>61.7263934</c:v>
                </c:pt>
                <c:pt idx="1">
                  <c:v>42.401462</c:v>
                </c:pt>
                <c:pt idx="2">
                  <c:v>45.313244</c:v>
                </c:pt>
                <c:pt idx="3">
                  <c:v>39.36573079999999</c:v>
                </c:pt>
                <c:pt idx="4">
                  <c:v>38.51155199999999</c:v>
                </c:pt>
                <c:pt idx="5">
                  <c:v>42.4311628</c:v>
                </c:pt>
                <c:pt idx="6">
                  <c:v>40.1868954</c:v>
                </c:pt>
                <c:pt idx="7">
                  <c:v>52.0445335</c:v>
                </c:pt>
                <c:pt idx="8">
                  <c:v>51.4395653</c:v>
                </c:pt>
                <c:pt idx="9">
                  <c:v>51.7109698</c:v>
                </c:pt>
                <c:pt idx="10">
                  <c:v>51.6627391</c:v>
                </c:pt>
                <c:pt idx="11">
                  <c:v>49.82944120000001</c:v>
                </c:pt>
                <c:pt idx="12">
                  <c:v>48.7433466</c:v>
                </c:pt>
              </c:numCache>
            </c:numRef>
          </c:yVal>
        </c:ser>
        <c:axId val="50850001"/>
        <c:axId val="50850002"/>
      </c:scatterChart>
      <c:val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50002"/>
        <c:crosses val="autoZero"/>
        <c:crossBetween val="midCat"/>
      </c:valAx>
      <c:valAx>
        <c:axId val="508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'price_FI'!$B$3:$B$15</c:f>
              <c:numCache>
                <c:formatCode>General</c:formatCode>
                <c:ptCount val="13"/>
                <c:pt idx="0">
                  <c:v>55.06507271818182</c:v>
                </c:pt>
                <c:pt idx="1">
                  <c:v>49.88621708181818</c:v>
                </c:pt>
                <c:pt idx="2">
                  <c:v>53.89650376363637</c:v>
                </c:pt>
                <c:pt idx="3">
                  <c:v>45.95249017272727</c:v>
                </c:pt>
                <c:pt idx="4">
                  <c:v>46.74946729999999</c:v>
                </c:pt>
                <c:pt idx="5">
                  <c:v>48.86522366363636</c:v>
                </c:pt>
                <c:pt idx="6">
                  <c:v>50.63436977272727</c:v>
                </c:pt>
                <c:pt idx="7">
                  <c:v>54.36554933333333</c:v>
                </c:pt>
                <c:pt idx="8">
                  <c:v>56.96115490952381</c:v>
                </c:pt>
                <c:pt idx="9">
                  <c:v>58.49117769523809</c:v>
                </c:pt>
                <c:pt idx="10">
                  <c:v>54.75099476190476</c:v>
                </c:pt>
                <c:pt idx="11">
                  <c:v>54.93316260952381</c:v>
                </c:pt>
                <c:pt idx="12">
                  <c:v>57.01029516190477</c:v>
                </c:pt>
              </c:numCache>
            </c:numRef>
          </c:yVal>
        </c:ser>
        <c:ser>
          <c:idx val="1"/>
          <c:order val="1"/>
          <c:tx>
            <c:strRef>
              <c:f>'price_FI'!$C$2:$C$2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'price_FI'!$C$3:$C$15</c:f>
              <c:numCache>
                <c:formatCode>General</c:formatCode>
                <c:ptCount val="13"/>
                <c:pt idx="0">
                  <c:v>43.1701828</c:v>
                </c:pt>
                <c:pt idx="1">
                  <c:v>39.62166759999999</c:v>
                </c:pt>
                <c:pt idx="2">
                  <c:v>42.727784</c:v>
                </c:pt>
                <c:pt idx="3">
                  <c:v>34.3626258</c:v>
                </c:pt>
                <c:pt idx="4">
                  <c:v>34.5629686</c:v>
                </c:pt>
                <c:pt idx="5">
                  <c:v>35.9482868</c:v>
                </c:pt>
                <c:pt idx="6">
                  <c:v>37.40666700000001</c:v>
                </c:pt>
                <c:pt idx="7">
                  <c:v>39.0302047</c:v>
                </c:pt>
                <c:pt idx="8">
                  <c:v>40.4843371</c:v>
                </c:pt>
                <c:pt idx="9">
                  <c:v>42.0125673</c:v>
                </c:pt>
                <c:pt idx="10">
                  <c:v>39.1942122</c:v>
                </c:pt>
                <c:pt idx="11">
                  <c:v>39.5296798</c:v>
                </c:pt>
                <c:pt idx="12">
                  <c:v>41.3610609</c:v>
                </c:pt>
              </c:numCache>
            </c:numRef>
          </c:yVal>
        </c:ser>
        <c:ser>
          <c:idx val="2"/>
          <c:order val="2"/>
          <c:tx>
            <c:strRef>
              <c:f>'price_FI'!$D$2:$D$2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'price_FI'!$D$3:$D$15</c:f>
              <c:numCache>
                <c:formatCode>General</c:formatCode>
                <c:ptCount val="13"/>
                <c:pt idx="0">
                  <c:v>52.05879</c:v>
                </c:pt>
                <c:pt idx="1">
                  <c:v>45.483334</c:v>
                </c:pt>
                <c:pt idx="2">
                  <c:v>49.751713</c:v>
                </c:pt>
                <c:pt idx="3">
                  <c:v>41.931507</c:v>
                </c:pt>
                <c:pt idx="4">
                  <c:v>42.0016</c:v>
                </c:pt>
                <c:pt idx="5">
                  <c:v>42.78653</c:v>
                </c:pt>
                <c:pt idx="6">
                  <c:v>42.977055</c:v>
                </c:pt>
                <c:pt idx="7">
                  <c:v>45.3775125</c:v>
                </c:pt>
                <c:pt idx="8">
                  <c:v>47.257475</c:v>
                </c:pt>
                <c:pt idx="9">
                  <c:v>48.5230025</c:v>
                </c:pt>
                <c:pt idx="10">
                  <c:v>46.4607865</c:v>
                </c:pt>
                <c:pt idx="11">
                  <c:v>47.388526</c:v>
                </c:pt>
                <c:pt idx="12">
                  <c:v>49.7723725</c:v>
                </c:pt>
              </c:numCache>
            </c:numRef>
          </c:yVal>
        </c:ser>
        <c:ser>
          <c:idx val="3"/>
          <c:order val="3"/>
          <c:tx>
            <c:strRef>
              <c:f>'price_FI'!$E$2:$E$2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'price_FI'!$E$3:$E$15</c:f>
              <c:numCache>
                <c:formatCode>General</c:formatCode>
                <c:ptCount val="13"/>
                <c:pt idx="0">
                  <c:v>71.063014</c:v>
                </c:pt>
                <c:pt idx="1">
                  <c:v>65.8135832</c:v>
                </c:pt>
                <c:pt idx="2">
                  <c:v>71.65340079999999</c:v>
                </c:pt>
                <c:pt idx="3">
                  <c:v>62.74625799999999</c:v>
                </c:pt>
                <c:pt idx="4">
                  <c:v>65.61904</c:v>
                </c:pt>
                <c:pt idx="5">
                  <c:v>71.41186879999999</c:v>
                </c:pt>
                <c:pt idx="6">
                  <c:v>74.374816</c:v>
                </c:pt>
                <c:pt idx="7">
                  <c:v>82.0256708</c:v>
                </c:pt>
                <c:pt idx="8">
                  <c:v>86.50442000000001</c:v>
                </c:pt>
                <c:pt idx="9">
                  <c:v>88.73156280000001</c:v>
                </c:pt>
                <c:pt idx="10">
                  <c:v>81.7069863</c:v>
                </c:pt>
                <c:pt idx="11">
                  <c:v>81.174553</c:v>
                </c:pt>
                <c:pt idx="12">
                  <c:v>83.02500300000001</c:v>
                </c:pt>
              </c:numCache>
            </c:numRef>
          </c:yVal>
        </c:ser>
        <c:axId val="50860001"/>
        <c:axId val="50860002"/>
      </c:scatterChart>
      <c:val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60002"/>
        <c:crosses val="autoZero"/>
        <c:crossBetween val="midCat"/>
      </c:valAx>
      <c:valAx>
        <c:axId val="508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'price_FI'!$B$3:$B$15</c:f>
              <c:numCache>
                <c:formatCode>General</c:formatCode>
                <c:ptCount val="13"/>
                <c:pt idx="0">
                  <c:v>55.06507271818182</c:v>
                </c:pt>
                <c:pt idx="1">
                  <c:v>49.88621708181818</c:v>
                </c:pt>
                <c:pt idx="2">
                  <c:v>53.89650376363637</c:v>
                </c:pt>
                <c:pt idx="3">
                  <c:v>45.95249017272727</c:v>
                </c:pt>
                <c:pt idx="4">
                  <c:v>46.74946729999999</c:v>
                </c:pt>
                <c:pt idx="5">
                  <c:v>48.86522366363636</c:v>
                </c:pt>
                <c:pt idx="6">
                  <c:v>50.63436977272727</c:v>
                </c:pt>
                <c:pt idx="7">
                  <c:v>54.36554933333333</c:v>
                </c:pt>
                <c:pt idx="8">
                  <c:v>56.96115490952381</c:v>
                </c:pt>
                <c:pt idx="9">
                  <c:v>58.49117769523809</c:v>
                </c:pt>
                <c:pt idx="10">
                  <c:v>54.75099476190476</c:v>
                </c:pt>
                <c:pt idx="11">
                  <c:v>54.93316260952381</c:v>
                </c:pt>
                <c:pt idx="12">
                  <c:v>57.01029516190477</c:v>
                </c:pt>
              </c:numCache>
            </c:numRef>
          </c:yVal>
        </c:ser>
        <c:ser>
          <c:idx val="1"/>
          <c:order val="1"/>
          <c:tx>
            <c:strRef>
              <c:f>'price_FI'!$C$2:$C$2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'price_FI'!$C$3:$C$15</c:f>
              <c:numCache>
                <c:formatCode>General</c:formatCode>
                <c:ptCount val="13"/>
                <c:pt idx="0">
                  <c:v>43.1701828</c:v>
                </c:pt>
                <c:pt idx="1">
                  <c:v>39.62166759999999</c:v>
                </c:pt>
                <c:pt idx="2">
                  <c:v>42.727784</c:v>
                </c:pt>
                <c:pt idx="3">
                  <c:v>34.3626258</c:v>
                </c:pt>
                <c:pt idx="4">
                  <c:v>34.5629686</c:v>
                </c:pt>
                <c:pt idx="5">
                  <c:v>35.9482868</c:v>
                </c:pt>
                <c:pt idx="6">
                  <c:v>37.40666700000001</c:v>
                </c:pt>
                <c:pt idx="7">
                  <c:v>39.0302047</c:v>
                </c:pt>
                <c:pt idx="8">
                  <c:v>40.4843371</c:v>
                </c:pt>
                <c:pt idx="9">
                  <c:v>42.0125673</c:v>
                </c:pt>
                <c:pt idx="10">
                  <c:v>39.1942122</c:v>
                </c:pt>
                <c:pt idx="11">
                  <c:v>39.5296798</c:v>
                </c:pt>
                <c:pt idx="12">
                  <c:v>41.3610609</c:v>
                </c:pt>
              </c:numCache>
            </c:numRef>
          </c:yVal>
        </c:ser>
        <c:ser>
          <c:idx val="2"/>
          <c:order val="2"/>
          <c:tx>
            <c:strRef>
              <c:f>'price_FI'!$D$2:$D$2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'price_FI'!$D$3:$D$15</c:f>
              <c:numCache>
                <c:formatCode>General</c:formatCode>
                <c:ptCount val="13"/>
                <c:pt idx="0">
                  <c:v>52.05879</c:v>
                </c:pt>
                <c:pt idx="1">
                  <c:v>45.483334</c:v>
                </c:pt>
                <c:pt idx="2">
                  <c:v>49.751713</c:v>
                </c:pt>
                <c:pt idx="3">
                  <c:v>41.931507</c:v>
                </c:pt>
                <c:pt idx="4">
                  <c:v>42.0016</c:v>
                </c:pt>
                <c:pt idx="5">
                  <c:v>42.78653</c:v>
                </c:pt>
                <c:pt idx="6">
                  <c:v>42.977055</c:v>
                </c:pt>
                <c:pt idx="7">
                  <c:v>45.3775125</c:v>
                </c:pt>
                <c:pt idx="8">
                  <c:v>47.257475</c:v>
                </c:pt>
                <c:pt idx="9">
                  <c:v>48.5230025</c:v>
                </c:pt>
                <c:pt idx="10">
                  <c:v>46.4607865</c:v>
                </c:pt>
                <c:pt idx="11">
                  <c:v>47.388526</c:v>
                </c:pt>
                <c:pt idx="12">
                  <c:v>49.7723725</c:v>
                </c:pt>
              </c:numCache>
            </c:numRef>
          </c:yVal>
        </c:ser>
        <c:ser>
          <c:idx val="3"/>
          <c:order val="3"/>
          <c:tx>
            <c:strRef>
              <c:f>'price_FI'!$E$2:$E$2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'price_FI'!$E$3:$E$15</c:f>
              <c:numCache>
                <c:formatCode>General</c:formatCode>
                <c:ptCount val="13"/>
                <c:pt idx="0">
                  <c:v>71.063014</c:v>
                </c:pt>
                <c:pt idx="1">
                  <c:v>65.8135832</c:v>
                </c:pt>
                <c:pt idx="2">
                  <c:v>71.65340079999999</c:v>
                </c:pt>
                <c:pt idx="3">
                  <c:v>62.74625799999999</c:v>
                </c:pt>
                <c:pt idx="4">
                  <c:v>65.61904</c:v>
                </c:pt>
                <c:pt idx="5">
                  <c:v>71.41186879999999</c:v>
                </c:pt>
                <c:pt idx="6">
                  <c:v>74.374816</c:v>
                </c:pt>
                <c:pt idx="7">
                  <c:v>82.0256708</c:v>
                </c:pt>
                <c:pt idx="8">
                  <c:v>86.50442000000001</c:v>
                </c:pt>
                <c:pt idx="9">
                  <c:v>88.73156280000001</c:v>
                </c:pt>
                <c:pt idx="10">
                  <c:v>81.7069863</c:v>
                </c:pt>
                <c:pt idx="11">
                  <c:v>81.174553</c:v>
                </c:pt>
                <c:pt idx="12">
                  <c:v>83.02500300000001</c:v>
                </c:pt>
              </c:numCache>
            </c:numRef>
          </c:yVal>
        </c:ser>
        <c:axId val="50870001"/>
        <c:axId val="50870002"/>
      </c:scatterChart>
      <c:val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70002"/>
        <c:crosses val="autoZero"/>
        <c:crossBetween val="midCat"/>
      </c:valAx>
      <c:valAx>
        <c:axId val="508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'price_FI'!$B$3:$B$15</c:f>
              <c:numCache>
                <c:formatCode>General</c:formatCode>
                <c:ptCount val="13"/>
                <c:pt idx="0">
                  <c:v>55.06507271818182</c:v>
                </c:pt>
                <c:pt idx="1">
                  <c:v>49.88621708181818</c:v>
                </c:pt>
                <c:pt idx="2">
                  <c:v>53.89650376363637</c:v>
                </c:pt>
                <c:pt idx="3">
                  <c:v>45.95249017272727</c:v>
                </c:pt>
                <c:pt idx="4">
                  <c:v>46.74946729999999</c:v>
                </c:pt>
                <c:pt idx="5">
                  <c:v>48.86522366363636</c:v>
                </c:pt>
                <c:pt idx="6">
                  <c:v>50.63436977272727</c:v>
                </c:pt>
                <c:pt idx="7">
                  <c:v>54.36554933333333</c:v>
                </c:pt>
                <c:pt idx="8">
                  <c:v>56.96115490952381</c:v>
                </c:pt>
                <c:pt idx="9">
                  <c:v>58.49117769523809</c:v>
                </c:pt>
                <c:pt idx="10">
                  <c:v>54.75099476190476</c:v>
                </c:pt>
                <c:pt idx="11">
                  <c:v>54.93316260952381</c:v>
                </c:pt>
                <c:pt idx="12">
                  <c:v>57.01029516190477</c:v>
                </c:pt>
              </c:numCache>
            </c:numRef>
          </c:yVal>
        </c:ser>
        <c:ser>
          <c:idx val="1"/>
          <c:order val="1"/>
          <c:tx>
            <c:strRef>
              <c:f>'price_FI'!$C$2:$C$2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'price_FI'!$C$3:$C$15</c:f>
              <c:numCache>
                <c:formatCode>General</c:formatCode>
                <c:ptCount val="13"/>
                <c:pt idx="0">
                  <c:v>43.1701828</c:v>
                </c:pt>
                <c:pt idx="1">
                  <c:v>39.62166759999999</c:v>
                </c:pt>
                <c:pt idx="2">
                  <c:v>42.727784</c:v>
                </c:pt>
                <c:pt idx="3">
                  <c:v>34.3626258</c:v>
                </c:pt>
                <c:pt idx="4">
                  <c:v>34.5629686</c:v>
                </c:pt>
                <c:pt idx="5">
                  <c:v>35.9482868</c:v>
                </c:pt>
                <c:pt idx="6">
                  <c:v>37.40666700000001</c:v>
                </c:pt>
                <c:pt idx="7">
                  <c:v>39.0302047</c:v>
                </c:pt>
                <c:pt idx="8">
                  <c:v>40.4843371</c:v>
                </c:pt>
                <c:pt idx="9">
                  <c:v>42.0125673</c:v>
                </c:pt>
                <c:pt idx="10">
                  <c:v>39.1942122</c:v>
                </c:pt>
                <c:pt idx="11">
                  <c:v>39.5296798</c:v>
                </c:pt>
                <c:pt idx="12">
                  <c:v>41.3610609</c:v>
                </c:pt>
              </c:numCache>
            </c:numRef>
          </c:yVal>
        </c:ser>
        <c:ser>
          <c:idx val="2"/>
          <c:order val="2"/>
          <c:tx>
            <c:strRef>
              <c:f>'price_FI'!$D$2:$D$2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'price_FI'!$D$3:$D$15</c:f>
              <c:numCache>
                <c:formatCode>General</c:formatCode>
                <c:ptCount val="13"/>
                <c:pt idx="0">
                  <c:v>52.05879</c:v>
                </c:pt>
                <c:pt idx="1">
                  <c:v>45.483334</c:v>
                </c:pt>
                <c:pt idx="2">
                  <c:v>49.751713</c:v>
                </c:pt>
                <c:pt idx="3">
                  <c:v>41.931507</c:v>
                </c:pt>
                <c:pt idx="4">
                  <c:v>42.0016</c:v>
                </c:pt>
                <c:pt idx="5">
                  <c:v>42.78653</c:v>
                </c:pt>
                <c:pt idx="6">
                  <c:v>42.977055</c:v>
                </c:pt>
                <c:pt idx="7">
                  <c:v>45.3775125</c:v>
                </c:pt>
                <c:pt idx="8">
                  <c:v>47.257475</c:v>
                </c:pt>
                <c:pt idx="9">
                  <c:v>48.5230025</c:v>
                </c:pt>
                <c:pt idx="10">
                  <c:v>46.4607865</c:v>
                </c:pt>
                <c:pt idx="11">
                  <c:v>47.388526</c:v>
                </c:pt>
                <c:pt idx="12">
                  <c:v>49.7723725</c:v>
                </c:pt>
              </c:numCache>
            </c:numRef>
          </c:yVal>
        </c:ser>
        <c:ser>
          <c:idx val="3"/>
          <c:order val="3"/>
          <c:tx>
            <c:strRef>
              <c:f>'price_FI'!$E$2:$E$2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'price_FI'!$E$3:$E$15</c:f>
              <c:numCache>
                <c:formatCode>General</c:formatCode>
                <c:ptCount val="13"/>
                <c:pt idx="0">
                  <c:v>71.063014</c:v>
                </c:pt>
                <c:pt idx="1">
                  <c:v>65.8135832</c:v>
                </c:pt>
                <c:pt idx="2">
                  <c:v>71.65340079999999</c:v>
                </c:pt>
                <c:pt idx="3">
                  <c:v>62.74625799999999</c:v>
                </c:pt>
                <c:pt idx="4">
                  <c:v>65.61904</c:v>
                </c:pt>
                <c:pt idx="5">
                  <c:v>71.41186879999999</c:v>
                </c:pt>
                <c:pt idx="6">
                  <c:v>74.374816</c:v>
                </c:pt>
                <c:pt idx="7">
                  <c:v>82.0256708</c:v>
                </c:pt>
                <c:pt idx="8">
                  <c:v>86.50442000000001</c:v>
                </c:pt>
                <c:pt idx="9">
                  <c:v>88.73156280000001</c:v>
                </c:pt>
                <c:pt idx="10">
                  <c:v>81.7069863</c:v>
                </c:pt>
                <c:pt idx="11">
                  <c:v>81.174553</c:v>
                </c:pt>
                <c:pt idx="12">
                  <c:v>83.02500300000001</c:v>
                </c:pt>
              </c:numCache>
            </c:numRef>
          </c:yVal>
        </c:ser>
        <c:axId val="50880001"/>
        <c:axId val="50880002"/>
      </c:scatterChart>
      <c:val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80002"/>
        <c:crosses val="autoZero"/>
        <c:crossBetween val="midCat"/>
      </c:valAx>
      <c:valAx>
        <c:axId val="508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'price_FI'!$B$3:$B$15</c:f>
              <c:numCache>
                <c:formatCode>General</c:formatCode>
                <c:ptCount val="13"/>
                <c:pt idx="0">
                  <c:v>55.06507271818182</c:v>
                </c:pt>
                <c:pt idx="1">
                  <c:v>49.88621708181818</c:v>
                </c:pt>
                <c:pt idx="2">
                  <c:v>53.89650376363637</c:v>
                </c:pt>
                <c:pt idx="3">
                  <c:v>45.95249017272727</c:v>
                </c:pt>
                <c:pt idx="4">
                  <c:v>46.74946729999999</c:v>
                </c:pt>
                <c:pt idx="5">
                  <c:v>48.86522366363636</c:v>
                </c:pt>
                <c:pt idx="6">
                  <c:v>50.63436977272727</c:v>
                </c:pt>
                <c:pt idx="7">
                  <c:v>54.36554933333333</c:v>
                </c:pt>
                <c:pt idx="8">
                  <c:v>56.96115490952381</c:v>
                </c:pt>
                <c:pt idx="9">
                  <c:v>58.49117769523809</c:v>
                </c:pt>
                <c:pt idx="10">
                  <c:v>54.75099476190476</c:v>
                </c:pt>
                <c:pt idx="11">
                  <c:v>54.93316260952381</c:v>
                </c:pt>
                <c:pt idx="12">
                  <c:v>57.01029516190477</c:v>
                </c:pt>
              </c:numCache>
            </c:numRef>
          </c:yVal>
        </c:ser>
        <c:ser>
          <c:idx val="1"/>
          <c:order val="1"/>
          <c:tx>
            <c:strRef>
              <c:f>'price_FI'!$C$2:$C$2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'price_FI'!$C$3:$C$15</c:f>
              <c:numCache>
                <c:formatCode>General</c:formatCode>
                <c:ptCount val="13"/>
                <c:pt idx="0">
                  <c:v>43.1701828</c:v>
                </c:pt>
                <c:pt idx="1">
                  <c:v>39.62166759999999</c:v>
                </c:pt>
                <c:pt idx="2">
                  <c:v>42.727784</c:v>
                </c:pt>
                <c:pt idx="3">
                  <c:v>34.3626258</c:v>
                </c:pt>
                <c:pt idx="4">
                  <c:v>34.5629686</c:v>
                </c:pt>
                <c:pt idx="5">
                  <c:v>35.9482868</c:v>
                </c:pt>
                <c:pt idx="6">
                  <c:v>37.40666700000001</c:v>
                </c:pt>
                <c:pt idx="7">
                  <c:v>39.0302047</c:v>
                </c:pt>
                <c:pt idx="8">
                  <c:v>40.4843371</c:v>
                </c:pt>
                <c:pt idx="9">
                  <c:v>42.0125673</c:v>
                </c:pt>
                <c:pt idx="10">
                  <c:v>39.1942122</c:v>
                </c:pt>
                <c:pt idx="11">
                  <c:v>39.5296798</c:v>
                </c:pt>
                <c:pt idx="12">
                  <c:v>41.3610609</c:v>
                </c:pt>
              </c:numCache>
            </c:numRef>
          </c:yVal>
        </c:ser>
        <c:ser>
          <c:idx val="2"/>
          <c:order val="2"/>
          <c:tx>
            <c:strRef>
              <c:f>'price_FI'!$D$2:$D$2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'price_FI'!$D$3:$D$15</c:f>
              <c:numCache>
                <c:formatCode>General</c:formatCode>
                <c:ptCount val="13"/>
                <c:pt idx="0">
                  <c:v>52.05879</c:v>
                </c:pt>
                <c:pt idx="1">
                  <c:v>45.483334</c:v>
                </c:pt>
                <c:pt idx="2">
                  <c:v>49.751713</c:v>
                </c:pt>
                <c:pt idx="3">
                  <c:v>41.931507</c:v>
                </c:pt>
                <c:pt idx="4">
                  <c:v>42.0016</c:v>
                </c:pt>
                <c:pt idx="5">
                  <c:v>42.78653</c:v>
                </c:pt>
                <c:pt idx="6">
                  <c:v>42.977055</c:v>
                </c:pt>
                <c:pt idx="7">
                  <c:v>45.3775125</c:v>
                </c:pt>
                <c:pt idx="8">
                  <c:v>47.257475</c:v>
                </c:pt>
                <c:pt idx="9">
                  <c:v>48.5230025</c:v>
                </c:pt>
                <c:pt idx="10">
                  <c:v>46.4607865</c:v>
                </c:pt>
                <c:pt idx="11">
                  <c:v>47.388526</c:v>
                </c:pt>
                <c:pt idx="12">
                  <c:v>49.7723725</c:v>
                </c:pt>
              </c:numCache>
            </c:numRef>
          </c:yVal>
        </c:ser>
        <c:ser>
          <c:idx val="3"/>
          <c:order val="3"/>
          <c:tx>
            <c:strRef>
              <c:f>'price_FI'!$E$2:$E$2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'price_FI'!$E$3:$E$15</c:f>
              <c:numCache>
                <c:formatCode>General</c:formatCode>
                <c:ptCount val="13"/>
                <c:pt idx="0">
                  <c:v>71.063014</c:v>
                </c:pt>
                <c:pt idx="1">
                  <c:v>65.8135832</c:v>
                </c:pt>
                <c:pt idx="2">
                  <c:v>71.65340079999999</c:v>
                </c:pt>
                <c:pt idx="3">
                  <c:v>62.74625799999999</c:v>
                </c:pt>
                <c:pt idx="4">
                  <c:v>65.61904</c:v>
                </c:pt>
                <c:pt idx="5">
                  <c:v>71.41186879999999</c:v>
                </c:pt>
                <c:pt idx="6">
                  <c:v>74.374816</c:v>
                </c:pt>
                <c:pt idx="7">
                  <c:v>82.0256708</c:v>
                </c:pt>
                <c:pt idx="8">
                  <c:v>86.50442000000001</c:v>
                </c:pt>
                <c:pt idx="9">
                  <c:v>88.73156280000001</c:v>
                </c:pt>
                <c:pt idx="10">
                  <c:v>81.7069863</c:v>
                </c:pt>
                <c:pt idx="11">
                  <c:v>81.174553</c:v>
                </c:pt>
                <c:pt idx="12">
                  <c:v>83.02500300000001</c:v>
                </c:pt>
              </c:numCache>
            </c:numRef>
          </c:yVal>
        </c:ser>
        <c:axId val="50890001"/>
        <c:axId val="50890002"/>
      </c:scatterChart>
      <c:val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90002"/>
        <c:crosses val="autoZero"/>
        <c:crossBetween val="midCat"/>
      </c:valAx>
      <c:valAx>
        <c:axId val="508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'price_NO125'!$B$3:$B$15</c:f>
              <c:numCache>
                <c:formatCode>General</c:formatCode>
                <c:ptCount val="13"/>
                <c:pt idx="0">
                  <c:v>55.12132609090909</c:v>
                </c:pt>
                <c:pt idx="1">
                  <c:v>49.72608022727274</c:v>
                </c:pt>
                <c:pt idx="2">
                  <c:v>59.56803690909091</c:v>
                </c:pt>
                <c:pt idx="3">
                  <c:v>57.53705238181818</c:v>
                </c:pt>
                <c:pt idx="4">
                  <c:v>57.38470177272728</c:v>
                </c:pt>
                <c:pt idx="5">
                  <c:v>60.12331958181819</c:v>
                </c:pt>
                <c:pt idx="6">
                  <c:v>65.00768712727273</c:v>
                </c:pt>
                <c:pt idx="7">
                  <c:v>73.75041315714286</c:v>
                </c:pt>
                <c:pt idx="8">
                  <c:v>74.41694603333333</c:v>
                </c:pt>
                <c:pt idx="9">
                  <c:v>71.50298935238095</c:v>
                </c:pt>
                <c:pt idx="10">
                  <c:v>67.26142280952379</c:v>
                </c:pt>
                <c:pt idx="11">
                  <c:v>66.14563170952381</c:v>
                </c:pt>
                <c:pt idx="12">
                  <c:v>67.11333487619046</c:v>
                </c:pt>
              </c:numCache>
            </c:numRef>
          </c:yVal>
        </c:ser>
        <c:ser>
          <c:idx val="1"/>
          <c:order val="1"/>
          <c:tx>
            <c:strRef>
              <c:f>'price_NO125'!$C$2:$C$2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'price_NO125'!$C$3:$C$15</c:f>
              <c:numCache>
                <c:formatCode>General</c:formatCode>
                <c:ptCount val="13"/>
                <c:pt idx="0">
                  <c:v>41.61940480000001</c:v>
                </c:pt>
                <c:pt idx="1">
                  <c:v>38.103062</c:v>
                </c:pt>
                <c:pt idx="2">
                  <c:v>45.97625499999999</c:v>
                </c:pt>
                <c:pt idx="3">
                  <c:v>43.6978304</c:v>
                </c:pt>
                <c:pt idx="4">
                  <c:v>42.42356</c:v>
                </c:pt>
                <c:pt idx="5">
                  <c:v>43.5005028</c:v>
                </c:pt>
                <c:pt idx="6">
                  <c:v>46.2391788</c:v>
                </c:pt>
                <c:pt idx="7">
                  <c:v>52.1745996</c:v>
                </c:pt>
                <c:pt idx="8">
                  <c:v>51.6561642</c:v>
                </c:pt>
                <c:pt idx="9">
                  <c:v>48.7533904</c:v>
                </c:pt>
                <c:pt idx="10">
                  <c:v>46.0165632</c:v>
                </c:pt>
                <c:pt idx="11">
                  <c:v>45.2197959</c:v>
                </c:pt>
                <c:pt idx="12">
                  <c:v>45.8160979</c:v>
                </c:pt>
              </c:numCache>
            </c:numRef>
          </c:yVal>
        </c:ser>
        <c:ser>
          <c:idx val="2"/>
          <c:order val="2"/>
          <c:tx>
            <c:strRef>
              <c:f>'price_NO125'!$D$2:$D$2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'price_NO125'!$D$3:$D$15</c:f>
              <c:numCache>
                <c:formatCode>General</c:formatCode>
                <c:ptCount val="13"/>
                <c:pt idx="0">
                  <c:v>54.909817</c:v>
                </c:pt>
                <c:pt idx="1">
                  <c:v>48.533104</c:v>
                </c:pt>
                <c:pt idx="2">
                  <c:v>57.223858</c:v>
                </c:pt>
                <c:pt idx="3">
                  <c:v>54.80023</c:v>
                </c:pt>
                <c:pt idx="4">
                  <c:v>54.539726</c:v>
                </c:pt>
                <c:pt idx="5">
                  <c:v>56.92877</c:v>
                </c:pt>
                <c:pt idx="6">
                  <c:v>62.32306</c:v>
                </c:pt>
                <c:pt idx="7">
                  <c:v>68.82511550000001</c:v>
                </c:pt>
                <c:pt idx="8">
                  <c:v>69.72306</c:v>
                </c:pt>
                <c:pt idx="9">
                  <c:v>66.73276</c:v>
                </c:pt>
                <c:pt idx="10">
                  <c:v>63.04669</c:v>
                </c:pt>
                <c:pt idx="11">
                  <c:v>62.023575</c:v>
                </c:pt>
                <c:pt idx="12">
                  <c:v>63.1504555</c:v>
                </c:pt>
              </c:numCache>
            </c:numRef>
          </c:yVal>
        </c:ser>
        <c:ser>
          <c:idx val="3"/>
          <c:order val="3"/>
          <c:tx>
            <c:strRef>
              <c:f>'price_NO125'!$E$2:$E$2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'price_NO125'!$A$3:$A$15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'price_NO125'!$E$3:$E$15</c:f>
              <c:numCache>
                <c:formatCode>General</c:formatCode>
                <c:ptCount val="13"/>
                <c:pt idx="0">
                  <c:v>68.1707952</c:v>
                </c:pt>
                <c:pt idx="1">
                  <c:v>61.69354</c:v>
                </c:pt>
                <c:pt idx="2">
                  <c:v>73.451274</c:v>
                </c:pt>
                <c:pt idx="3">
                  <c:v>71.62518599999999</c:v>
                </c:pt>
                <c:pt idx="4">
                  <c:v>74.326984</c:v>
                </c:pt>
                <c:pt idx="5">
                  <c:v>81.672578</c:v>
                </c:pt>
                <c:pt idx="6">
                  <c:v>88.31737200000001</c:v>
                </c:pt>
                <c:pt idx="7">
                  <c:v>101.1033882</c:v>
                </c:pt>
                <c:pt idx="8">
                  <c:v>102.5103015</c:v>
                </c:pt>
                <c:pt idx="9">
                  <c:v>99.104485</c:v>
                </c:pt>
                <c:pt idx="10">
                  <c:v>91.2967218</c:v>
                </c:pt>
                <c:pt idx="11">
                  <c:v>89.248447</c:v>
                </c:pt>
                <c:pt idx="12">
                  <c:v>90.01815000000001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'price_FI'!$B$3:$B$15</c:f>
              <c:numCache>
                <c:formatCode>General</c:formatCode>
                <c:ptCount val="13"/>
                <c:pt idx="0">
                  <c:v>55.06507271818182</c:v>
                </c:pt>
                <c:pt idx="1">
                  <c:v>49.88621708181818</c:v>
                </c:pt>
                <c:pt idx="2">
                  <c:v>53.89650376363637</c:v>
                </c:pt>
                <c:pt idx="3">
                  <c:v>45.95249017272727</c:v>
                </c:pt>
                <c:pt idx="4">
                  <c:v>46.74946729999999</c:v>
                </c:pt>
                <c:pt idx="5">
                  <c:v>48.86522366363636</c:v>
                </c:pt>
                <c:pt idx="6">
                  <c:v>50.63436977272727</c:v>
                </c:pt>
                <c:pt idx="7">
                  <c:v>54.36554933333333</c:v>
                </c:pt>
                <c:pt idx="8">
                  <c:v>56.96115490952381</c:v>
                </c:pt>
                <c:pt idx="9">
                  <c:v>58.49117769523809</c:v>
                </c:pt>
                <c:pt idx="10">
                  <c:v>54.75099476190476</c:v>
                </c:pt>
                <c:pt idx="11">
                  <c:v>54.93316260952381</c:v>
                </c:pt>
                <c:pt idx="12">
                  <c:v>57.01029516190477</c:v>
                </c:pt>
              </c:numCache>
            </c:numRef>
          </c:yVal>
        </c:ser>
        <c:ser>
          <c:idx val="1"/>
          <c:order val="1"/>
          <c:tx>
            <c:strRef>
              <c:f>'price_FI'!$C$2:$C$2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'price_FI'!$C$3:$C$15</c:f>
              <c:numCache>
                <c:formatCode>General</c:formatCode>
                <c:ptCount val="13"/>
                <c:pt idx="0">
                  <c:v>43.1701828</c:v>
                </c:pt>
                <c:pt idx="1">
                  <c:v>39.62166759999999</c:v>
                </c:pt>
                <c:pt idx="2">
                  <c:v>42.727784</c:v>
                </c:pt>
                <c:pt idx="3">
                  <c:v>34.3626258</c:v>
                </c:pt>
                <c:pt idx="4">
                  <c:v>34.5629686</c:v>
                </c:pt>
                <c:pt idx="5">
                  <c:v>35.9482868</c:v>
                </c:pt>
                <c:pt idx="6">
                  <c:v>37.40666700000001</c:v>
                </c:pt>
                <c:pt idx="7">
                  <c:v>39.0302047</c:v>
                </c:pt>
                <c:pt idx="8">
                  <c:v>40.4843371</c:v>
                </c:pt>
                <c:pt idx="9">
                  <c:v>42.0125673</c:v>
                </c:pt>
                <c:pt idx="10">
                  <c:v>39.1942122</c:v>
                </c:pt>
                <c:pt idx="11">
                  <c:v>39.5296798</c:v>
                </c:pt>
                <c:pt idx="12">
                  <c:v>41.3610609</c:v>
                </c:pt>
              </c:numCache>
            </c:numRef>
          </c:yVal>
        </c:ser>
        <c:ser>
          <c:idx val="2"/>
          <c:order val="2"/>
          <c:tx>
            <c:strRef>
              <c:f>'price_FI'!$D$2:$D$2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'price_FI'!$D$3:$D$15</c:f>
              <c:numCache>
                <c:formatCode>General</c:formatCode>
                <c:ptCount val="13"/>
                <c:pt idx="0">
                  <c:v>52.05879</c:v>
                </c:pt>
                <c:pt idx="1">
                  <c:v>45.483334</c:v>
                </c:pt>
                <c:pt idx="2">
                  <c:v>49.751713</c:v>
                </c:pt>
                <c:pt idx="3">
                  <c:v>41.931507</c:v>
                </c:pt>
                <c:pt idx="4">
                  <c:v>42.0016</c:v>
                </c:pt>
                <c:pt idx="5">
                  <c:v>42.78653</c:v>
                </c:pt>
                <c:pt idx="6">
                  <c:v>42.977055</c:v>
                </c:pt>
                <c:pt idx="7">
                  <c:v>45.3775125</c:v>
                </c:pt>
                <c:pt idx="8">
                  <c:v>47.257475</c:v>
                </c:pt>
                <c:pt idx="9">
                  <c:v>48.5230025</c:v>
                </c:pt>
                <c:pt idx="10">
                  <c:v>46.4607865</c:v>
                </c:pt>
                <c:pt idx="11">
                  <c:v>47.388526</c:v>
                </c:pt>
                <c:pt idx="12">
                  <c:v>49.7723725</c:v>
                </c:pt>
              </c:numCache>
            </c:numRef>
          </c:yVal>
        </c:ser>
        <c:ser>
          <c:idx val="3"/>
          <c:order val="3"/>
          <c:tx>
            <c:strRef>
              <c:f>'price_FI'!$E$2:$E$2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'price_FI'!$A$3:$A$15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'price_FI'!$E$3:$E$15</c:f>
              <c:numCache>
                <c:formatCode>General</c:formatCode>
                <c:ptCount val="13"/>
                <c:pt idx="0">
                  <c:v>71.063014</c:v>
                </c:pt>
                <c:pt idx="1">
                  <c:v>65.8135832</c:v>
                </c:pt>
                <c:pt idx="2">
                  <c:v>71.65340079999999</c:v>
                </c:pt>
                <c:pt idx="3">
                  <c:v>62.74625799999999</c:v>
                </c:pt>
                <c:pt idx="4">
                  <c:v>65.61904</c:v>
                </c:pt>
                <c:pt idx="5">
                  <c:v>71.41186879999999</c:v>
                </c:pt>
                <c:pt idx="6">
                  <c:v>74.374816</c:v>
                </c:pt>
                <c:pt idx="7">
                  <c:v>82.0256708</c:v>
                </c:pt>
                <c:pt idx="8">
                  <c:v>86.50442000000001</c:v>
                </c:pt>
                <c:pt idx="9">
                  <c:v>88.73156280000001</c:v>
                </c:pt>
                <c:pt idx="10">
                  <c:v>81.7069863</c:v>
                </c:pt>
                <c:pt idx="11">
                  <c:v>81.174553</c:v>
                </c:pt>
                <c:pt idx="12">
                  <c:v>83.02500300000001</c:v>
                </c:pt>
              </c:numCache>
            </c:numRef>
          </c:yVal>
        </c:ser>
        <c:axId val="50900001"/>
        <c:axId val="50900002"/>
      </c:scatterChart>
      <c:val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00002"/>
        <c:crosses val="autoZero"/>
        <c:crossBetween val="midCat"/>
      </c:valAx>
      <c:valAx>
        <c:axId val="509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'price_FR'!$B$3:$B$15</c:f>
              <c:numCache>
                <c:formatCode>General</c:formatCode>
                <c:ptCount val="13"/>
                <c:pt idx="0">
                  <c:v>83.75053703636364</c:v>
                </c:pt>
                <c:pt idx="1">
                  <c:v>69.95780390000002</c:v>
                </c:pt>
                <c:pt idx="2">
                  <c:v>80.62471030909093</c:v>
                </c:pt>
                <c:pt idx="3">
                  <c:v>77.66512022727272</c:v>
                </c:pt>
                <c:pt idx="4">
                  <c:v>67.71327781818182</c:v>
                </c:pt>
                <c:pt idx="5">
                  <c:v>58.81564604545454</c:v>
                </c:pt>
                <c:pt idx="6">
                  <c:v>58.64787685454546</c:v>
                </c:pt>
                <c:pt idx="7">
                  <c:v>67.39444822380952</c:v>
                </c:pt>
                <c:pt idx="8">
                  <c:v>67.19790141428571</c:v>
                </c:pt>
                <c:pt idx="9">
                  <c:v>63.64601907619048</c:v>
                </c:pt>
                <c:pt idx="10">
                  <c:v>57.58757907142858</c:v>
                </c:pt>
                <c:pt idx="11">
                  <c:v>55.91650108571428</c:v>
                </c:pt>
                <c:pt idx="12">
                  <c:v>56.50488439523809</c:v>
                </c:pt>
              </c:numCache>
            </c:numRef>
          </c:yVal>
        </c:ser>
        <c:ser>
          <c:idx val="1"/>
          <c:order val="1"/>
          <c:tx>
            <c:strRef>
              <c:f>'price_FR'!$C$2:$C$2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'price_FR'!$C$3:$C$15</c:f>
              <c:numCache>
                <c:formatCode>General</c:formatCode>
                <c:ptCount val="13"/>
                <c:pt idx="0">
                  <c:v>79.854842</c:v>
                </c:pt>
                <c:pt idx="1">
                  <c:v>66.20636400000001</c:v>
                </c:pt>
                <c:pt idx="2">
                  <c:v>76.31113880000001</c:v>
                </c:pt>
                <c:pt idx="3">
                  <c:v>72.06822</c:v>
                </c:pt>
                <c:pt idx="4">
                  <c:v>62.322464</c:v>
                </c:pt>
                <c:pt idx="5">
                  <c:v>54.210755</c:v>
                </c:pt>
                <c:pt idx="6">
                  <c:v>53.1072388</c:v>
                </c:pt>
                <c:pt idx="7">
                  <c:v>60.659064</c:v>
                </c:pt>
                <c:pt idx="8">
                  <c:v>60.5508237</c:v>
                </c:pt>
                <c:pt idx="9">
                  <c:v>57.2136073</c:v>
                </c:pt>
                <c:pt idx="10">
                  <c:v>52.208642</c:v>
                </c:pt>
                <c:pt idx="11">
                  <c:v>50.0846008</c:v>
                </c:pt>
                <c:pt idx="12">
                  <c:v>50.4484358</c:v>
                </c:pt>
              </c:numCache>
            </c:numRef>
          </c:yVal>
        </c:ser>
        <c:ser>
          <c:idx val="2"/>
          <c:order val="2"/>
          <c:tx>
            <c:strRef>
              <c:f>'price_FR'!$D$2:$D$2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'price_FR'!$D$3:$D$15</c:f>
              <c:numCache>
                <c:formatCode>General</c:formatCode>
                <c:ptCount val="13"/>
                <c:pt idx="0">
                  <c:v>83.422714</c:v>
                </c:pt>
                <c:pt idx="1">
                  <c:v>70.55045</c:v>
                </c:pt>
                <c:pt idx="2">
                  <c:v>80.61073</c:v>
                </c:pt>
                <c:pt idx="3">
                  <c:v>76.4024</c:v>
                </c:pt>
                <c:pt idx="4">
                  <c:v>66.11062</c:v>
                </c:pt>
                <c:pt idx="5">
                  <c:v>57.85308</c:v>
                </c:pt>
                <c:pt idx="6">
                  <c:v>56.524887</c:v>
                </c:pt>
                <c:pt idx="7">
                  <c:v>64.5633</c:v>
                </c:pt>
                <c:pt idx="8">
                  <c:v>64.09988799999999</c:v>
                </c:pt>
                <c:pt idx="9">
                  <c:v>61.0030805</c:v>
                </c:pt>
                <c:pt idx="10">
                  <c:v>54.7739165</c:v>
                </c:pt>
                <c:pt idx="11">
                  <c:v>52.658047</c:v>
                </c:pt>
                <c:pt idx="12">
                  <c:v>52.4420665</c:v>
                </c:pt>
              </c:numCache>
            </c:numRef>
          </c:yVal>
        </c:ser>
        <c:ser>
          <c:idx val="3"/>
          <c:order val="3"/>
          <c:tx>
            <c:strRef>
              <c:f>'price_FR'!$E$2:$E$2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'price_FR'!$E$3:$E$15</c:f>
              <c:numCache>
                <c:formatCode>General</c:formatCode>
                <c:ptCount val="13"/>
                <c:pt idx="0">
                  <c:v>87.69774080000001</c:v>
                </c:pt>
                <c:pt idx="1">
                  <c:v>73.09182680000001</c:v>
                </c:pt>
                <c:pt idx="2">
                  <c:v>85.255002</c:v>
                </c:pt>
                <c:pt idx="3">
                  <c:v>87.24237599999999</c:v>
                </c:pt>
                <c:pt idx="4">
                  <c:v>77.612122</c:v>
                </c:pt>
                <c:pt idx="5">
                  <c:v>67.07306</c:v>
                </c:pt>
                <c:pt idx="6">
                  <c:v>68.210432</c:v>
                </c:pt>
                <c:pt idx="7">
                  <c:v>79.3562567</c:v>
                </c:pt>
                <c:pt idx="8">
                  <c:v>79.83568600000001</c:v>
                </c:pt>
                <c:pt idx="9">
                  <c:v>75.11605080000001</c:v>
                </c:pt>
                <c:pt idx="10">
                  <c:v>67.730221</c:v>
                </c:pt>
                <c:pt idx="11">
                  <c:v>66.245436</c:v>
                </c:pt>
                <c:pt idx="12">
                  <c:v>68.16468400000001</c:v>
                </c:pt>
              </c:numCache>
            </c:numRef>
          </c:yVal>
        </c:ser>
        <c:axId val="50910001"/>
        <c:axId val="50910002"/>
      </c:scatterChart>
      <c:val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10002"/>
        <c:crosses val="autoZero"/>
        <c:crossBetween val="midCat"/>
      </c:valAx>
      <c:valAx>
        <c:axId val="509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'price_FR'!$B$3:$B$15</c:f>
              <c:numCache>
                <c:formatCode>General</c:formatCode>
                <c:ptCount val="13"/>
                <c:pt idx="0">
                  <c:v>83.75053703636364</c:v>
                </c:pt>
                <c:pt idx="1">
                  <c:v>69.95780390000002</c:v>
                </c:pt>
                <c:pt idx="2">
                  <c:v>80.62471030909093</c:v>
                </c:pt>
                <c:pt idx="3">
                  <c:v>77.66512022727272</c:v>
                </c:pt>
                <c:pt idx="4">
                  <c:v>67.71327781818182</c:v>
                </c:pt>
                <c:pt idx="5">
                  <c:v>58.81564604545454</c:v>
                </c:pt>
                <c:pt idx="6">
                  <c:v>58.64787685454546</c:v>
                </c:pt>
                <c:pt idx="7">
                  <c:v>67.39444822380952</c:v>
                </c:pt>
                <c:pt idx="8">
                  <c:v>67.19790141428571</c:v>
                </c:pt>
                <c:pt idx="9">
                  <c:v>63.64601907619048</c:v>
                </c:pt>
                <c:pt idx="10">
                  <c:v>57.58757907142858</c:v>
                </c:pt>
                <c:pt idx="11">
                  <c:v>55.91650108571428</c:v>
                </c:pt>
                <c:pt idx="12">
                  <c:v>56.50488439523809</c:v>
                </c:pt>
              </c:numCache>
            </c:numRef>
          </c:yVal>
        </c:ser>
        <c:ser>
          <c:idx val="1"/>
          <c:order val="1"/>
          <c:tx>
            <c:strRef>
              <c:f>'price_FR'!$C$2:$C$2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'price_FR'!$C$3:$C$15</c:f>
              <c:numCache>
                <c:formatCode>General</c:formatCode>
                <c:ptCount val="13"/>
                <c:pt idx="0">
                  <c:v>79.854842</c:v>
                </c:pt>
                <c:pt idx="1">
                  <c:v>66.20636400000001</c:v>
                </c:pt>
                <c:pt idx="2">
                  <c:v>76.31113880000001</c:v>
                </c:pt>
                <c:pt idx="3">
                  <c:v>72.06822</c:v>
                </c:pt>
                <c:pt idx="4">
                  <c:v>62.322464</c:v>
                </c:pt>
                <c:pt idx="5">
                  <c:v>54.210755</c:v>
                </c:pt>
                <c:pt idx="6">
                  <c:v>53.1072388</c:v>
                </c:pt>
                <c:pt idx="7">
                  <c:v>60.659064</c:v>
                </c:pt>
                <c:pt idx="8">
                  <c:v>60.5508237</c:v>
                </c:pt>
                <c:pt idx="9">
                  <c:v>57.2136073</c:v>
                </c:pt>
                <c:pt idx="10">
                  <c:v>52.208642</c:v>
                </c:pt>
                <c:pt idx="11">
                  <c:v>50.0846008</c:v>
                </c:pt>
                <c:pt idx="12">
                  <c:v>50.4484358</c:v>
                </c:pt>
              </c:numCache>
            </c:numRef>
          </c:yVal>
        </c:ser>
        <c:ser>
          <c:idx val="2"/>
          <c:order val="2"/>
          <c:tx>
            <c:strRef>
              <c:f>'price_FR'!$D$2:$D$2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'price_FR'!$D$3:$D$15</c:f>
              <c:numCache>
                <c:formatCode>General</c:formatCode>
                <c:ptCount val="13"/>
                <c:pt idx="0">
                  <c:v>83.422714</c:v>
                </c:pt>
                <c:pt idx="1">
                  <c:v>70.55045</c:v>
                </c:pt>
                <c:pt idx="2">
                  <c:v>80.61073</c:v>
                </c:pt>
                <c:pt idx="3">
                  <c:v>76.4024</c:v>
                </c:pt>
                <c:pt idx="4">
                  <c:v>66.11062</c:v>
                </c:pt>
                <c:pt idx="5">
                  <c:v>57.85308</c:v>
                </c:pt>
                <c:pt idx="6">
                  <c:v>56.524887</c:v>
                </c:pt>
                <c:pt idx="7">
                  <c:v>64.5633</c:v>
                </c:pt>
                <c:pt idx="8">
                  <c:v>64.09988799999999</c:v>
                </c:pt>
                <c:pt idx="9">
                  <c:v>61.0030805</c:v>
                </c:pt>
                <c:pt idx="10">
                  <c:v>54.7739165</c:v>
                </c:pt>
                <c:pt idx="11">
                  <c:v>52.658047</c:v>
                </c:pt>
                <c:pt idx="12">
                  <c:v>52.4420665</c:v>
                </c:pt>
              </c:numCache>
            </c:numRef>
          </c:yVal>
        </c:ser>
        <c:ser>
          <c:idx val="3"/>
          <c:order val="3"/>
          <c:tx>
            <c:strRef>
              <c:f>'price_FR'!$E$2:$E$2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'price_FR'!$E$3:$E$15</c:f>
              <c:numCache>
                <c:formatCode>General</c:formatCode>
                <c:ptCount val="13"/>
                <c:pt idx="0">
                  <c:v>87.69774080000001</c:v>
                </c:pt>
                <c:pt idx="1">
                  <c:v>73.09182680000001</c:v>
                </c:pt>
                <c:pt idx="2">
                  <c:v>85.255002</c:v>
                </c:pt>
                <c:pt idx="3">
                  <c:v>87.24237599999999</c:v>
                </c:pt>
                <c:pt idx="4">
                  <c:v>77.612122</c:v>
                </c:pt>
                <c:pt idx="5">
                  <c:v>67.07306</c:v>
                </c:pt>
                <c:pt idx="6">
                  <c:v>68.210432</c:v>
                </c:pt>
                <c:pt idx="7">
                  <c:v>79.3562567</c:v>
                </c:pt>
                <c:pt idx="8">
                  <c:v>79.83568600000001</c:v>
                </c:pt>
                <c:pt idx="9">
                  <c:v>75.11605080000001</c:v>
                </c:pt>
                <c:pt idx="10">
                  <c:v>67.730221</c:v>
                </c:pt>
                <c:pt idx="11">
                  <c:v>66.245436</c:v>
                </c:pt>
                <c:pt idx="12">
                  <c:v>68.16468400000001</c:v>
                </c:pt>
              </c:numCache>
            </c:numRef>
          </c:yVal>
        </c:ser>
        <c:axId val="50920001"/>
        <c:axId val="50920002"/>
      </c:scatterChart>
      <c:val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20002"/>
        <c:crosses val="autoZero"/>
        <c:crossBetween val="midCat"/>
      </c:valAx>
      <c:valAx>
        <c:axId val="509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'price_FR'!$B$3:$B$15</c:f>
              <c:numCache>
                <c:formatCode>General</c:formatCode>
                <c:ptCount val="13"/>
                <c:pt idx="0">
                  <c:v>83.75053703636364</c:v>
                </c:pt>
                <c:pt idx="1">
                  <c:v>69.95780390000002</c:v>
                </c:pt>
                <c:pt idx="2">
                  <c:v>80.62471030909093</c:v>
                </c:pt>
                <c:pt idx="3">
                  <c:v>77.66512022727272</c:v>
                </c:pt>
                <c:pt idx="4">
                  <c:v>67.71327781818182</c:v>
                </c:pt>
                <c:pt idx="5">
                  <c:v>58.81564604545454</c:v>
                </c:pt>
                <c:pt idx="6">
                  <c:v>58.64787685454546</c:v>
                </c:pt>
                <c:pt idx="7">
                  <c:v>67.39444822380952</c:v>
                </c:pt>
                <c:pt idx="8">
                  <c:v>67.19790141428571</c:v>
                </c:pt>
                <c:pt idx="9">
                  <c:v>63.64601907619048</c:v>
                </c:pt>
                <c:pt idx="10">
                  <c:v>57.58757907142858</c:v>
                </c:pt>
                <c:pt idx="11">
                  <c:v>55.91650108571428</c:v>
                </c:pt>
                <c:pt idx="12">
                  <c:v>56.50488439523809</c:v>
                </c:pt>
              </c:numCache>
            </c:numRef>
          </c:yVal>
        </c:ser>
        <c:ser>
          <c:idx val="1"/>
          <c:order val="1"/>
          <c:tx>
            <c:strRef>
              <c:f>'price_FR'!$C$2:$C$2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'price_FR'!$C$3:$C$15</c:f>
              <c:numCache>
                <c:formatCode>General</c:formatCode>
                <c:ptCount val="13"/>
                <c:pt idx="0">
                  <c:v>79.854842</c:v>
                </c:pt>
                <c:pt idx="1">
                  <c:v>66.20636400000001</c:v>
                </c:pt>
                <c:pt idx="2">
                  <c:v>76.31113880000001</c:v>
                </c:pt>
                <c:pt idx="3">
                  <c:v>72.06822</c:v>
                </c:pt>
                <c:pt idx="4">
                  <c:v>62.322464</c:v>
                </c:pt>
                <c:pt idx="5">
                  <c:v>54.210755</c:v>
                </c:pt>
                <c:pt idx="6">
                  <c:v>53.1072388</c:v>
                </c:pt>
                <c:pt idx="7">
                  <c:v>60.659064</c:v>
                </c:pt>
                <c:pt idx="8">
                  <c:v>60.5508237</c:v>
                </c:pt>
                <c:pt idx="9">
                  <c:v>57.2136073</c:v>
                </c:pt>
                <c:pt idx="10">
                  <c:v>52.208642</c:v>
                </c:pt>
                <c:pt idx="11">
                  <c:v>50.0846008</c:v>
                </c:pt>
                <c:pt idx="12">
                  <c:v>50.4484358</c:v>
                </c:pt>
              </c:numCache>
            </c:numRef>
          </c:yVal>
        </c:ser>
        <c:ser>
          <c:idx val="2"/>
          <c:order val="2"/>
          <c:tx>
            <c:strRef>
              <c:f>'price_FR'!$D$2:$D$2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'price_FR'!$D$3:$D$15</c:f>
              <c:numCache>
                <c:formatCode>General</c:formatCode>
                <c:ptCount val="13"/>
                <c:pt idx="0">
                  <c:v>83.422714</c:v>
                </c:pt>
                <c:pt idx="1">
                  <c:v>70.55045</c:v>
                </c:pt>
                <c:pt idx="2">
                  <c:v>80.61073</c:v>
                </c:pt>
                <c:pt idx="3">
                  <c:v>76.4024</c:v>
                </c:pt>
                <c:pt idx="4">
                  <c:v>66.11062</c:v>
                </c:pt>
                <c:pt idx="5">
                  <c:v>57.85308</c:v>
                </c:pt>
                <c:pt idx="6">
                  <c:v>56.524887</c:v>
                </c:pt>
                <c:pt idx="7">
                  <c:v>64.5633</c:v>
                </c:pt>
                <c:pt idx="8">
                  <c:v>64.09988799999999</c:v>
                </c:pt>
                <c:pt idx="9">
                  <c:v>61.0030805</c:v>
                </c:pt>
                <c:pt idx="10">
                  <c:v>54.7739165</c:v>
                </c:pt>
                <c:pt idx="11">
                  <c:v>52.658047</c:v>
                </c:pt>
                <c:pt idx="12">
                  <c:v>52.4420665</c:v>
                </c:pt>
              </c:numCache>
            </c:numRef>
          </c:yVal>
        </c:ser>
        <c:ser>
          <c:idx val="3"/>
          <c:order val="3"/>
          <c:tx>
            <c:strRef>
              <c:f>'price_FR'!$E$2:$E$2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'price_FR'!$E$3:$E$15</c:f>
              <c:numCache>
                <c:formatCode>General</c:formatCode>
                <c:ptCount val="13"/>
                <c:pt idx="0">
                  <c:v>87.69774080000001</c:v>
                </c:pt>
                <c:pt idx="1">
                  <c:v>73.09182680000001</c:v>
                </c:pt>
                <c:pt idx="2">
                  <c:v>85.255002</c:v>
                </c:pt>
                <c:pt idx="3">
                  <c:v>87.24237599999999</c:v>
                </c:pt>
                <c:pt idx="4">
                  <c:v>77.612122</c:v>
                </c:pt>
                <c:pt idx="5">
                  <c:v>67.07306</c:v>
                </c:pt>
                <c:pt idx="6">
                  <c:v>68.210432</c:v>
                </c:pt>
                <c:pt idx="7">
                  <c:v>79.3562567</c:v>
                </c:pt>
                <c:pt idx="8">
                  <c:v>79.83568600000001</c:v>
                </c:pt>
                <c:pt idx="9">
                  <c:v>75.11605080000001</c:v>
                </c:pt>
                <c:pt idx="10">
                  <c:v>67.730221</c:v>
                </c:pt>
                <c:pt idx="11">
                  <c:v>66.245436</c:v>
                </c:pt>
                <c:pt idx="12">
                  <c:v>68.16468400000001</c:v>
                </c:pt>
              </c:numCache>
            </c:numRef>
          </c:yVal>
        </c:ser>
        <c:axId val="50930001"/>
        <c:axId val="50930002"/>
      </c:scatterChart>
      <c:val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30002"/>
        <c:crosses val="autoZero"/>
        <c:crossBetween val="midCat"/>
      </c:valAx>
      <c:valAx>
        <c:axId val="509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'price_FR'!$B$3:$B$15</c:f>
              <c:numCache>
                <c:formatCode>General</c:formatCode>
                <c:ptCount val="13"/>
                <c:pt idx="0">
                  <c:v>83.75053703636364</c:v>
                </c:pt>
                <c:pt idx="1">
                  <c:v>69.95780390000002</c:v>
                </c:pt>
                <c:pt idx="2">
                  <c:v>80.62471030909093</c:v>
                </c:pt>
                <c:pt idx="3">
                  <c:v>77.66512022727272</c:v>
                </c:pt>
                <c:pt idx="4">
                  <c:v>67.71327781818182</c:v>
                </c:pt>
                <c:pt idx="5">
                  <c:v>58.81564604545454</c:v>
                </c:pt>
                <c:pt idx="6">
                  <c:v>58.64787685454546</c:v>
                </c:pt>
                <c:pt idx="7">
                  <c:v>67.39444822380952</c:v>
                </c:pt>
                <c:pt idx="8">
                  <c:v>67.19790141428571</c:v>
                </c:pt>
                <c:pt idx="9">
                  <c:v>63.64601907619048</c:v>
                </c:pt>
                <c:pt idx="10">
                  <c:v>57.58757907142858</c:v>
                </c:pt>
                <c:pt idx="11">
                  <c:v>55.91650108571428</c:v>
                </c:pt>
                <c:pt idx="12">
                  <c:v>56.50488439523809</c:v>
                </c:pt>
              </c:numCache>
            </c:numRef>
          </c:yVal>
        </c:ser>
        <c:ser>
          <c:idx val="1"/>
          <c:order val="1"/>
          <c:tx>
            <c:strRef>
              <c:f>'price_FR'!$C$2:$C$2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'price_FR'!$C$3:$C$15</c:f>
              <c:numCache>
                <c:formatCode>General</c:formatCode>
                <c:ptCount val="13"/>
                <c:pt idx="0">
                  <c:v>79.854842</c:v>
                </c:pt>
                <c:pt idx="1">
                  <c:v>66.20636400000001</c:v>
                </c:pt>
                <c:pt idx="2">
                  <c:v>76.31113880000001</c:v>
                </c:pt>
                <c:pt idx="3">
                  <c:v>72.06822</c:v>
                </c:pt>
                <c:pt idx="4">
                  <c:v>62.322464</c:v>
                </c:pt>
                <c:pt idx="5">
                  <c:v>54.210755</c:v>
                </c:pt>
                <c:pt idx="6">
                  <c:v>53.1072388</c:v>
                </c:pt>
                <c:pt idx="7">
                  <c:v>60.659064</c:v>
                </c:pt>
                <c:pt idx="8">
                  <c:v>60.5508237</c:v>
                </c:pt>
                <c:pt idx="9">
                  <c:v>57.2136073</c:v>
                </c:pt>
                <c:pt idx="10">
                  <c:v>52.208642</c:v>
                </c:pt>
                <c:pt idx="11">
                  <c:v>50.0846008</c:v>
                </c:pt>
                <c:pt idx="12">
                  <c:v>50.4484358</c:v>
                </c:pt>
              </c:numCache>
            </c:numRef>
          </c:yVal>
        </c:ser>
        <c:ser>
          <c:idx val="2"/>
          <c:order val="2"/>
          <c:tx>
            <c:strRef>
              <c:f>'price_FR'!$D$2:$D$2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'price_FR'!$D$3:$D$15</c:f>
              <c:numCache>
                <c:formatCode>General</c:formatCode>
                <c:ptCount val="13"/>
                <c:pt idx="0">
                  <c:v>83.422714</c:v>
                </c:pt>
                <c:pt idx="1">
                  <c:v>70.55045</c:v>
                </c:pt>
                <c:pt idx="2">
                  <c:v>80.61073</c:v>
                </c:pt>
                <c:pt idx="3">
                  <c:v>76.4024</c:v>
                </c:pt>
                <c:pt idx="4">
                  <c:v>66.11062</c:v>
                </c:pt>
                <c:pt idx="5">
                  <c:v>57.85308</c:v>
                </c:pt>
                <c:pt idx="6">
                  <c:v>56.524887</c:v>
                </c:pt>
                <c:pt idx="7">
                  <c:v>64.5633</c:v>
                </c:pt>
                <c:pt idx="8">
                  <c:v>64.09988799999999</c:v>
                </c:pt>
                <c:pt idx="9">
                  <c:v>61.0030805</c:v>
                </c:pt>
                <c:pt idx="10">
                  <c:v>54.7739165</c:v>
                </c:pt>
                <c:pt idx="11">
                  <c:v>52.658047</c:v>
                </c:pt>
                <c:pt idx="12">
                  <c:v>52.4420665</c:v>
                </c:pt>
              </c:numCache>
            </c:numRef>
          </c:yVal>
        </c:ser>
        <c:ser>
          <c:idx val="3"/>
          <c:order val="3"/>
          <c:tx>
            <c:strRef>
              <c:f>'price_FR'!$E$2:$E$2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'price_FR'!$E$3:$E$15</c:f>
              <c:numCache>
                <c:formatCode>General</c:formatCode>
                <c:ptCount val="13"/>
                <c:pt idx="0">
                  <c:v>87.69774080000001</c:v>
                </c:pt>
                <c:pt idx="1">
                  <c:v>73.09182680000001</c:v>
                </c:pt>
                <c:pt idx="2">
                  <c:v>85.255002</c:v>
                </c:pt>
                <c:pt idx="3">
                  <c:v>87.24237599999999</c:v>
                </c:pt>
                <c:pt idx="4">
                  <c:v>77.612122</c:v>
                </c:pt>
                <c:pt idx="5">
                  <c:v>67.07306</c:v>
                </c:pt>
                <c:pt idx="6">
                  <c:v>68.210432</c:v>
                </c:pt>
                <c:pt idx="7">
                  <c:v>79.3562567</c:v>
                </c:pt>
                <c:pt idx="8">
                  <c:v>79.83568600000001</c:v>
                </c:pt>
                <c:pt idx="9">
                  <c:v>75.11605080000001</c:v>
                </c:pt>
                <c:pt idx="10">
                  <c:v>67.730221</c:v>
                </c:pt>
                <c:pt idx="11">
                  <c:v>66.245436</c:v>
                </c:pt>
                <c:pt idx="12">
                  <c:v>68.16468400000001</c:v>
                </c:pt>
              </c:numCache>
            </c:numRef>
          </c:yVal>
        </c:ser>
        <c:axId val="50940001"/>
        <c:axId val="50940002"/>
      </c:scatterChart>
      <c:val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40002"/>
        <c:crosses val="autoZero"/>
        <c:crossBetween val="midCat"/>
      </c:valAx>
      <c:valAx>
        <c:axId val="509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'price_FR'!$B$3:$B$15</c:f>
              <c:numCache>
                <c:formatCode>General</c:formatCode>
                <c:ptCount val="13"/>
                <c:pt idx="0">
                  <c:v>83.75053703636364</c:v>
                </c:pt>
                <c:pt idx="1">
                  <c:v>69.95780390000002</c:v>
                </c:pt>
                <c:pt idx="2">
                  <c:v>80.62471030909093</c:v>
                </c:pt>
                <c:pt idx="3">
                  <c:v>77.66512022727272</c:v>
                </c:pt>
                <c:pt idx="4">
                  <c:v>67.71327781818182</c:v>
                </c:pt>
                <c:pt idx="5">
                  <c:v>58.81564604545454</c:v>
                </c:pt>
                <c:pt idx="6">
                  <c:v>58.64787685454546</c:v>
                </c:pt>
                <c:pt idx="7">
                  <c:v>67.39444822380952</c:v>
                </c:pt>
                <c:pt idx="8">
                  <c:v>67.19790141428571</c:v>
                </c:pt>
                <c:pt idx="9">
                  <c:v>63.64601907619048</c:v>
                </c:pt>
                <c:pt idx="10">
                  <c:v>57.58757907142858</c:v>
                </c:pt>
                <c:pt idx="11">
                  <c:v>55.91650108571428</c:v>
                </c:pt>
                <c:pt idx="12">
                  <c:v>56.50488439523809</c:v>
                </c:pt>
              </c:numCache>
            </c:numRef>
          </c:yVal>
        </c:ser>
        <c:ser>
          <c:idx val="1"/>
          <c:order val="1"/>
          <c:tx>
            <c:strRef>
              <c:f>'price_FR'!$C$2:$C$2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'price_FR'!$C$3:$C$15</c:f>
              <c:numCache>
                <c:formatCode>General</c:formatCode>
                <c:ptCount val="13"/>
                <c:pt idx="0">
                  <c:v>79.854842</c:v>
                </c:pt>
                <c:pt idx="1">
                  <c:v>66.20636400000001</c:v>
                </c:pt>
                <c:pt idx="2">
                  <c:v>76.31113880000001</c:v>
                </c:pt>
                <c:pt idx="3">
                  <c:v>72.06822</c:v>
                </c:pt>
                <c:pt idx="4">
                  <c:v>62.322464</c:v>
                </c:pt>
                <c:pt idx="5">
                  <c:v>54.210755</c:v>
                </c:pt>
                <c:pt idx="6">
                  <c:v>53.1072388</c:v>
                </c:pt>
                <c:pt idx="7">
                  <c:v>60.659064</c:v>
                </c:pt>
                <c:pt idx="8">
                  <c:v>60.5508237</c:v>
                </c:pt>
                <c:pt idx="9">
                  <c:v>57.2136073</c:v>
                </c:pt>
                <c:pt idx="10">
                  <c:v>52.208642</c:v>
                </c:pt>
                <c:pt idx="11">
                  <c:v>50.0846008</c:v>
                </c:pt>
                <c:pt idx="12">
                  <c:v>50.4484358</c:v>
                </c:pt>
              </c:numCache>
            </c:numRef>
          </c:yVal>
        </c:ser>
        <c:ser>
          <c:idx val="2"/>
          <c:order val="2"/>
          <c:tx>
            <c:strRef>
              <c:f>'price_FR'!$D$2:$D$2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'price_FR'!$D$3:$D$15</c:f>
              <c:numCache>
                <c:formatCode>General</c:formatCode>
                <c:ptCount val="13"/>
                <c:pt idx="0">
                  <c:v>83.422714</c:v>
                </c:pt>
                <c:pt idx="1">
                  <c:v>70.55045</c:v>
                </c:pt>
                <c:pt idx="2">
                  <c:v>80.61073</c:v>
                </c:pt>
                <c:pt idx="3">
                  <c:v>76.4024</c:v>
                </c:pt>
                <c:pt idx="4">
                  <c:v>66.11062</c:v>
                </c:pt>
                <c:pt idx="5">
                  <c:v>57.85308</c:v>
                </c:pt>
                <c:pt idx="6">
                  <c:v>56.524887</c:v>
                </c:pt>
                <c:pt idx="7">
                  <c:v>64.5633</c:v>
                </c:pt>
                <c:pt idx="8">
                  <c:v>64.09988799999999</c:v>
                </c:pt>
                <c:pt idx="9">
                  <c:v>61.0030805</c:v>
                </c:pt>
                <c:pt idx="10">
                  <c:v>54.7739165</c:v>
                </c:pt>
                <c:pt idx="11">
                  <c:v>52.658047</c:v>
                </c:pt>
                <c:pt idx="12">
                  <c:v>52.4420665</c:v>
                </c:pt>
              </c:numCache>
            </c:numRef>
          </c:yVal>
        </c:ser>
        <c:ser>
          <c:idx val="3"/>
          <c:order val="3"/>
          <c:tx>
            <c:strRef>
              <c:f>'price_FR'!$E$2:$E$2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'price_FR'!$A$3:$A$15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'price_FR'!$E$3:$E$15</c:f>
              <c:numCache>
                <c:formatCode>General</c:formatCode>
                <c:ptCount val="13"/>
                <c:pt idx="0">
                  <c:v>87.69774080000001</c:v>
                </c:pt>
                <c:pt idx="1">
                  <c:v>73.09182680000001</c:v>
                </c:pt>
                <c:pt idx="2">
                  <c:v>85.255002</c:v>
                </c:pt>
                <c:pt idx="3">
                  <c:v>87.24237599999999</c:v>
                </c:pt>
                <c:pt idx="4">
                  <c:v>77.612122</c:v>
                </c:pt>
                <c:pt idx="5">
                  <c:v>67.07306</c:v>
                </c:pt>
                <c:pt idx="6">
                  <c:v>68.210432</c:v>
                </c:pt>
                <c:pt idx="7">
                  <c:v>79.3562567</c:v>
                </c:pt>
                <c:pt idx="8">
                  <c:v>79.83568600000001</c:v>
                </c:pt>
                <c:pt idx="9">
                  <c:v>75.11605080000001</c:v>
                </c:pt>
                <c:pt idx="10">
                  <c:v>67.730221</c:v>
                </c:pt>
                <c:pt idx="11">
                  <c:v>66.245436</c:v>
                </c:pt>
                <c:pt idx="12">
                  <c:v>68.16468400000001</c:v>
                </c:pt>
              </c:numCache>
            </c:numRef>
          </c:yVal>
        </c:ser>
        <c:axId val="50950001"/>
        <c:axId val="50950002"/>
      </c:scatterChart>
      <c:val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50002"/>
        <c:crosses val="autoZero"/>
        <c:crossBetween val="midCat"/>
      </c:valAx>
      <c:valAx>
        <c:axId val="509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'price_NL'!$B$3:$B$15</c:f>
              <c:numCache>
                <c:formatCode>General</c:formatCode>
                <c:ptCount val="13"/>
                <c:pt idx="0">
                  <c:v>89.07124203636364</c:v>
                </c:pt>
                <c:pt idx="1">
                  <c:v>74.73953959090908</c:v>
                </c:pt>
                <c:pt idx="2">
                  <c:v>88.01615862727272</c:v>
                </c:pt>
                <c:pt idx="3">
                  <c:v>83.03763104545455</c:v>
                </c:pt>
                <c:pt idx="4">
                  <c:v>75.94383272727275</c:v>
                </c:pt>
                <c:pt idx="5">
                  <c:v>70.42786638181816</c:v>
                </c:pt>
                <c:pt idx="6">
                  <c:v>72.12271261818181</c:v>
                </c:pt>
                <c:pt idx="7">
                  <c:v>85.41423217619047</c:v>
                </c:pt>
                <c:pt idx="8">
                  <c:v>83.25982939047618</c:v>
                </c:pt>
                <c:pt idx="9">
                  <c:v>74.46167341904763</c:v>
                </c:pt>
                <c:pt idx="10">
                  <c:v>71.58470164285715</c:v>
                </c:pt>
                <c:pt idx="11">
                  <c:v>71.37218045238095</c:v>
                </c:pt>
                <c:pt idx="12">
                  <c:v>75.2511609095238</c:v>
                </c:pt>
              </c:numCache>
            </c:numRef>
          </c:yVal>
        </c:ser>
        <c:ser>
          <c:idx val="1"/>
          <c:order val="1"/>
          <c:tx>
            <c:strRef>
              <c:f>'price_NL'!$C$2:$C$2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'price_NL'!$C$3:$C$15</c:f>
              <c:numCache>
                <c:formatCode>General</c:formatCode>
                <c:ptCount val="13"/>
                <c:pt idx="0">
                  <c:v>85.23860599999999</c:v>
                </c:pt>
                <c:pt idx="1">
                  <c:v>70.843858</c:v>
                </c:pt>
                <c:pt idx="2">
                  <c:v>83.5473768</c:v>
                </c:pt>
                <c:pt idx="3">
                  <c:v>77.92988800000001</c:v>
                </c:pt>
                <c:pt idx="4">
                  <c:v>71.25833399999999</c:v>
                </c:pt>
                <c:pt idx="5">
                  <c:v>65.2921454</c:v>
                </c:pt>
                <c:pt idx="6">
                  <c:v>65.6555036</c:v>
                </c:pt>
                <c:pt idx="7">
                  <c:v>76.613674</c:v>
                </c:pt>
                <c:pt idx="8">
                  <c:v>73.32595600000001</c:v>
                </c:pt>
                <c:pt idx="9">
                  <c:v>64.2871208</c:v>
                </c:pt>
                <c:pt idx="10">
                  <c:v>61.012351</c:v>
                </c:pt>
                <c:pt idx="11">
                  <c:v>60.78813950000001</c:v>
                </c:pt>
                <c:pt idx="12">
                  <c:v>63.8646901</c:v>
                </c:pt>
              </c:numCache>
            </c:numRef>
          </c:yVal>
        </c:ser>
        <c:ser>
          <c:idx val="2"/>
          <c:order val="2"/>
          <c:tx>
            <c:strRef>
              <c:f>'price_NL'!$D$2:$D$2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'price_NL'!$D$3:$D$15</c:f>
              <c:numCache>
                <c:formatCode>General</c:formatCode>
                <c:ptCount val="13"/>
                <c:pt idx="0">
                  <c:v>89.696465</c:v>
                </c:pt>
                <c:pt idx="1">
                  <c:v>75.79966</c:v>
                </c:pt>
                <c:pt idx="2">
                  <c:v>89.04315</c:v>
                </c:pt>
                <c:pt idx="3">
                  <c:v>83.71940600000001</c:v>
                </c:pt>
                <c:pt idx="4">
                  <c:v>76.22511</c:v>
                </c:pt>
                <c:pt idx="5">
                  <c:v>70.50742</c:v>
                </c:pt>
                <c:pt idx="6">
                  <c:v>70.71724</c:v>
                </c:pt>
                <c:pt idx="7">
                  <c:v>82.77762749999999</c:v>
                </c:pt>
                <c:pt idx="8">
                  <c:v>80.712503</c:v>
                </c:pt>
                <c:pt idx="9">
                  <c:v>71.98219</c:v>
                </c:pt>
                <c:pt idx="10">
                  <c:v>68.31569500000001</c:v>
                </c:pt>
                <c:pt idx="11">
                  <c:v>68.64737500000001</c:v>
                </c:pt>
                <c:pt idx="12">
                  <c:v>72.82944999999999</c:v>
                </c:pt>
              </c:numCache>
            </c:numRef>
          </c:yVal>
        </c:ser>
        <c:ser>
          <c:idx val="3"/>
          <c:order val="3"/>
          <c:tx>
            <c:strRef>
              <c:f>'price_NL'!$E$2:$E$2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'price_NL'!$E$3:$E$15</c:f>
              <c:numCache>
                <c:formatCode>General</c:formatCode>
                <c:ptCount val="13"/>
                <c:pt idx="0">
                  <c:v>92.1489048</c:v>
                </c:pt>
                <c:pt idx="1">
                  <c:v>77.044496</c:v>
                </c:pt>
                <c:pt idx="2">
                  <c:v>91.40513999999999</c:v>
                </c:pt>
                <c:pt idx="3">
                  <c:v>87.43326399999999</c:v>
                </c:pt>
                <c:pt idx="4">
                  <c:v>80.769792</c:v>
                </c:pt>
                <c:pt idx="5">
                  <c:v>75.696254</c:v>
                </c:pt>
                <c:pt idx="6">
                  <c:v>78.48367599999999</c:v>
                </c:pt>
                <c:pt idx="7">
                  <c:v>95.48244320000001</c:v>
                </c:pt>
                <c:pt idx="8">
                  <c:v>96.32640620000001</c:v>
                </c:pt>
                <c:pt idx="9">
                  <c:v>87.20722600000001</c:v>
                </c:pt>
                <c:pt idx="10">
                  <c:v>84.6464805</c:v>
                </c:pt>
                <c:pt idx="11">
                  <c:v>85.03074100000001</c:v>
                </c:pt>
                <c:pt idx="12">
                  <c:v>91.45204700000001</c:v>
                </c:pt>
              </c:numCache>
            </c:numRef>
          </c:yVal>
        </c:ser>
        <c:axId val="50960001"/>
        <c:axId val="50960002"/>
      </c:scatterChart>
      <c:val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60002"/>
        <c:crosses val="autoZero"/>
        <c:crossBetween val="midCat"/>
      </c:valAx>
      <c:valAx>
        <c:axId val="509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'price_NL'!$B$3:$B$15</c:f>
              <c:numCache>
                <c:formatCode>General</c:formatCode>
                <c:ptCount val="13"/>
                <c:pt idx="0">
                  <c:v>89.07124203636364</c:v>
                </c:pt>
                <c:pt idx="1">
                  <c:v>74.73953959090908</c:v>
                </c:pt>
                <c:pt idx="2">
                  <c:v>88.01615862727272</c:v>
                </c:pt>
                <c:pt idx="3">
                  <c:v>83.03763104545455</c:v>
                </c:pt>
                <c:pt idx="4">
                  <c:v>75.94383272727275</c:v>
                </c:pt>
                <c:pt idx="5">
                  <c:v>70.42786638181816</c:v>
                </c:pt>
                <c:pt idx="6">
                  <c:v>72.12271261818181</c:v>
                </c:pt>
                <c:pt idx="7">
                  <c:v>85.41423217619047</c:v>
                </c:pt>
                <c:pt idx="8">
                  <c:v>83.25982939047618</c:v>
                </c:pt>
                <c:pt idx="9">
                  <c:v>74.46167341904763</c:v>
                </c:pt>
                <c:pt idx="10">
                  <c:v>71.58470164285715</c:v>
                </c:pt>
                <c:pt idx="11">
                  <c:v>71.37218045238095</c:v>
                </c:pt>
                <c:pt idx="12">
                  <c:v>75.2511609095238</c:v>
                </c:pt>
              </c:numCache>
            </c:numRef>
          </c:yVal>
        </c:ser>
        <c:ser>
          <c:idx val="1"/>
          <c:order val="1"/>
          <c:tx>
            <c:strRef>
              <c:f>'price_NL'!$C$2:$C$2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'price_NL'!$C$3:$C$15</c:f>
              <c:numCache>
                <c:formatCode>General</c:formatCode>
                <c:ptCount val="13"/>
                <c:pt idx="0">
                  <c:v>85.23860599999999</c:v>
                </c:pt>
                <c:pt idx="1">
                  <c:v>70.843858</c:v>
                </c:pt>
                <c:pt idx="2">
                  <c:v>83.5473768</c:v>
                </c:pt>
                <c:pt idx="3">
                  <c:v>77.92988800000001</c:v>
                </c:pt>
                <c:pt idx="4">
                  <c:v>71.25833399999999</c:v>
                </c:pt>
                <c:pt idx="5">
                  <c:v>65.2921454</c:v>
                </c:pt>
                <c:pt idx="6">
                  <c:v>65.6555036</c:v>
                </c:pt>
                <c:pt idx="7">
                  <c:v>76.613674</c:v>
                </c:pt>
                <c:pt idx="8">
                  <c:v>73.32595600000001</c:v>
                </c:pt>
                <c:pt idx="9">
                  <c:v>64.2871208</c:v>
                </c:pt>
                <c:pt idx="10">
                  <c:v>61.012351</c:v>
                </c:pt>
                <c:pt idx="11">
                  <c:v>60.78813950000001</c:v>
                </c:pt>
                <c:pt idx="12">
                  <c:v>63.8646901</c:v>
                </c:pt>
              </c:numCache>
            </c:numRef>
          </c:yVal>
        </c:ser>
        <c:ser>
          <c:idx val="2"/>
          <c:order val="2"/>
          <c:tx>
            <c:strRef>
              <c:f>'price_NL'!$D$2:$D$2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'price_NL'!$D$3:$D$15</c:f>
              <c:numCache>
                <c:formatCode>General</c:formatCode>
                <c:ptCount val="13"/>
                <c:pt idx="0">
                  <c:v>89.696465</c:v>
                </c:pt>
                <c:pt idx="1">
                  <c:v>75.79966</c:v>
                </c:pt>
                <c:pt idx="2">
                  <c:v>89.04315</c:v>
                </c:pt>
                <c:pt idx="3">
                  <c:v>83.71940600000001</c:v>
                </c:pt>
                <c:pt idx="4">
                  <c:v>76.22511</c:v>
                </c:pt>
                <c:pt idx="5">
                  <c:v>70.50742</c:v>
                </c:pt>
                <c:pt idx="6">
                  <c:v>70.71724</c:v>
                </c:pt>
                <c:pt idx="7">
                  <c:v>82.77762749999999</c:v>
                </c:pt>
                <c:pt idx="8">
                  <c:v>80.712503</c:v>
                </c:pt>
                <c:pt idx="9">
                  <c:v>71.98219</c:v>
                </c:pt>
                <c:pt idx="10">
                  <c:v>68.31569500000001</c:v>
                </c:pt>
                <c:pt idx="11">
                  <c:v>68.64737500000001</c:v>
                </c:pt>
                <c:pt idx="12">
                  <c:v>72.82944999999999</c:v>
                </c:pt>
              </c:numCache>
            </c:numRef>
          </c:yVal>
        </c:ser>
        <c:ser>
          <c:idx val="3"/>
          <c:order val="3"/>
          <c:tx>
            <c:strRef>
              <c:f>'price_NL'!$E$2:$E$2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'price_NL'!$E$3:$E$15</c:f>
              <c:numCache>
                <c:formatCode>General</c:formatCode>
                <c:ptCount val="13"/>
                <c:pt idx="0">
                  <c:v>92.1489048</c:v>
                </c:pt>
                <c:pt idx="1">
                  <c:v>77.044496</c:v>
                </c:pt>
                <c:pt idx="2">
                  <c:v>91.40513999999999</c:v>
                </c:pt>
                <c:pt idx="3">
                  <c:v>87.43326399999999</c:v>
                </c:pt>
                <c:pt idx="4">
                  <c:v>80.769792</c:v>
                </c:pt>
                <c:pt idx="5">
                  <c:v>75.696254</c:v>
                </c:pt>
                <c:pt idx="6">
                  <c:v>78.48367599999999</c:v>
                </c:pt>
                <c:pt idx="7">
                  <c:v>95.48244320000001</c:v>
                </c:pt>
                <c:pt idx="8">
                  <c:v>96.32640620000001</c:v>
                </c:pt>
                <c:pt idx="9">
                  <c:v>87.20722600000001</c:v>
                </c:pt>
                <c:pt idx="10">
                  <c:v>84.6464805</c:v>
                </c:pt>
                <c:pt idx="11">
                  <c:v>85.03074100000001</c:v>
                </c:pt>
                <c:pt idx="12">
                  <c:v>91.45204700000001</c:v>
                </c:pt>
              </c:numCache>
            </c:numRef>
          </c:yVal>
        </c:ser>
        <c:axId val="50970001"/>
        <c:axId val="50970002"/>
      </c:scatterChart>
      <c:val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70002"/>
        <c:crosses val="autoZero"/>
        <c:crossBetween val="midCat"/>
      </c:valAx>
      <c:valAx>
        <c:axId val="509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'price_NL'!$B$3:$B$15</c:f>
              <c:numCache>
                <c:formatCode>General</c:formatCode>
                <c:ptCount val="13"/>
                <c:pt idx="0">
                  <c:v>89.07124203636364</c:v>
                </c:pt>
                <c:pt idx="1">
                  <c:v>74.73953959090908</c:v>
                </c:pt>
                <c:pt idx="2">
                  <c:v>88.01615862727272</c:v>
                </c:pt>
                <c:pt idx="3">
                  <c:v>83.03763104545455</c:v>
                </c:pt>
                <c:pt idx="4">
                  <c:v>75.94383272727275</c:v>
                </c:pt>
                <c:pt idx="5">
                  <c:v>70.42786638181816</c:v>
                </c:pt>
                <c:pt idx="6">
                  <c:v>72.12271261818181</c:v>
                </c:pt>
                <c:pt idx="7">
                  <c:v>85.41423217619047</c:v>
                </c:pt>
                <c:pt idx="8">
                  <c:v>83.25982939047618</c:v>
                </c:pt>
                <c:pt idx="9">
                  <c:v>74.46167341904763</c:v>
                </c:pt>
                <c:pt idx="10">
                  <c:v>71.58470164285715</c:v>
                </c:pt>
                <c:pt idx="11">
                  <c:v>71.37218045238095</c:v>
                </c:pt>
                <c:pt idx="12">
                  <c:v>75.2511609095238</c:v>
                </c:pt>
              </c:numCache>
            </c:numRef>
          </c:yVal>
        </c:ser>
        <c:ser>
          <c:idx val="1"/>
          <c:order val="1"/>
          <c:tx>
            <c:strRef>
              <c:f>'price_NL'!$C$2:$C$2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'price_NL'!$C$3:$C$15</c:f>
              <c:numCache>
                <c:formatCode>General</c:formatCode>
                <c:ptCount val="13"/>
                <c:pt idx="0">
                  <c:v>85.23860599999999</c:v>
                </c:pt>
                <c:pt idx="1">
                  <c:v>70.843858</c:v>
                </c:pt>
                <c:pt idx="2">
                  <c:v>83.5473768</c:v>
                </c:pt>
                <c:pt idx="3">
                  <c:v>77.92988800000001</c:v>
                </c:pt>
                <c:pt idx="4">
                  <c:v>71.25833399999999</c:v>
                </c:pt>
                <c:pt idx="5">
                  <c:v>65.2921454</c:v>
                </c:pt>
                <c:pt idx="6">
                  <c:v>65.6555036</c:v>
                </c:pt>
                <c:pt idx="7">
                  <c:v>76.613674</c:v>
                </c:pt>
                <c:pt idx="8">
                  <c:v>73.32595600000001</c:v>
                </c:pt>
                <c:pt idx="9">
                  <c:v>64.2871208</c:v>
                </c:pt>
                <c:pt idx="10">
                  <c:v>61.012351</c:v>
                </c:pt>
                <c:pt idx="11">
                  <c:v>60.78813950000001</c:v>
                </c:pt>
                <c:pt idx="12">
                  <c:v>63.8646901</c:v>
                </c:pt>
              </c:numCache>
            </c:numRef>
          </c:yVal>
        </c:ser>
        <c:ser>
          <c:idx val="2"/>
          <c:order val="2"/>
          <c:tx>
            <c:strRef>
              <c:f>'price_NL'!$D$2:$D$2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'price_NL'!$D$3:$D$15</c:f>
              <c:numCache>
                <c:formatCode>General</c:formatCode>
                <c:ptCount val="13"/>
                <c:pt idx="0">
                  <c:v>89.696465</c:v>
                </c:pt>
                <c:pt idx="1">
                  <c:v>75.79966</c:v>
                </c:pt>
                <c:pt idx="2">
                  <c:v>89.04315</c:v>
                </c:pt>
                <c:pt idx="3">
                  <c:v>83.71940600000001</c:v>
                </c:pt>
                <c:pt idx="4">
                  <c:v>76.22511</c:v>
                </c:pt>
                <c:pt idx="5">
                  <c:v>70.50742</c:v>
                </c:pt>
                <c:pt idx="6">
                  <c:v>70.71724</c:v>
                </c:pt>
                <c:pt idx="7">
                  <c:v>82.77762749999999</c:v>
                </c:pt>
                <c:pt idx="8">
                  <c:v>80.712503</c:v>
                </c:pt>
                <c:pt idx="9">
                  <c:v>71.98219</c:v>
                </c:pt>
                <c:pt idx="10">
                  <c:v>68.31569500000001</c:v>
                </c:pt>
                <c:pt idx="11">
                  <c:v>68.64737500000001</c:v>
                </c:pt>
                <c:pt idx="12">
                  <c:v>72.82944999999999</c:v>
                </c:pt>
              </c:numCache>
            </c:numRef>
          </c:yVal>
        </c:ser>
        <c:ser>
          <c:idx val="3"/>
          <c:order val="3"/>
          <c:tx>
            <c:strRef>
              <c:f>'price_NL'!$E$2:$E$2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'price_NL'!$E$3:$E$15</c:f>
              <c:numCache>
                <c:formatCode>General</c:formatCode>
                <c:ptCount val="13"/>
                <c:pt idx="0">
                  <c:v>92.1489048</c:v>
                </c:pt>
                <c:pt idx="1">
                  <c:v>77.044496</c:v>
                </c:pt>
                <c:pt idx="2">
                  <c:v>91.40513999999999</c:v>
                </c:pt>
                <c:pt idx="3">
                  <c:v>87.43326399999999</c:v>
                </c:pt>
                <c:pt idx="4">
                  <c:v>80.769792</c:v>
                </c:pt>
                <c:pt idx="5">
                  <c:v>75.696254</c:v>
                </c:pt>
                <c:pt idx="6">
                  <c:v>78.48367599999999</c:v>
                </c:pt>
                <c:pt idx="7">
                  <c:v>95.48244320000001</c:v>
                </c:pt>
                <c:pt idx="8">
                  <c:v>96.32640620000001</c:v>
                </c:pt>
                <c:pt idx="9">
                  <c:v>87.20722600000001</c:v>
                </c:pt>
                <c:pt idx="10">
                  <c:v>84.6464805</c:v>
                </c:pt>
                <c:pt idx="11">
                  <c:v>85.03074100000001</c:v>
                </c:pt>
                <c:pt idx="12">
                  <c:v>91.45204700000001</c:v>
                </c:pt>
              </c:numCache>
            </c:numRef>
          </c:yVal>
        </c:ser>
        <c:axId val="50980001"/>
        <c:axId val="50980002"/>
      </c:scatterChart>
      <c:val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80002"/>
        <c:crosses val="autoZero"/>
        <c:crossBetween val="midCat"/>
      </c:valAx>
      <c:valAx>
        <c:axId val="509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'price_NL'!$B$3:$B$15</c:f>
              <c:numCache>
                <c:formatCode>General</c:formatCode>
                <c:ptCount val="13"/>
                <c:pt idx="0">
                  <c:v>89.07124203636364</c:v>
                </c:pt>
                <c:pt idx="1">
                  <c:v>74.73953959090908</c:v>
                </c:pt>
                <c:pt idx="2">
                  <c:v>88.01615862727272</c:v>
                </c:pt>
                <c:pt idx="3">
                  <c:v>83.03763104545455</c:v>
                </c:pt>
                <c:pt idx="4">
                  <c:v>75.94383272727275</c:v>
                </c:pt>
                <c:pt idx="5">
                  <c:v>70.42786638181816</c:v>
                </c:pt>
                <c:pt idx="6">
                  <c:v>72.12271261818181</c:v>
                </c:pt>
                <c:pt idx="7">
                  <c:v>85.41423217619047</c:v>
                </c:pt>
                <c:pt idx="8">
                  <c:v>83.25982939047618</c:v>
                </c:pt>
                <c:pt idx="9">
                  <c:v>74.46167341904763</c:v>
                </c:pt>
                <c:pt idx="10">
                  <c:v>71.58470164285715</c:v>
                </c:pt>
                <c:pt idx="11">
                  <c:v>71.37218045238095</c:v>
                </c:pt>
                <c:pt idx="12">
                  <c:v>75.2511609095238</c:v>
                </c:pt>
              </c:numCache>
            </c:numRef>
          </c:yVal>
        </c:ser>
        <c:ser>
          <c:idx val="1"/>
          <c:order val="1"/>
          <c:tx>
            <c:strRef>
              <c:f>'price_NL'!$C$2:$C$2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'price_NL'!$C$3:$C$15</c:f>
              <c:numCache>
                <c:formatCode>General</c:formatCode>
                <c:ptCount val="13"/>
                <c:pt idx="0">
                  <c:v>85.23860599999999</c:v>
                </c:pt>
                <c:pt idx="1">
                  <c:v>70.843858</c:v>
                </c:pt>
                <c:pt idx="2">
                  <c:v>83.5473768</c:v>
                </c:pt>
                <c:pt idx="3">
                  <c:v>77.92988800000001</c:v>
                </c:pt>
                <c:pt idx="4">
                  <c:v>71.25833399999999</c:v>
                </c:pt>
                <c:pt idx="5">
                  <c:v>65.2921454</c:v>
                </c:pt>
                <c:pt idx="6">
                  <c:v>65.6555036</c:v>
                </c:pt>
                <c:pt idx="7">
                  <c:v>76.613674</c:v>
                </c:pt>
                <c:pt idx="8">
                  <c:v>73.32595600000001</c:v>
                </c:pt>
                <c:pt idx="9">
                  <c:v>64.2871208</c:v>
                </c:pt>
                <c:pt idx="10">
                  <c:v>61.012351</c:v>
                </c:pt>
                <c:pt idx="11">
                  <c:v>60.78813950000001</c:v>
                </c:pt>
                <c:pt idx="12">
                  <c:v>63.8646901</c:v>
                </c:pt>
              </c:numCache>
            </c:numRef>
          </c:yVal>
        </c:ser>
        <c:ser>
          <c:idx val="2"/>
          <c:order val="2"/>
          <c:tx>
            <c:strRef>
              <c:f>'price_NL'!$D$2:$D$2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'price_NL'!$D$3:$D$15</c:f>
              <c:numCache>
                <c:formatCode>General</c:formatCode>
                <c:ptCount val="13"/>
                <c:pt idx="0">
                  <c:v>89.696465</c:v>
                </c:pt>
                <c:pt idx="1">
                  <c:v>75.79966</c:v>
                </c:pt>
                <c:pt idx="2">
                  <c:v>89.04315</c:v>
                </c:pt>
                <c:pt idx="3">
                  <c:v>83.71940600000001</c:v>
                </c:pt>
                <c:pt idx="4">
                  <c:v>76.22511</c:v>
                </c:pt>
                <c:pt idx="5">
                  <c:v>70.50742</c:v>
                </c:pt>
                <c:pt idx="6">
                  <c:v>70.71724</c:v>
                </c:pt>
                <c:pt idx="7">
                  <c:v>82.77762749999999</c:v>
                </c:pt>
                <c:pt idx="8">
                  <c:v>80.712503</c:v>
                </c:pt>
                <c:pt idx="9">
                  <c:v>71.98219</c:v>
                </c:pt>
                <c:pt idx="10">
                  <c:v>68.31569500000001</c:v>
                </c:pt>
                <c:pt idx="11">
                  <c:v>68.64737500000001</c:v>
                </c:pt>
                <c:pt idx="12">
                  <c:v>72.82944999999999</c:v>
                </c:pt>
              </c:numCache>
            </c:numRef>
          </c:yVal>
        </c:ser>
        <c:ser>
          <c:idx val="3"/>
          <c:order val="3"/>
          <c:tx>
            <c:strRef>
              <c:f>'price_NL'!$E$2:$E$2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'price_NL'!$A$3:$A$15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xVal>
          <c:yVal>
            <c:numRef>
              <c:f>'price_NL'!$E$3:$E$15</c:f>
              <c:numCache>
                <c:formatCode>General</c:formatCode>
                <c:ptCount val="13"/>
                <c:pt idx="0">
                  <c:v>92.1489048</c:v>
                </c:pt>
                <c:pt idx="1">
                  <c:v>77.044496</c:v>
                </c:pt>
                <c:pt idx="2">
                  <c:v>91.40513999999999</c:v>
                </c:pt>
                <c:pt idx="3">
                  <c:v>87.43326399999999</c:v>
                </c:pt>
                <c:pt idx="4">
                  <c:v>80.769792</c:v>
                </c:pt>
                <c:pt idx="5">
                  <c:v>75.696254</c:v>
                </c:pt>
                <c:pt idx="6">
                  <c:v>78.48367599999999</c:v>
                </c:pt>
                <c:pt idx="7">
                  <c:v>95.48244320000001</c:v>
                </c:pt>
                <c:pt idx="8">
                  <c:v>96.32640620000001</c:v>
                </c:pt>
                <c:pt idx="9">
                  <c:v>87.20722600000001</c:v>
                </c:pt>
                <c:pt idx="10">
                  <c:v>84.6464805</c:v>
                </c:pt>
                <c:pt idx="11">
                  <c:v>85.03074100000001</c:v>
                </c:pt>
                <c:pt idx="12">
                  <c:v>91.45204700000001</c:v>
                </c:pt>
              </c:numCache>
            </c:numRef>
          </c:yVal>
        </c:ser>
        <c:axId val="50990001"/>
        <c:axId val="50990002"/>
      </c:scatterChart>
      <c:val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90002"/>
        <c:crosses val="autoZero"/>
        <c:crossBetween val="midCat"/>
      </c:valAx>
      <c:valAx>
        <c:axId val="509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50" Type="http://schemas.openxmlformats.org/officeDocument/2006/relationships/chart" Target="../charts/chart50.xml"/><Relationship Id="rId51" Type="http://schemas.openxmlformats.org/officeDocument/2006/relationships/chart" Target="../charts/chart51.xml"/><Relationship Id="rId52" Type="http://schemas.openxmlformats.org/officeDocument/2006/relationships/chart" Target="../charts/chart52.xml"/><Relationship Id="rId53" Type="http://schemas.openxmlformats.org/officeDocument/2006/relationships/chart" Target="../charts/chart53.xml"/><Relationship Id="rId54" Type="http://schemas.openxmlformats.org/officeDocument/2006/relationships/chart" Target="../charts/chart54.xml"/><Relationship Id="rId55" Type="http://schemas.openxmlformats.org/officeDocument/2006/relationships/chart" Target="../charts/chart55.xml"/><Relationship Id="rId56" Type="http://schemas.openxmlformats.org/officeDocument/2006/relationships/chart" Target="../charts/chart56.xml"/><Relationship Id="rId57" Type="http://schemas.openxmlformats.org/officeDocument/2006/relationships/chart" Target="../charts/chart57.xml"/><Relationship Id="rId58" Type="http://schemas.openxmlformats.org/officeDocument/2006/relationships/chart" Target="../charts/chart58.xml"/><Relationship Id="rId59" Type="http://schemas.openxmlformats.org/officeDocument/2006/relationships/chart" Target="../charts/chart59.xml"/><Relationship Id="rId60" Type="http://schemas.openxmlformats.org/officeDocument/2006/relationships/chart" Target="../charts/chart60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1.xml"/><Relationship Id="rId2" Type="http://schemas.openxmlformats.org/officeDocument/2006/relationships/chart" Target="../charts/chart102.xml"/><Relationship Id="rId3" Type="http://schemas.openxmlformats.org/officeDocument/2006/relationships/chart" Target="../charts/chart103.xml"/><Relationship Id="rId4" Type="http://schemas.openxmlformats.org/officeDocument/2006/relationships/chart" Target="../charts/chart104.xml"/><Relationship Id="rId5" Type="http://schemas.openxmlformats.org/officeDocument/2006/relationships/chart" Target="../charts/chart105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6.xml"/><Relationship Id="rId2" Type="http://schemas.openxmlformats.org/officeDocument/2006/relationships/chart" Target="../charts/chart107.xml"/><Relationship Id="rId3" Type="http://schemas.openxmlformats.org/officeDocument/2006/relationships/chart" Target="../charts/chart108.xml"/><Relationship Id="rId4" Type="http://schemas.openxmlformats.org/officeDocument/2006/relationships/chart" Target="../charts/chart109.xml"/><Relationship Id="rId5" Type="http://schemas.openxmlformats.org/officeDocument/2006/relationships/chart" Target="../charts/chart110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1.xml"/><Relationship Id="rId2" Type="http://schemas.openxmlformats.org/officeDocument/2006/relationships/chart" Target="../charts/chart112.xml"/><Relationship Id="rId3" Type="http://schemas.openxmlformats.org/officeDocument/2006/relationships/chart" Target="../charts/chart113.xml"/><Relationship Id="rId4" Type="http://schemas.openxmlformats.org/officeDocument/2006/relationships/chart" Target="../charts/chart114.xml"/><Relationship Id="rId5" Type="http://schemas.openxmlformats.org/officeDocument/2006/relationships/chart" Target="../charts/chart115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6.xml"/><Relationship Id="rId2" Type="http://schemas.openxmlformats.org/officeDocument/2006/relationships/chart" Target="../charts/chart117.xml"/><Relationship Id="rId3" Type="http://schemas.openxmlformats.org/officeDocument/2006/relationships/chart" Target="../charts/chart118.xml"/><Relationship Id="rId4" Type="http://schemas.openxmlformats.org/officeDocument/2006/relationships/chart" Target="../charts/chart119.xml"/><Relationship Id="rId5" Type="http://schemas.openxmlformats.org/officeDocument/2006/relationships/chart" Target="../charts/chart120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1.xml"/><Relationship Id="rId2" Type="http://schemas.openxmlformats.org/officeDocument/2006/relationships/chart" Target="../charts/chart122.xml"/><Relationship Id="rId3" Type="http://schemas.openxmlformats.org/officeDocument/2006/relationships/chart" Target="../charts/chart123.xml"/><Relationship Id="rId4" Type="http://schemas.openxmlformats.org/officeDocument/2006/relationships/chart" Target="../charts/chart124.xml"/><Relationship Id="rId5" Type="http://schemas.openxmlformats.org/officeDocument/2006/relationships/chart" Target="../charts/chart125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6.xml"/><Relationship Id="rId2" Type="http://schemas.openxmlformats.org/officeDocument/2006/relationships/chart" Target="../charts/chart127.xml"/><Relationship Id="rId3" Type="http://schemas.openxmlformats.org/officeDocument/2006/relationships/chart" Target="../charts/chart128.xml"/><Relationship Id="rId4" Type="http://schemas.openxmlformats.org/officeDocument/2006/relationships/chart" Target="../charts/chart129.xml"/><Relationship Id="rId5" Type="http://schemas.openxmlformats.org/officeDocument/2006/relationships/chart" Target="../charts/chart130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1.xml"/><Relationship Id="rId2" Type="http://schemas.openxmlformats.org/officeDocument/2006/relationships/chart" Target="../charts/chart132.xml"/><Relationship Id="rId3" Type="http://schemas.openxmlformats.org/officeDocument/2006/relationships/chart" Target="../charts/chart133.xml"/><Relationship Id="rId4" Type="http://schemas.openxmlformats.org/officeDocument/2006/relationships/chart" Target="../charts/chart134.xml"/><Relationship Id="rId5" Type="http://schemas.openxmlformats.org/officeDocument/2006/relationships/chart" Target="../charts/chart135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6.xml"/><Relationship Id="rId2" Type="http://schemas.openxmlformats.org/officeDocument/2006/relationships/chart" Target="../charts/chart137.xml"/><Relationship Id="rId3" Type="http://schemas.openxmlformats.org/officeDocument/2006/relationships/chart" Target="../charts/chart138.xml"/><Relationship Id="rId4" Type="http://schemas.openxmlformats.org/officeDocument/2006/relationships/chart" Target="../charts/chart139.xml"/><Relationship Id="rId5" Type="http://schemas.openxmlformats.org/officeDocument/2006/relationships/chart" Target="../charts/chart140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1.xml"/><Relationship Id="rId2" Type="http://schemas.openxmlformats.org/officeDocument/2006/relationships/chart" Target="../charts/chart142.xml"/><Relationship Id="rId3" Type="http://schemas.openxmlformats.org/officeDocument/2006/relationships/chart" Target="../charts/chart143.xml"/><Relationship Id="rId4" Type="http://schemas.openxmlformats.org/officeDocument/2006/relationships/chart" Target="../charts/chart144.xml"/><Relationship Id="rId5" Type="http://schemas.openxmlformats.org/officeDocument/2006/relationships/chart" Target="../charts/chart145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6.xml"/><Relationship Id="rId2" Type="http://schemas.openxmlformats.org/officeDocument/2006/relationships/chart" Target="../charts/chart147.xml"/><Relationship Id="rId3" Type="http://schemas.openxmlformats.org/officeDocument/2006/relationships/chart" Target="../charts/chart148.xml"/><Relationship Id="rId4" Type="http://schemas.openxmlformats.org/officeDocument/2006/relationships/chart" Target="../charts/chart149.xml"/><Relationship Id="rId5" Type="http://schemas.openxmlformats.org/officeDocument/2006/relationships/chart" Target="../charts/chart15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Relationship Id="rId4" Type="http://schemas.openxmlformats.org/officeDocument/2006/relationships/chart" Target="../charts/chart64.xml"/><Relationship Id="rId5" Type="http://schemas.openxmlformats.org/officeDocument/2006/relationships/chart" Target="../charts/chart65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1.xml"/><Relationship Id="rId2" Type="http://schemas.openxmlformats.org/officeDocument/2006/relationships/chart" Target="../charts/chart152.xml"/><Relationship Id="rId3" Type="http://schemas.openxmlformats.org/officeDocument/2006/relationships/chart" Target="../charts/chart153.xml"/><Relationship Id="rId4" Type="http://schemas.openxmlformats.org/officeDocument/2006/relationships/chart" Target="../charts/chart154.xml"/><Relationship Id="rId5" Type="http://schemas.openxmlformats.org/officeDocument/2006/relationships/chart" Target="../charts/chart155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6.xml"/><Relationship Id="rId2" Type="http://schemas.openxmlformats.org/officeDocument/2006/relationships/chart" Target="../charts/chart157.xml"/><Relationship Id="rId3" Type="http://schemas.openxmlformats.org/officeDocument/2006/relationships/chart" Target="../charts/chart158.xml"/><Relationship Id="rId4" Type="http://schemas.openxmlformats.org/officeDocument/2006/relationships/chart" Target="../charts/chart159.xml"/><Relationship Id="rId5" Type="http://schemas.openxmlformats.org/officeDocument/2006/relationships/chart" Target="../charts/chart160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1.xml"/><Relationship Id="rId2" Type="http://schemas.openxmlformats.org/officeDocument/2006/relationships/chart" Target="../charts/chart162.xml"/><Relationship Id="rId3" Type="http://schemas.openxmlformats.org/officeDocument/2006/relationships/chart" Target="../charts/chart163.xml"/><Relationship Id="rId4" Type="http://schemas.openxmlformats.org/officeDocument/2006/relationships/chart" Target="../charts/chart164.xml"/><Relationship Id="rId5" Type="http://schemas.openxmlformats.org/officeDocument/2006/relationships/chart" Target="../charts/chart165.xml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6.xml"/><Relationship Id="rId2" Type="http://schemas.openxmlformats.org/officeDocument/2006/relationships/chart" Target="../charts/chart167.xml"/><Relationship Id="rId3" Type="http://schemas.openxmlformats.org/officeDocument/2006/relationships/chart" Target="../charts/chart168.xml"/><Relationship Id="rId4" Type="http://schemas.openxmlformats.org/officeDocument/2006/relationships/chart" Target="../charts/chart169.xml"/><Relationship Id="rId5" Type="http://schemas.openxmlformats.org/officeDocument/2006/relationships/chart" Target="../charts/chart170.xml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1.xml"/><Relationship Id="rId2" Type="http://schemas.openxmlformats.org/officeDocument/2006/relationships/chart" Target="../charts/chart172.xml"/><Relationship Id="rId3" Type="http://schemas.openxmlformats.org/officeDocument/2006/relationships/chart" Target="../charts/chart173.xml"/><Relationship Id="rId4" Type="http://schemas.openxmlformats.org/officeDocument/2006/relationships/chart" Target="../charts/chart174.xml"/><Relationship Id="rId5" Type="http://schemas.openxmlformats.org/officeDocument/2006/relationships/chart" Target="../charts/chart175.xml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6.xml"/><Relationship Id="rId2" Type="http://schemas.openxmlformats.org/officeDocument/2006/relationships/chart" Target="../charts/chart177.xml"/><Relationship Id="rId3" Type="http://schemas.openxmlformats.org/officeDocument/2006/relationships/chart" Target="../charts/chart178.xml"/><Relationship Id="rId4" Type="http://schemas.openxmlformats.org/officeDocument/2006/relationships/chart" Target="../charts/chart179.xml"/><Relationship Id="rId5" Type="http://schemas.openxmlformats.org/officeDocument/2006/relationships/chart" Target="../charts/chart180.xml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1.xml"/><Relationship Id="rId2" Type="http://schemas.openxmlformats.org/officeDocument/2006/relationships/chart" Target="../charts/chart182.xml"/><Relationship Id="rId3" Type="http://schemas.openxmlformats.org/officeDocument/2006/relationships/chart" Target="../charts/chart183.xml"/><Relationship Id="rId4" Type="http://schemas.openxmlformats.org/officeDocument/2006/relationships/chart" Target="../charts/chart184.xml"/><Relationship Id="rId5" Type="http://schemas.openxmlformats.org/officeDocument/2006/relationships/chart" Target="../charts/chart185.xml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6.xml"/><Relationship Id="rId2" Type="http://schemas.openxmlformats.org/officeDocument/2006/relationships/chart" Target="../charts/chart187.xml"/><Relationship Id="rId3" Type="http://schemas.openxmlformats.org/officeDocument/2006/relationships/chart" Target="../charts/chart188.xml"/><Relationship Id="rId4" Type="http://schemas.openxmlformats.org/officeDocument/2006/relationships/chart" Target="../charts/chart189.xml"/><Relationship Id="rId5" Type="http://schemas.openxmlformats.org/officeDocument/2006/relationships/chart" Target="../charts/chart190.xml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1.xml"/><Relationship Id="rId2" Type="http://schemas.openxmlformats.org/officeDocument/2006/relationships/chart" Target="../charts/chart192.xml"/><Relationship Id="rId3" Type="http://schemas.openxmlformats.org/officeDocument/2006/relationships/chart" Target="../charts/chart193.xml"/><Relationship Id="rId4" Type="http://schemas.openxmlformats.org/officeDocument/2006/relationships/chart" Target="../charts/chart194.xml"/><Relationship Id="rId5" Type="http://schemas.openxmlformats.org/officeDocument/2006/relationships/chart" Target="../charts/chart195.xml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6.xml"/><Relationship Id="rId2" Type="http://schemas.openxmlformats.org/officeDocument/2006/relationships/chart" Target="../charts/chart197.xml"/><Relationship Id="rId3" Type="http://schemas.openxmlformats.org/officeDocument/2006/relationships/chart" Target="../charts/chart198.xml"/><Relationship Id="rId4" Type="http://schemas.openxmlformats.org/officeDocument/2006/relationships/chart" Target="../charts/chart199.xml"/><Relationship Id="rId5" Type="http://schemas.openxmlformats.org/officeDocument/2006/relationships/chart" Target="../charts/chart200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66.xml"/><Relationship Id="rId2" Type="http://schemas.openxmlformats.org/officeDocument/2006/relationships/chart" Target="../charts/chart67.xml"/><Relationship Id="rId3" Type="http://schemas.openxmlformats.org/officeDocument/2006/relationships/chart" Target="../charts/chart68.xml"/><Relationship Id="rId4" Type="http://schemas.openxmlformats.org/officeDocument/2006/relationships/chart" Target="../charts/chart69.xml"/><Relationship Id="rId5" Type="http://schemas.openxmlformats.org/officeDocument/2006/relationships/chart" Target="../charts/chart70.xml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1.xml"/><Relationship Id="rId2" Type="http://schemas.openxmlformats.org/officeDocument/2006/relationships/chart" Target="../charts/chart202.xml"/><Relationship Id="rId3" Type="http://schemas.openxmlformats.org/officeDocument/2006/relationships/chart" Target="../charts/chart203.xml"/><Relationship Id="rId4" Type="http://schemas.openxmlformats.org/officeDocument/2006/relationships/chart" Target="../charts/chart204.xml"/><Relationship Id="rId5" Type="http://schemas.openxmlformats.org/officeDocument/2006/relationships/chart" Target="../charts/chart205.xml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6.xml"/><Relationship Id="rId2" Type="http://schemas.openxmlformats.org/officeDocument/2006/relationships/chart" Target="../charts/chart207.xml"/><Relationship Id="rId3" Type="http://schemas.openxmlformats.org/officeDocument/2006/relationships/chart" Target="../charts/chart208.xml"/><Relationship Id="rId4" Type="http://schemas.openxmlformats.org/officeDocument/2006/relationships/chart" Target="../charts/chart209.xml"/><Relationship Id="rId5" Type="http://schemas.openxmlformats.org/officeDocument/2006/relationships/chart" Target="../charts/chart210.xml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1.xml"/><Relationship Id="rId2" Type="http://schemas.openxmlformats.org/officeDocument/2006/relationships/chart" Target="../charts/chart212.xml"/><Relationship Id="rId3" Type="http://schemas.openxmlformats.org/officeDocument/2006/relationships/chart" Target="../charts/chart213.xml"/><Relationship Id="rId4" Type="http://schemas.openxmlformats.org/officeDocument/2006/relationships/chart" Target="../charts/chart214.xml"/><Relationship Id="rId5" Type="http://schemas.openxmlformats.org/officeDocument/2006/relationships/chart" Target="../charts/chart215.xml"/></Relationships>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6.xml"/><Relationship Id="rId2" Type="http://schemas.openxmlformats.org/officeDocument/2006/relationships/chart" Target="../charts/chart217.xml"/><Relationship Id="rId3" Type="http://schemas.openxmlformats.org/officeDocument/2006/relationships/chart" Target="../charts/chart218.xml"/><Relationship Id="rId4" Type="http://schemas.openxmlformats.org/officeDocument/2006/relationships/chart" Target="../charts/chart219.xml"/><Relationship Id="rId5" Type="http://schemas.openxmlformats.org/officeDocument/2006/relationships/chart" Target="../charts/chart220.xml"/></Relationships>
</file>

<file path=xl/drawings/_rels/drawing3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1.xml"/><Relationship Id="rId2" Type="http://schemas.openxmlformats.org/officeDocument/2006/relationships/chart" Target="../charts/chart222.xml"/><Relationship Id="rId3" Type="http://schemas.openxmlformats.org/officeDocument/2006/relationships/chart" Target="../charts/chart223.xml"/><Relationship Id="rId4" Type="http://schemas.openxmlformats.org/officeDocument/2006/relationships/chart" Target="../charts/chart224.xml"/><Relationship Id="rId5" Type="http://schemas.openxmlformats.org/officeDocument/2006/relationships/chart" Target="../charts/chart225.xml"/></Relationships>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6.xml"/><Relationship Id="rId2" Type="http://schemas.openxmlformats.org/officeDocument/2006/relationships/chart" Target="../charts/chart227.xml"/><Relationship Id="rId3" Type="http://schemas.openxmlformats.org/officeDocument/2006/relationships/chart" Target="../charts/chart228.xml"/><Relationship Id="rId4" Type="http://schemas.openxmlformats.org/officeDocument/2006/relationships/chart" Target="../charts/chart229.xml"/><Relationship Id="rId5" Type="http://schemas.openxmlformats.org/officeDocument/2006/relationships/chart" Target="../charts/chart230.xml"/></Relationships>
</file>

<file path=xl/drawings/_rels/drawing3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1.xml"/><Relationship Id="rId2" Type="http://schemas.openxmlformats.org/officeDocument/2006/relationships/chart" Target="../charts/chart232.xml"/><Relationship Id="rId3" Type="http://schemas.openxmlformats.org/officeDocument/2006/relationships/chart" Target="../charts/chart233.xml"/><Relationship Id="rId4" Type="http://schemas.openxmlformats.org/officeDocument/2006/relationships/chart" Target="../charts/chart234.xml"/><Relationship Id="rId5" Type="http://schemas.openxmlformats.org/officeDocument/2006/relationships/chart" Target="../charts/chart235.xml"/></Relationships>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6.xml"/><Relationship Id="rId2" Type="http://schemas.openxmlformats.org/officeDocument/2006/relationships/chart" Target="../charts/chart237.xml"/><Relationship Id="rId3" Type="http://schemas.openxmlformats.org/officeDocument/2006/relationships/chart" Target="../charts/chart238.xml"/><Relationship Id="rId4" Type="http://schemas.openxmlformats.org/officeDocument/2006/relationships/chart" Target="../charts/chart239.xml"/><Relationship Id="rId5" Type="http://schemas.openxmlformats.org/officeDocument/2006/relationships/chart" Target="../charts/chart240.xml"/></Relationships>
</file>

<file path=xl/drawings/_rels/drawing3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1.xml"/><Relationship Id="rId2" Type="http://schemas.openxmlformats.org/officeDocument/2006/relationships/chart" Target="../charts/chart242.xml"/><Relationship Id="rId3" Type="http://schemas.openxmlformats.org/officeDocument/2006/relationships/chart" Target="../charts/chart243.xml"/><Relationship Id="rId4" Type="http://schemas.openxmlformats.org/officeDocument/2006/relationships/chart" Target="../charts/chart244.xml"/><Relationship Id="rId5" Type="http://schemas.openxmlformats.org/officeDocument/2006/relationships/chart" Target="../charts/chart245.xml"/></Relationships>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6.xml"/><Relationship Id="rId2" Type="http://schemas.openxmlformats.org/officeDocument/2006/relationships/chart" Target="../charts/chart247.xml"/><Relationship Id="rId3" Type="http://schemas.openxmlformats.org/officeDocument/2006/relationships/chart" Target="../charts/chart248.xml"/><Relationship Id="rId4" Type="http://schemas.openxmlformats.org/officeDocument/2006/relationships/chart" Target="../charts/chart249.xml"/><Relationship Id="rId5" Type="http://schemas.openxmlformats.org/officeDocument/2006/relationships/chart" Target="../charts/chart250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71.xml"/><Relationship Id="rId2" Type="http://schemas.openxmlformats.org/officeDocument/2006/relationships/chart" Target="../charts/chart72.xml"/><Relationship Id="rId3" Type="http://schemas.openxmlformats.org/officeDocument/2006/relationships/chart" Target="../charts/chart73.xml"/><Relationship Id="rId4" Type="http://schemas.openxmlformats.org/officeDocument/2006/relationships/chart" Target="../charts/chart74.xml"/><Relationship Id="rId5" Type="http://schemas.openxmlformats.org/officeDocument/2006/relationships/chart" Target="../charts/chart75.xml"/></Relationships>
</file>

<file path=xl/drawings/_rels/drawing4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1.xml"/><Relationship Id="rId2" Type="http://schemas.openxmlformats.org/officeDocument/2006/relationships/chart" Target="../charts/chart252.xml"/><Relationship Id="rId3" Type="http://schemas.openxmlformats.org/officeDocument/2006/relationships/chart" Target="../charts/chart253.xml"/><Relationship Id="rId4" Type="http://schemas.openxmlformats.org/officeDocument/2006/relationships/chart" Target="../charts/chart254.xml"/><Relationship Id="rId5" Type="http://schemas.openxmlformats.org/officeDocument/2006/relationships/chart" Target="../charts/chart255.xml"/></Relationships>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6.xml"/><Relationship Id="rId2" Type="http://schemas.openxmlformats.org/officeDocument/2006/relationships/chart" Target="../charts/chart257.xml"/><Relationship Id="rId3" Type="http://schemas.openxmlformats.org/officeDocument/2006/relationships/chart" Target="../charts/chart258.xml"/><Relationship Id="rId4" Type="http://schemas.openxmlformats.org/officeDocument/2006/relationships/chart" Target="../charts/chart259.xml"/><Relationship Id="rId5" Type="http://schemas.openxmlformats.org/officeDocument/2006/relationships/chart" Target="../charts/chart260.xml"/></Relationships>
</file>

<file path=xl/drawings/_rels/drawing4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1.xml"/><Relationship Id="rId2" Type="http://schemas.openxmlformats.org/officeDocument/2006/relationships/chart" Target="../charts/chart262.xml"/><Relationship Id="rId3" Type="http://schemas.openxmlformats.org/officeDocument/2006/relationships/chart" Target="../charts/chart263.xml"/><Relationship Id="rId4" Type="http://schemas.openxmlformats.org/officeDocument/2006/relationships/chart" Target="../charts/chart264.xml"/><Relationship Id="rId5" Type="http://schemas.openxmlformats.org/officeDocument/2006/relationships/chart" Target="../charts/chart265.xml"/></Relationships>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6.xml"/><Relationship Id="rId2" Type="http://schemas.openxmlformats.org/officeDocument/2006/relationships/chart" Target="../charts/chart267.xml"/><Relationship Id="rId3" Type="http://schemas.openxmlformats.org/officeDocument/2006/relationships/chart" Target="../charts/chart268.xml"/><Relationship Id="rId4" Type="http://schemas.openxmlformats.org/officeDocument/2006/relationships/chart" Target="../charts/chart269.xml"/><Relationship Id="rId5" Type="http://schemas.openxmlformats.org/officeDocument/2006/relationships/chart" Target="../charts/chart270.xml"/></Relationships>
</file>

<file path=xl/drawings/_rels/drawing4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1.xml"/><Relationship Id="rId2" Type="http://schemas.openxmlformats.org/officeDocument/2006/relationships/chart" Target="../charts/chart272.xml"/><Relationship Id="rId3" Type="http://schemas.openxmlformats.org/officeDocument/2006/relationships/chart" Target="../charts/chart273.xml"/><Relationship Id="rId4" Type="http://schemas.openxmlformats.org/officeDocument/2006/relationships/chart" Target="../charts/chart274.xml"/><Relationship Id="rId5" Type="http://schemas.openxmlformats.org/officeDocument/2006/relationships/chart" Target="../charts/chart275.xml"/></Relationships>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6.xml"/><Relationship Id="rId2" Type="http://schemas.openxmlformats.org/officeDocument/2006/relationships/chart" Target="../charts/chart277.xml"/><Relationship Id="rId3" Type="http://schemas.openxmlformats.org/officeDocument/2006/relationships/chart" Target="../charts/chart278.xml"/><Relationship Id="rId4" Type="http://schemas.openxmlformats.org/officeDocument/2006/relationships/chart" Target="../charts/chart279.xml"/><Relationship Id="rId5" Type="http://schemas.openxmlformats.org/officeDocument/2006/relationships/chart" Target="../charts/chart280.xml"/></Relationships>
</file>

<file path=xl/drawings/_rels/drawing4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1.xml"/><Relationship Id="rId2" Type="http://schemas.openxmlformats.org/officeDocument/2006/relationships/chart" Target="../charts/chart282.xml"/><Relationship Id="rId3" Type="http://schemas.openxmlformats.org/officeDocument/2006/relationships/chart" Target="../charts/chart283.xml"/><Relationship Id="rId4" Type="http://schemas.openxmlformats.org/officeDocument/2006/relationships/chart" Target="../charts/chart284.xml"/><Relationship Id="rId5" Type="http://schemas.openxmlformats.org/officeDocument/2006/relationships/chart" Target="../charts/chart285.xml"/></Relationships>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6.xml"/><Relationship Id="rId2" Type="http://schemas.openxmlformats.org/officeDocument/2006/relationships/chart" Target="../charts/chart287.xml"/><Relationship Id="rId3" Type="http://schemas.openxmlformats.org/officeDocument/2006/relationships/chart" Target="../charts/chart288.xml"/><Relationship Id="rId4" Type="http://schemas.openxmlformats.org/officeDocument/2006/relationships/chart" Target="../charts/chart289.xml"/><Relationship Id="rId5" Type="http://schemas.openxmlformats.org/officeDocument/2006/relationships/chart" Target="../charts/chart290.xml"/></Relationships>
</file>

<file path=xl/drawings/_rels/drawing4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1.xml"/><Relationship Id="rId2" Type="http://schemas.openxmlformats.org/officeDocument/2006/relationships/chart" Target="../charts/chart292.xml"/><Relationship Id="rId3" Type="http://schemas.openxmlformats.org/officeDocument/2006/relationships/chart" Target="../charts/chart293.xml"/><Relationship Id="rId4" Type="http://schemas.openxmlformats.org/officeDocument/2006/relationships/chart" Target="../charts/chart294.xml"/><Relationship Id="rId5" Type="http://schemas.openxmlformats.org/officeDocument/2006/relationships/chart" Target="../charts/chart295.xml"/></Relationships>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6.xml"/><Relationship Id="rId2" Type="http://schemas.openxmlformats.org/officeDocument/2006/relationships/chart" Target="../charts/chart297.xml"/><Relationship Id="rId3" Type="http://schemas.openxmlformats.org/officeDocument/2006/relationships/chart" Target="../charts/chart298.xml"/><Relationship Id="rId4" Type="http://schemas.openxmlformats.org/officeDocument/2006/relationships/chart" Target="../charts/chart299.xml"/><Relationship Id="rId5" Type="http://schemas.openxmlformats.org/officeDocument/2006/relationships/chart" Target="../charts/chart300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76.xml"/><Relationship Id="rId2" Type="http://schemas.openxmlformats.org/officeDocument/2006/relationships/chart" Target="../charts/chart77.xml"/><Relationship Id="rId3" Type="http://schemas.openxmlformats.org/officeDocument/2006/relationships/chart" Target="../charts/chart78.xml"/><Relationship Id="rId4" Type="http://schemas.openxmlformats.org/officeDocument/2006/relationships/chart" Target="../charts/chart79.xml"/><Relationship Id="rId5" Type="http://schemas.openxmlformats.org/officeDocument/2006/relationships/chart" Target="../charts/chart80.xml"/></Relationships>
</file>

<file path=xl/drawings/_rels/drawing50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1.xml"/><Relationship Id="rId2" Type="http://schemas.openxmlformats.org/officeDocument/2006/relationships/chart" Target="../charts/chart302.xml"/><Relationship Id="rId3" Type="http://schemas.openxmlformats.org/officeDocument/2006/relationships/chart" Target="../charts/chart303.xml"/><Relationship Id="rId4" Type="http://schemas.openxmlformats.org/officeDocument/2006/relationships/chart" Target="../charts/chart304.xml"/><Relationship Id="rId5" Type="http://schemas.openxmlformats.org/officeDocument/2006/relationships/chart" Target="../charts/chart305.xml"/></Relationships>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6.xml"/><Relationship Id="rId2" Type="http://schemas.openxmlformats.org/officeDocument/2006/relationships/chart" Target="../charts/chart307.xml"/><Relationship Id="rId3" Type="http://schemas.openxmlformats.org/officeDocument/2006/relationships/chart" Target="../charts/chart308.xml"/><Relationship Id="rId4" Type="http://schemas.openxmlformats.org/officeDocument/2006/relationships/chart" Target="../charts/chart309.xml"/><Relationship Id="rId5" Type="http://schemas.openxmlformats.org/officeDocument/2006/relationships/chart" Target="../charts/chart310.xml"/></Relationships>
</file>

<file path=xl/drawings/_rels/drawing5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1.xml"/><Relationship Id="rId2" Type="http://schemas.openxmlformats.org/officeDocument/2006/relationships/chart" Target="../charts/chart312.xml"/><Relationship Id="rId3" Type="http://schemas.openxmlformats.org/officeDocument/2006/relationships/chart" Target="../charts/chart313.xml"/><Relationship Id="rId4" Type="http://schemas.openxmlformats.org/officeDocument/2006/relationships/chart" Target="../charts/chart314.xml"/><Relationship Id="rId5" Type="http://schemas.openxmlformats.org/officeDocument/2006/relationships/chart" Target="../charts/chart315.xml"/></Relationships>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6.xml"/><Relationship Id="rId2" Type="http://schemas.openxmlformats.org/officeDocument/2006/relationships/chart" Target="../charts/chart317.xml"/><Relationship Id="rId3" Type="http://schemas.openxmlformats.org/officeDocument/2006/relationships/chart" Target="../charts/chart318.xml"/><Relationship Id="rId4" Type="http://schemas.openxmlformats.org/officeDocument/2006/relationships/chart" Target="../charts/chart319.xml"/><Relationship Id="rId5" Type="http://schemas.openxmlformats.org/officeDocument/2006/relationships/chart" Target="../charts/chart320.xml"/></Relationships>
</file>

<file path=xl/drawings/_rels/drawing54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1.xml"/><Relationship Id="rId2" Type="http://schemas.openxmlformats.org/officeDocument/2006/relationships/chart" Target="../charts/chart322.xml"/><Relationship Id="rId3" Type="http://schemas.openxmlformats.org/officeDocument/2006/relationships/chart" Target="../charts/chart323.xml"/><Relationship Id="rId4" Type="http://schemas.openxmlformats.org/officeDocument/2006/relationships/chart" Target="../charts/chart324.xml"/><Relationship Id="rId5" Type="http://schemas.openxmlformats.org/officeDocument/2006/relationships/chart" Target="../charts/chart325.xml"/></Relationships>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6.xml"/><Relationship Id="rId2" Type="http://schemas.openxmlformats.org/officeDocument/2006/relationships/chart" Target="../charts/chart327.xml"/><Relationship Id="rId3" Type="http://schemas.openxmlformats.org/officeDocument/2006/relationships/chart" Target="../charts/chart328.xml"/><Relationship Id="rId4" Type="http://schemas.openxmlformats.org/officeDocument/2006/relationships/chart" Target="../charts/chart329.xml"/><Relationship Id="rId5" Type="http://schemas.openxmlformats.org/officeDocument/2006/relationships/chart" Target="../charts/chart330.xml"/></Relationships>
</file>

<file path=xl/drawings/_rels/drawing56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1.xml"/><Relationship Id="rId2" Type="http://schemas.openxmlformats.org/officeDocument/2006/relationships/chart" Target="../charts/chart332.xml"/><Relationship Id="rId3" Type="http://schemas.openxmlformats.org/officeDocument/2006/relationships/chart" Target="../charts/chart333.xml"/><Relationship Id="rId4" Type="http://schemas.openxmlformats.org/officeDocument/2006/relationships/chart" Target="../charts/chart334.xml"/><Relationship Id="rId5" Type="http://schemas.openxmlformats.org/officeDocument/2006/relationships/chart" Target="../charts/chart335.xml"/></Relationships>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6.xml"/><Relationship Id="rId2" Type="http://schemas.openxmlformats.org/officeDocument/2006/relationships/chart" Target="../charts/chart337.xml"/><Relationship Id="rId3" Type="http://schemas.openxmlformats.org/officeDocument/2006/relationships/chart" Target="../charts/chart338.xml"/><Relationship Id="rId4" Type="http://schemas.openxmlformats.org/officeDocument/2006/relationships/chart" Target="../charts/chart339.xml"/><Relationship Id="rId5" Type="http://schemas.openxmlformats.org/officeDocument/2006/relationships/chart" Target="../charts/chart340.xml"/></Relationships>
</file>

<file path=xl/drawings/_rels/drawing58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1.xml"/><Relationship Id="rId2" Type="http://schemas.openxmlformats.org/officeDocument/2006/relationships/chart" Target="../charts/chart342.xml"/><Relationship Id="rId3" Type="http://schemas.openxmlformats.org/officeDocument/2006/relationships/chart" Target="../charts/chart343.xml"/><Relationship Id="rId4" Type="http://schemas.openxmlformats.org/officeDocument/2006/relationships/chart" Target="../charts/chart344.xml"/><Relationship Id="rId5" Type="http://schemas.openxmlformats.org/officeDocument/2006/relationships/chart" Target="../charts/chart345.xml"/></Relationships>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6.xml"/><Relationship Id="rId2" Type="http://schemas.openxmlformats.org/officeDocument/2006/relationships/chart" Target="../charts/chart347.xml"/><Relationship Id="rId3" Type="http://schemas.openxmlformats.org/officeDocument/2006/relationships/chart" Target="../charts/chart348.xml"/><Relationship Id="rId4" Type="http://schemas.openxmlformats.org/officeDocument/2006/relationships/chart" Target="../charts/chart349.xml"/><Relationship Id="rId5" Type="http://schemas.openxmlformats.org/officeDocument/2006/relationships/chart" Target="../charts/chart350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1.xml"/><Relationship Id="rId2" Type="http://schemas.openxmlformats.org/officeDocument/2006/relationships/chart" Target="../charts/chart82.xml"/><Relationship Id="rId3" Type="http://schemas.openxmlformats.org/officeDocument/2006/relationships/chart" Target="../charts/chart83.xml"/><Relationship Id="rId4" Type="http://schemas.openxmlformats.org/officeDocument/2006/relationships/chart" Target="../charts/chart84.xml"/><Relationship Id="rId5" Type="http://schemas.openxmlformats.org/officeDocument/2006/relationships/chart" Target="../charts/chart85.xml"/></Relationships>
</file>

<file path=xl/drawings/_rels/drawing60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1.xml"/><Relationship Id="rId2" Type="http://schemas.openxmlformats.org/officeDocument/2006/relationships/chart" Target="../charts/chart352.xml"/><Relationship Id="rId3" Type="http://schemas.openxmlformats.org/officeDocument/2006/relationships/chart" Target="../charts/chart353.xml"/><Relationship Id="rId4" Type="http://schemas.openxmlformats.org/officeDocument/2006/relationships/chart" Target="../charts/chart354.xml"/><Relationship Id="rId5" Type="http://schemas.openxmlformats.org/officeDocument/2006/relationships/chart" Target="../charts/chart355.xml"/></Relationships>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6.xml"/><Relationship Id="rId2" Type="http://schemas.openxmlformats.org/officeDocument/2006/relationships/chart" Target="../charts/chart357.xml"/><Relationship Id="rId3" Type="http://schemas.openxmlformats.org/officeDocument/2006/relationships/chart" Target="../charts/chart358.xml"/><Relationship Id="rId4" Type="http://schemas.openxmlformats.org/officeDocument/2006/relationships/chart" Target="../charts/chart359.xml"/><Relationship Id="rId5" Type="http://schemas.openxmlformats.org/officeDocument/2006/relationships/chart" Target="../charts/chart36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86.xml"/><Relationship Id="rId2" Type="http://schemas.openxmlformats.org/officeDocument/2006/relationships/chart" Target="../charts/chart87.xml"/><Relationship Id="rId3" Type="http://schemas.openxmlformats.org/officeDocument/2006/relationships/chart" Target="../charts/chart88.xml"/><Relationship Id="rId4" Type="http://schemas.openxmlformats.org/officeDocument/2006/relationships/chart" Target="../charts/chart89.xml"/><Relationship Id="rId5" Type="http://schemas.openxmlformats.org/officeDocument/2006/relationships/chart" Target="../charts/chart90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91.xml"/><Relationship Id="rId2" Type="http://schemas.openxmlformats.org/officeDocument/2006/relationships/chart" Target="../charts/chart92.xml"/><Relationship Id="rId3" Type="http://schemas.openxmlformats.org/officeDocument/2006/relationships/chart" Target="../charts/chart93.xml"/><Relationship Id="rId4" Type="http://schemas.openxmlformats.org/officeDocument/2006/relationships/chart" Target="../charts/chart94.xml"/><Relationship Id="rId5" Type="http://schemas.openxmlformats.org/officeDocument/2006/relationships/chart" Target="../charts/chart95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6.xml"/><Relationship Id="rId2" Type="http://schemas.openxmlformats.org/officeDocument/2006/relationships/chart" Target="../charts/chart97.xml"/><Relationship Id="rId3" Type="http://schemas.openxmlformats.org/officeDocument/2006/relationships/chart" Target="../charts/chart98.xml"/><Relationship Id="rId4" Type="http://schemas.openxmlformats.org/officeDocument/2006/relationships/chart" Target="../charts/chart99.xml"/><Relationship Id="rId5" Type="http://schemas.openxmlformats.org/officeDocument/2006/relationships/chart" Target="../charts/chart10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12</xdr:col>
      <xdr:colOff>390525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12</xdr:col>
      <xdr:colOff>390525</xdr:colOff>
      <xdr:row>36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36</xdr:row>
      <xdr:rowOff>0</xdr:rowOff>
    </xdr:from>
    <xdr:to>
      <xdr:col>12</xdr:col>
      <xdr:colOff>390525</xdr:colOff>
      <xdr:row>54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54</xdr:row>
      <xdr:rowOff>0</xdr:rowOff>
    </xdr:from>
    <xdr:to>
      <xdr:col>12</xdr:col>
      <xdr:colOff>390525</xdr:colOff>
      <xdr:row>72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72</xdr:row>
      <xdr:rowOff>0</xdr:rowOff>
    </xdr:from>
    <xdr:to>
      <xdr:col>12</xdr:col>
      <xdr:colOff>390525</xdr:colOff>
      <xdr:row>90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90</xdr:row>
      <xdr:rowOff>0</xdr:rowOff>
    </xdr:from>
    <xdr:to>
      <xdr:col>12</xdr:col>
      <xdr:colOff>390525</xdr:colOff>
      <xdr:row>108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108</xdr:row>
      <xdr:rowOff>0</xdr:rowOff>
    </xdr:from>
    <xdr:to>
      <xdr:col>12</xdr:col>
      <xdr:colOff>390525</xdr:colOff>
      <xdr:row>126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126</xdr:row>
      <xdr:rowOff>0</xdr:rowOff>
    </xdr:from>
    <xdr:to>
      <xdr:col>12</xdr:col>
      <xdr:colOff>390525</xdr:colOff>
      <xdr:row>144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144</xdr:row>
      <xdr:rowOff>0</xdr:rowOff>
    </xdr:from>
    <xdr:to>
      <xdr:col>12</xdr:col>
      <xdr:colOff>390525</xdr:colOff>
      <xdr:row>162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162</xdr:row>
      <xdr:rowOff>0</xdr:rowOff>
    </xdr:from>
    <xdr:to>
      <xdr:col>12</xdr:col>
      <xdr:colOff>390525</xdr:colOff>
      <xdr:row>180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180</xdr:row>
      <xdr:rowOff>0</xdr:rowOff>
    </xdr:from>
    <xdr:to>
      <xdr:col>12</xdr:col>
      <xdr:colOff>390525</xdr:colOff>
      <xdr:row>198</xdr:row>
      <xdr:rowOff>47625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198</xdr:row>
      <xdr:rowOff>0</xdr:rowOff>
    </xdr:from>
    <xdr:to>
      <xdr:col>12</xdr:col>
      <xdr:colOff>390525</xdr:colOff>
      <xdr:row>216</xdr:row>
      <xdr:rowOff>47625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216</xdr:row>
      <xdr:rowOff>0</xdr:rowOff>
    </xdr:from>
    <xdr:to>
      <xdr:col>12</xdr:col>
      <xdr:colOff>390525</xdr:colOff>
      <xdr:row>234</xdr:row>
      <xdr:rowOff>47625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234</xdr:row>
      <xdr:rowOff>0</xdr:rowOff>
    </xdr:from>
    <xdr:to>
      <xdr:col>12</xdr:col>
      <xdr:colOff>390525</xdr:colOff>
      <xdr:row>252</xdr:row>
      <xdr:rowOff>47625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0</xdr:colOff>
      <xdr:row>252</xdr:row>
      <xdr:rowOff>0</xdr:rowOff>
    </xdr:from>
    <xdr:to>
      <xdr:col>12</xdr:col>
      <xdr:colOff>390525</xdr:colOff>
      <xdr:row>270</xdr:row>
      <xdr:rowOff>47625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0</xdr:colOff>
      <xdr:row>270</xdr:row>
      <xdr:rowOff>0</xdr:rowOff>
    </xdr:from>
    <xdr:to>
      <xdr:col>12</xdr:col>
      <xdr:colOff>390525</xdr:colOff>
      <xdr:row>288</xdr:row>
      <xdr:rowOff>47625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0</xdr:colOff>
      <xdr:row>288</xdr:row>
      <xdr:rowOff>0</xdr:rowOff>
    </xdr:from>
    <xdr:to>
      <xdr:col>12</xdr:col>
      <xdr:colOff>390525</xdr:colOff>
      <xdr:row>306</xdr:row>
      <xdr:rowOff>47625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0</xdr:colOff>
      <xdr:row>306</xdr:row>
      <xdr:rowOff>0</xdr:rowOff>
    </xdr:from>
    <xdr:to>
      <xdr:col>12</xdr:col>
      <xdr:colOff>390525</xdr:colOff>
      <xdr:row>324</xdr:row>
      <xdr:rowOff>47625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0</xdr:colOff>
      <xdr:row>324</xdr:row>
      <xdr:rowOff>0</xdr:rowOff>
    </xdr:from>
    <xdr:to>
      <xdr:col>12</xdr:col>
      <xdr:colOff>390525</xdr:colOff>
      <xdr:row>342</xdr:row>
      <xdr:rowOff>47625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0</xdr:colOff>
      <xdr:row>342</xdr:row>
      <xdr:rowOff>0</xdr:rowOff>
    </xdr:from>
    <xdr:to>
      <xdr:col>12</xdr:col>
      <xdr:colOff>390525</xdr:colOff>
      <xdr:row>360</xdr:row>
      <xdr:rowOff>47625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0</xdr:colOff>
      <xdr:row>360</xdr:row>
      <xdr:rowOff>0</xdr:rowOff>
    </xdr:from>
    <xdr:to>
      <xdr:col>12</xdr:col>
      <xdr:colOff>390525</xdr:colOff>
      <xdr:row>378</xdr:row>
      <xdr:rowOff>47625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0</xdr:colOff>
      <xdr:row>378</xdr:row>
      <xdr:rowOff>0</xdr:rowOff>
    </xdr:from>
    <xdr:to>
      <xdr:col>12</xdr:col>
      <xdr:colOff>390525</xdr:colOff>
      <xdr:row>396</xdr:row>
      <xdr:rowOff>47625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0</xdr:colOff>
      <xdr:row>396</xdr:row>
      <xdr:rowOff>0</xdr:rowOff>
    </xdr:from>
    <xdr:to>
      <xdr:col>12</xdr:col>
      <xdr:colOff>390525</xdr:colOff>
      <xdr:row>414</xdr:row>
      <xdr:rowOff>47625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0</xdr:colOff>
      <xdr:row>414</xdr:row>
      <xdr:rowOff>0</xdr:rowOff>
    </xdr:from>
    <xdr:to>
      <xdr:col>12</xdr:col>
      <xdr:colOff>390525</xdr:colOff>
      <xdr:row>432</xdr:row>
      <xdr:rowOff>47625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0</xdr:colOff>
      <xdr:row>432</xdr:row>
      <xdr:rowOff>0</xdr:rowOff>
    </xdr:from>
    <xdr:to>
      <xdr:col>12</xdr:col>
      <xdr:colOff>390525</xdr:colOff>
      <xdr:row>450</xdr:row>
      <xdr:rowOff>47625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0</xdr:colOff>
      <xdr:row>450</xdr:row>
      <xdr:rowOff>0</xdr:rowOff>
    </xdr:from>
    <xdr:to>
      <xdr:col>12</xdr:col>
      <xdr:colOff>390525</xdr:colOff>
      <xdr:row>468</xdr:row>
      <xdr:rowOff>47625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0</xdr:colOff>
      <xdr:row>468</xdr:row>
      <xdr:rowOff>0</xdr:rowOff>
    </xdr:from>
    <xdr:to>
      <xdr:col>12</xdr:col>
      <xdr:colOff>390525</xdr:colOff>
      <xdr:row>486</xdr:row>
      <xdr:rowOff>47625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0</xdr:colOff>
      <xdr:row>486</xdr:row>
      <xdr:rowOff>0</xdr:rowOff>
    </xdr:from>
    <xdr:to>
      <xdr:col>12</xdr:col>
      <xdr:colOff>390525</xdr:colOff>
      <xdr:row>504</xdr:row>
      <xdr:rowOff>47625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0</xdr:colOff>
      <xdr:row>504</xdr:row>
      <xdr:rowOff>0</xdr:rowOff>
    </xdr:from>
    <xdr:to>
      <xdr:col>12</xdr:col>
      <xdr:colOff>390525</xdr:colOff>
      <xdr:row>522</xdr:row>
      <xdr:rowOff>47625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</xdr:col>
      <xdr:colOff>0</xdr:colOff>
      <xdr:row>522</xdr:row>
      <xdr:rowOff>0</xdr:rowOff>
    </xdr:from>
    <xdr:to>
      <xdr:col>12</xdr:col>
      <xdr:colOff>390525</xdr:colOff>
      <xdr:row>540</xdr:row>
      <xdr:rowOff>47625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</xdr:col>
      <xdr:colOff>0</xdr:colOff>
      <xdr:row>540</xdr:row>
      <xdr:rowOff>0</xdr:rowOff>
    </xdr:from>
    <xdr:to>
      <xdr:col>12</xdr:col>
      <xdr:colOff>390525</xdr:colOff>
      <xdr:row>558</xdr:row>
      <xdr:rowOff>47625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</xdr:col>
      <xdr:colOff>0</xdr:colOff>
      <xdr:row>558</xdr:row>
      <xdr:rowOff>0</xdr:rowOff>
    </xdr:from>
    <xdr:to>
      <xdr:col>12</xdr:col>
      <xdr:colOff>390525</xdr:colOff>
      <xdr:row>576</xdr:row>
      <xdr:rowOff>47625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</xdr:col>
      <xdr:colOff>0</xdr:colOff>
      <xdr:row>576</xdr:row>
      <xdr:rowOff>0</xdr:rowOff>
    </xdr:from>
    <xdr:to>
      <xdr:col>12</xdr:col>
      <xdr:colOff>390525</xdr:colOff>
      <xdr:row>594</xdr:row>
      <xdr:rowOff>47625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</xdr:col>
      <xdr:colOff>0</xdr:colOff>
      <xdr:row>594</xdr:row>
      <xdr:rowOff>0</xdr:rowOff>
    </xdr:from>
    <xdr:to>
      <xdr:col>12</xdr:col>
      <xdr:colOff>390525</xdr:colOff>
      <xdr:row>612</xdr:row>
      <xdr:rowOff>47625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</xdr:col>
      <xdr:colOff>0</xdr:colOff>
      <xdr:row>612</xdr:row>
      <xdr:rowOff>0</xdr:rowOff>
    </xdr:from>
    <xdr:to>
      <xdr:col>12</xdr:col>
      <xdr:colOff>390525</xdr:colOff>
      <xdr:row>630</xdr:row>
      <xdr:rowOff>47625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</xdr:col>
      <xdr:colOff>0</xdr:colOff>
      <xdr:row>630</xdr:row>
      <xdr:rowOff>0</xdr:rowOff>
    </xdr:from>
    <xdr:to>
      <xdr:col>12</xdr:col>
      <xdr:colOff>390525</xdr:colOff>
      <xdr:row>648</xdr:row>
      <xdr:rowOff>47625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</xdr:col>
      <xdr:colOff>0</xdr:colOff>
      <xdr:row>648</xdr:row>
      <xdr:rowOff>0</xdr:rowOff>
    </xdr:from>
    <xdr:to>
      <xdr:col>12</xdr:col>
      <xdr:colOff>390525</xdr:colOff>
      <xdr:row>666</xdr:row>
      <xdr:rowOff>47625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</xdr:col>
      <xdr:colOff>0</xdr:colOff>
      <xdr:row>666</xdr:row>
      <xdr:rowOff>0</xdr:rowOff>
    </xdr:from>
    <xdr:to>
      <xdr:col>12</xdr:col>
      <xdr:colOff>390525</xdr:colOff>
      <xdr:row>684</xdr:row>
      <xdr:rowOff>47625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</xdr:col>
      <xdr:colOff>0</xdr:colOff>
      <xdr:row>684</xdr:row>
      <xdr:rowOff>0</xdr:rowOff>
    </xdr:from>
    <xdr:to>
      <xdr:col>12</xdr:col>
      <xdr:colOff>390525</xdr:colOff>
      <xdr:row>702</xdr:row>
      <xdr:rowOff>47625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</xdr:col>
      <xdr:colOff>0</xdr:colOff>
      <xdr:row>702</xdr:row>
      <xdr:rowOff>0</xdr:rowOff>
    </xdr:from>
    <xdr:to>
      <xdr:col>12</xdr:col>
      <xdr:colOff>390525</xdr:colOff>
      <xdr:row>720</xdr:row>
      <xdr:rowOff>47625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</xdr:col>
      <xdr:colOff>0</xdr:colOff>
      <xdr:row>720</xdr:row>
      <xdr:rowOff>0</xdr:rowOff>
    </xdr:from>
    <xdr:to>
      <xdr:col>12</xdr:col>
      <xdr:colOff>390525</xdr:colOff>
      <xdr:row>738</xdr:row>
      <xdr:rowOff>47625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</xdr:col>
      <xdr:colOff>0</xdr:colOff>
      <xdr:row>738</xdr:row>
      <xdr:rowOff>0</xdr:rowOff>
    </xdr:from>
    <xdr:to>
      <xdr:col>12</xdr:col>
      <xdr:colOff>390525</xdr:colOff>
      <xdr:row>756</xdr:row>
      <xdr:rowOff>47625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4</xdr:col>
      <xdr:colOff>0</xdr:colOff>
      <xdr:row>756</xdr:row>
      <xdr:rowOff>0</xdr:rowOff>
    </xdr:from>
    <xdr:to>
      <xdr:col>12</xdr:col>
      <xdr:colOff>390525</xdr:colOff>
      <xdr:row>774</xdr:row>
      <xdr:rowOff>47625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</xdr:col>
      <xdr:colOff>0</xdr:colOff>
      <xdr:row>774</xdr:row>
      <xdr:rowOff>0</xdr:rowOff>
    </xdr:from>
    <xdr:to>
      <xdr:col>12</xdr:col>
      <xdr:colOff>390525</xdr:colOff>
      <xdr:row>792</xdr:row>
      <xdr:rowOff>47625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</xdr:col>
      <xdr:colOff>0</xdr:colOff>
      <xdr:row>792</xdr:row>
      <xdr:rowOff>0</xdr:rowOff>
    </xdr:from>
    <xdr:to>
      <xdr:col>12</xdr:col>
      <xdr:colOff>390525</xdr:colOff>
      <xdr:row>810</xdr:row>
      <xdr:rowOff>47625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</xdr:col>
      <xdr:colOff>0</xdr:colOff>
      <xdr:row>810</xdr:row>
      <xdr:rowOff>0</xdr:rowOff>
    </xdr:from>
    <xdr:to>
      <xdr:col>12</xdr:col>
      <xdr:colOff>390525</xdr:colOff>
      <xdr:row>828</xdr:row>
      <xdr:rowOff>47625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</xdr:col>
      <xdr:colOff>0</xdr:colOff>
      <xdr:row>828</xdr:row>
      <xdr:rowOff>0</xdr:rowOff>
    </xdr:from>
    <xdr:to>
      <xdr:col>12</xdr:col>
      <xdr:colOff>390525</xdr:colOff>
      <xdr:row>846</xdr:row>
      <xdr:rowOff>47625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</xdr:col>
      <xdr:colOff>0</xdr:colOff>
      <xdr:row>846</xdr:row>
      <xdr:rowOff>0</xdr:rowOff>
    </xdr:from>
    <xdr:to>
      <xdr:col>12</xdr:col>
      <xdr:colOff>390525</xdr:colOff>
      <xdr:row>864</xdr:row>
      <xdr:rowOff>47625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4</xdr:col>
      <xdr:colOff>0</xdr:colOff>
      <xdr:row>864</xdr:row>
      <xdr:rowOff>0</xdr:rowOff>
    </xdr:from>
    <xdr:to>
      <xdr:col>12</xdr:col>
      <xdr:colOff>390525</xdr:colOff>
      <xdr:row>882</xdr:row>
      <xdr:rowOff>47625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4</xdr:col>
      <xdr:colOff>0</xdr:colOff>
      <xdr:row>882</xdr:row>
      <xdr:rowOff>0</xdr:rowOff>
    </xdr:from>
    <xdr:to>
      <xdr:col>12</xdr:col>
      <xdr:colOff>390525</xdr:colOff>
      <xdr:row>900</xdr:row>
      <xdr:rowOff>47625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4</xdr:col>
      <xdr:colOff>0</xdr:colOff>
      <xdr:row>900</xdr:row>
      <xdr:rowOff>0</xdr:rowOff>
    </xdr:from>
    <xdr:to>
      <xdr:col>12</xdr:col>
      <xdr:colOff>390525</xdr:colOff>
      <xdr:row>918</xdr:row>
      <xdr:rowOff>47625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4</xdr:col>
      <xdr:colOff>0</xdr:colOff>
      <xdr:row>918</xdr:row>
      <xdr:rowOff>0</xdr:rowOff>
    </xdr:from>
    <xdr:to>
      <xdr:col>12</xdr:col>
      <xdr:colOff>390525</xdr:colOff>
      <xdr:row>936</xdr:row>
      <xdr:rowOff>47625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4</xdr:col>
      <xdr:colOff>0</xdr:colOff>
      <xdr:row>936</xdr:row>
      <xdr:rowOff>0</xdr:rowOff>
    </xdr:from>
    <xdr:to>
      <xdr:col>12</xdr:col>
      <xdr:colOff>390525</xdr:colOff>
      <xdr:row>954</xdr:row>
      <xdr:rowOff>47625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4</xdr:col>
      <xdr:colOff>0</xdr:colOff>
      <xdr:row>954</xdr:row>
      <xdr:rowOff>0</xdr:rowOff>
    </xdr:from>
    <xdr:to>
      <xdr:col>12</xdr:col>
      <xdr:colOff>390525</xdr:colOff>
      <xdr:row>972</xdr:row>
      <xdr:rowOff>47625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4</xdr:col>
      <xdr:colOff>0</xdr:colOff>
      <xdr:row>972</xdr:row>
      <xdr:rowOff>0</xdr:rowOff>
    </xdr:from>
    <xdr:to>
      <xdr:col>12</xdr:col>
      <xdr:colOff>390525</xdr:colOff>
      <xdr:row>990</xdr:row>
      <xdr:rowOff>47625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4</xdr:col>
      <xdr:colOff>0</xdr:colOff>
      <xdr:row>990</xdr:row>
      <xdr:rowOff>0</xdr:rowOff>
    </xdr:from>
    <xdr:to>
      <xdr:col>12</xdr:col>
      <xdr:colOff>390525</xdr:colOff>
      <xdr:row>1008</xdr:row>
      <xdr:rowOff>47625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4</xdr:col>
      <xdr:colOff>0</xdr:colOff>
      <xdr:row>1008</xdr:row>
      <xdr:rowOff>0</xdr:rowOff>
    </xdr:from>
    <xdr:to>
      <xdr:col>12</xdr:col>
      <xdr:colOff>390525</xdr:colOff>
      <xdr:row>1026</xdr:row>
      <xdr:rowOff>47625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4</xdr:col>
      <xdr:colOff>0</xdr:colOff>
      <xdr:row>1026</xdr:row>
      <xdr:rowOff>0</xdr:rowOff>
    </xdr:from>
    <xdr:to>
      <xdr:col>12</xdr:col>
      <xdr:colOff>390525</xdr:colOff>
      <xdr:row>1044</xdr:row>
      <xdr:rowOff>47625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4</xdr:col>
      <xdr:colOff>0</xdr:colOff>
      <xdr:row>1044</xdr:row>
      <xdr:rowOff>0</xdr:rowOff>
    </xdr:from>
    <xdr:to>
      <xdr:col>12</xdr:col>
      <xdr:colOff>390525</xdr:colOff>
      <xdr:row>1062</xdr:row>
      <xdr:rowOff>47625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4</xdr:col>
      <xdr:colOff>0</xdr:colOff>
      <xdr:row>1062</xdr:row>
      <xdr:rowOff>0</xdr:rowOff>
    </xdr:from>
    <xdr:to>
      <xdr:col>12</xdr:col>
      <xdr:colOff>390525</xdr:colOff>
      <xdr:row>1080</xdr:row>
      <xdr:rowOff>47625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T23"/>
  <sheetViews>
    <sheetView tabSelected="1" workbookViewId="0"/>
  </sheetViews>
  <sheetFormatPr defaultRowHeight="15"/>
  <cols>
    <col min="1" max="21" width="2.7109375" customWidth="1"/>
  </cols>
  <sheetData>
    <row r="2" spans="2:19">
      <c r="B2" t="s">
        <v>0</v>
      </c>
      <c r="N2" t="s">
        <v>1</v>
      </c>
    </row>
    <row r="3" spans="2:19">
      <c r="B3" t="s">
        <v>2</v>
      </c>
      <c r="N3" t="s">
        <v>3</v>
      </c>
    </row>
    <row r="4" spans="2:19">
      <c r="B4" t="s">
        <v>4</v>
      </c>
      <c r="N4" t="s">
        <v>5</v>
      </c>
    </row>
    <row r="6" spans="2:19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2:19">
      <c r="B7" s="1"/>
      <c r="C7" s="2"/>
      <c r="D7" s="3"/>
      <c r="E7" s="4"/>
      <c r="F7" s="5"/>
      <c r="G7" s="6"/>
      <c r="H7" s="7"/>
      <c r="I7" s="8"/>
      <c r="J7" s="9"/>
      <c r="K7" s="10"/>
      <c r="L7" s="11"/>
      <c r="M7" s="12"/>
      <c r="N7" s="13"/>
      <c r="O7" s="3"/>
      <c r="P7" s="2"/>
      <c r="Q7" s="2"/>
      <c r="R7" s="2"/>
      <c r="S7" s="1"/>
    </row>
    <row r="8" spans="2:19">
      <c r="B8" s="1"/>
      <c r="C8" s="2"/>
      <c r="D8" s="2"/>
      <c r="E8" s="3"/>
      <c r="F8" s="3"/>
      <c r="G8" s="12"/>
      <c r="H8" s="14"/>
      <c r="I8" s="15"/>
      <c r="J8" s="8"/>
      <c r="K8" s="16"/>
      <c r="L8" s="10"/>
      <c r="M8" s="17"/>
      <c r="N8" s="18"/>
      <c r="O8" s="19"/>
      <c r="P8" s="3"/>
      <c r="Q8" s="3"/>
      <c r="R8" s="2"/>
      <c r="S8" s="1"/>
    </row>
    <row r="9" spans="2:19">
      <c r="B9" s="1"/>
      <c r="C9" s="2"/>
      <c r="D9" s="3"/>
      <c r="E9" s="2"/>
      <c r="F9" s="3"/>
      <c r="G9" s="20"/>
      <c r="H9" s="21"/>
      <c r="I9" s="22"/>
      <c r="J9" s="23"/>
      <c r="K9" s="24"/>
      <c r="L9" s="25"/>
      <c r="M9" s="26"/>
      <c r="N9" s="27"/>
      <c r="O9" s="4"/>
      <c r="P9" s="28"/>
      <c r="Q9" s="2"/>
      <c r="R9" s="2"/>
      <c r="S9" s="1"/>
    </row>
    <row r="10" spans="2:19">
      <c r="B10" s="1"/>
      <c r="C10" s="2"/>
      <c r="D10" s="2"/>
      <c r="E10" s="3"/>
      <c r="F10" s="2"/>
      <c r="G10" s="4"/>
      <c r="H10" s="20"/>
      <c r="I10" s="21"/>
      <c r="J10" s="29"/>
      <c r="K10" s="30"/>
      <c r="L10" s="31"/>
      <c r="M10" s="32"/>
      <c r="N10" s="33"/>
      <c r="O10" s="34"/>
      <c r="P10" s="19"/>
      <c r="Q10" s="3"/>
      <c r="R10" s="2"/>
      <c r="S10" s="1"/>
    </row>
    <row r="11" spans="2:19">
      <c r="B11" s="1"/>
      <c r="C11" s="2"/>
      <c r="D11" s="2"/>
      <c r="E11" s="2"/>
      <c r="F11" s="3"/>
      <c r="G11" s="2"/>
      <c r="H11" s="3"/>
      <c r="I11" s="20"/>
      <c r="J11" s="35"/>
      <c r="K11" s="36"/>
      <c r="L11" s="10"/>
      <c r="M11" s="37"/>
      <c r="N11" s="38"/>
      <c r="O11" s="39"/>
      <c r="P11" s="40"/>
      <c r="Q11" s="41"/>
      <c r="R11" s="2"/>
      <c r="S11" s="1"/>
    </row>
    <row r="12" spans="2:19">
      <c r="B12" s="1"/>
      <c r="C12" s="2"/>
      <c r="D12" s="2"/>
      <c r="E12" s="2"/>
      <c r="F12" s="2"/>
      <c r="G12" s="3"/>
      <c r="H12" s="2"/>
      <c r="I12" s="42"/>
      <c r="J12" s="43"/>
      <c r="K12" s="44"/>
      <c r="L12" s="45"/>
      <c r="M12" s="46"/>
      <c r="N12" s="47"/>
      <c r="O12" s="48"/>
      <c r="P12" s="39"/>
      <c r="Q12" s="42"/>
      <c r="R12" s="2"/>
      <c r="S12" s="1"/>
    </row>
    <row r="13" spans="2:19">
      <c r="B13" s="1"/>
      <c r="C13" s="2"/>
      <c r="D13" s="2"/>
      <c r="E13" s="2"/>
      <c r="F13" s="2"/>
      <c r="G13" s="2"/>
      <c r="H13" s="3"/>
      <c r="I13" s="3"/>
      <c r="J13" s="3"/>
      <c r="K13" s="42"/>
      <c r="L13" s="49"/>
      <c r="M13" s="50"/>
      <c r="N13" s="51"/>
      <c r="O13" s="52"/>
      <c r="P13" s="53"/>
      <c r="Q13" s="42"/>
      <c r="R13" s="2"/>
      <c r="S13" s="1"/>
    </row>
    <row r="14" spans="2:19">
      <c r="B14" s="1"/>
      <c r="C14" s="2"/>
      <c r="D14" s="2"/>
      <c r="E14" s="2"/>
      <c r="F14" s="2"/>
      <c r="G14" s="2"/>
      <c r="H14" s="2"/>
      <c r="I14" s="3"/>
      <c r="J14" s="3"/>
      <c r="K14" s="3"/>
      <c r="L14" s="54"/>
      <c r="M14" s="12"/>
      <c r="N14" s="12"/>
      <c r="O14" s="55"/>
      <c r="P14" s="56"/>
      <c r="Q14" s="56"/>
      <c r="R14" s="2"/>
      <c r="S14" s="1"/>
    </row>
    <row r="15" spans="2:19">
      <c r="B15" s="1"/>
      <c r="C15" s="2"/>
      <c r="D15" s="2"/>
      <c r="E15" s="2"/>
      <c r="F15" s="2"/>
      <c r="G15" s="2"/>
      <c r="H15" s="2"/>
      <c r="I15" s="2"/>
      <c r="J15" s="2"/>
      <c r="K15" s="57"/>
      <c r="L15" s="12"/>
      <c r="M15" s="58"/>
      <c r="N15" s="58"/>
      <c r="O15" s="59"/>
      <c r="P15" s="56"/>
      <c r="Q15" s="2"/>
      <c r="R15" s="2"/>
      <c r="S15" s="1"/>
    </row>
    <row r="16" spans="2:19">
      <c r="B16" s="1"/>
      <c r="C16" s="2"/>
      <c r="D16" s="2"/>
      <c r="E16" s="2"/>
      <c r="F16" s="2"/>
      <c r="G16" s="2"/>
      <c r="H16" s="3"/>
      <c r="I16" s="3"/>
      <c r="J16" s="4"/>
      <c r="K16" s="3"/>
      <c r="L16" s="60"/>
      <c r="M16" s="49"/>
      <c r="N16" s="61"/>
      <c r="O16" s="62"/>
      <c r="P16" s="43"/>
      <c r="Q16" s="42"/>
      <c r="R16" s="2"/>
      <c r="S16" s="1"/>
    </row>
    <row r="17" spans="2:19">
      <c r="B17" s="1"/>
      <c r="C17" s="2"/>
      <c r="D17" s="2"/>
      <c r="E17" s="2"/>
      <c r="F17" s="2"/>
      <c r="G17" s="3"/>
      <c r="H17" s="2"/>
      <c r="I17" s="28"/>
      <c r="J17" s="43"/>
      <c r="K17" s="63"/>
      <c r="L17" s="64"/>
      <c r="M17" s="65"/>
      <c r="N17" s="10"/>
      <c r="O17" s="66"/>
      <c r="P17" s="67"/>
      <c r="Q17" s="28"/>
      <c r="R17" s="2"/>
      <c r="S17" s="1"/>
    </row>
    <row r="18" spans="2:19">
      <c r="B18" s="1"/>
      <c r="C18" s="2"/>
      <c r="D18" s="2"/>
      <c r="E18" s="2"/>
      <c r="F18" s="3"/>
      <c r="G18" s="2"/>
      <c r="H18" s="3"/>
      <c r="I18" s="20"/>
      <c r="J18" s="34"/>
      <c r="K18" s="68"/>
      <c r="L18" s="10"/>
      <c r="M18" s="37"/>
      <c r="N18" s="69"/>
      <c r="O18" s="70"/>
      <c r="P18" s="40"/>
      <c r="Q18" s="41"/>
      <c r="R18" s="2"/>
      <c r="S18" s="1"/>
    </row>
    <row r="19" spans="2:19">
      <c r="B19" s="1"/>
      <c r="C19" s="2"/>
      <c r="D19" s="2"/>
      <c r="E19" s="3"/>
      <c r="F19" s="2"/>
      <c r="G19" s="56"/>
      <c r="H19" s="19"/>
      <c r="I19" s="70"/>
      <c r="J19" s="71"/>
      <c r="K19" s="72"/>
      <c r="L19" s="45"/>
      <c r="M19" s="73"/>
      <c r="N19" s="74"/>
      <c r="O19" s="34"/>
      <c r="P19" s="20"/>
      <c r="Q19" s="3"/>
      <c r="R19" s="2"/>
      <c r="S19" s="1"/>
    </row>
    <row r="20" spans="2:19">
      <c r="B20" s="1"/>
      <c r="C20" s="2"/>
      <c r="D20" s="3"/>
      <c r="E20" s="2"/>
      <c r="F20" s="3"/>
      <c r="G20" s="75"/>
      <c r="H20" s="59"/>
      <c r="I20" s="21"/>
      <c r="J20" s="76"/>
      <c r="K20" s="24"/>
      <c r="L20" s="37"/>
      <c r="M20" s="72"/>
      <c r="N20" s="77"/>
      <c r="O20" s="78"/>
      <c r="P20" s="28"/>
      <c r="Q20" s="2"/>
      <c r="R20" s="2"/>
      <c r="S20" s="1"/>
    </row>
    <row r="21" spans="2:19">
      <c r="B21" s="1"/>
      <c r="C21" s="2"/>
      <c r="D21" s="2"/>
      <c r="E21" s="3"/>
      <c r="F21" s="3"/>
      <c r="G21" s="79"/>
      <c r="H21" s="80"/>
      <c r="I21" s="81"/>
      <c r="J21" s="32"/>
      <c r="K21" s="82"/>
      <c r="L21" s="83"/>
      <c r="M21" s="84"/>
      <c r="N21" s="12"/>
      <c r="O21" s="19"/>
      <c r="P21" s="3"/>
      <c r="Q21" s="3"/>
      <c r="R21" s="2"/>
      <c r="S21" s="1"/>
    </row>
    <row r="22" spans="2:19">
      <c r="B22" s="1"/>
      <c r="C22" s="2"/>
      <c r="D22" s="3"/>
      <c r="E22" s="3"/>
      <c r="F22" s="28"/>
      <c r="G22" s="85"/>
      <c r="H22" s="86"/>
      <c r="I22" s="8"/>
      <c r="J22" s="87"/>
      <c r="K22" s="32"/>
      <c r="L22" s="88"/>
      <c r="M22" s="79"/>
      <c r="N22" s="42"/>
      <c r="O22" s="3"/>
      <c r="P22" s="2"/>
      <c r="Q22" s="2"/>
      <c r="R22" s="2"/>
      <c r="S22" s="1"/>
    </row>
    <row r="23" spans="2:19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</sheetData>
  <mergeCells count="6">
    <mergeCell ref="B2:M2"/>
    <mergeCell ref="N2:T2"/>
    <mergeCell ref="B3:M3"/>
    <mergeCell ref="N3:T3"/>
    <mergeCell ref="B4:M4"/>
    <mergeCell ref="N4:T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83.75053703636364</v>
      </c>
      <c r="C3">
        <v>79.854842</v>
      </c>
      <c r="D3">
        <v>83.422714</v>
      </c>
      <c r="E3">
        <v>87.69774080000001</v>
      </c>
    </row>
    <row r="4" spans="1:5">
      <c r="A4">
        <v>2024</v>
      </c>
      <c r="B4">
        <v>69.95780390000002</v>
      </c>
      <c r="C4">
        <v>66.20636400000001</v>
      </c>
      <c r="D4">
        <v>70.55045</v>
      </c>
      <c r="E4">
        <v>73.09182680000001</v>
      </c>
    </row>
    <row r="5" spans="1:5">
      <c r="A5">
        <v>2025</v>
      </c>
      <c r="B5">
        <v>80.62471030909093</v>
      </c>
      <c r="C5">
        <v>76.31113880000001</v>
      </c>
      <c r="D5">
        <v>80.61073</v>
      </c>
      <c r="E5">
        <v>85.255002</v>
      </c>
    </row>
    <row r="6" spans="1:5">
      <c r="A6">
        <v>2026</v>
      </c>
      <c r="B6">
        <v>77.66512022727272</v>
      </c>
      <c r="C6">
        <v>72.06822</v>
      </c>
      <c r="D6">
        <v>76.4024</v>
      </c>
      <c r="E6">
        <v>87.24237599999999</v>
      </c>
    </row>
    <row r="7" spans="1:5">
      <c r="A7">
        <v>2027</v>
      </c>
      <c r="B7">
        <v>67.71327781818182</v>
      </c>
      <c r="C7">
        <v>62.322464</v>
      </c>
      <c r="D7">
        <v>66.11062</v>
      </c>
      <c r="E7">
        <v>77.612122</v>
      </c>
    </row>
    <row r="8" spans="1:5">
      <c r="A8">
        <v>2028</v>
      </c>
      <c r="B8">
        <v>58.81564604545454</v>
      </c>
      <c r="C8">
        <v>54.210755</v>
      </c>
      <c r="D8">
        <v>57.85308</v>
      </c>
      <c r="E8">
        <v>67.07306</v>
      </c>
    </row>
    <row r="9" spans="1:5">
      <c r="A9">
        <v>2029</v>
      </c>
      <c r="B9">
        <v>58.64787685454546</v>
      </c>
      <c r="C9">
        <v>53.1072388</v>
      </c>
      <c r="D9">
        <v>56.524887</v>
      </c>
      <c r="E9">
        <v>68.210432</v>
      </c>
    </row>
    <row r="10" spans="1:5">
      <c r="A10">
        <v>2030</v>
      </c>
      <c r="B10">
        <v>67.39444822380952</v>
      </c>
      <c r="C10">
        <v>60.659064</v>
      </c>
      <c r="D10">
        <v>64.5633</v>
      </c>
      <c r="E10">
        <v>79.3562567</v>
      </c>
    </row>
    <row r="11" spans="1:5">
      <c r="A11">
        <v>2031</v>
      </c>
      <c r="B11">
        <v>67.19790141428571</v>
      </c>
      <c r="C11">
        <v>60.5508237</v>
      </c>
      <c r="D11">
        <v>64.09988799999999</v>
      </c>
      <c r="E11">
        <v>79.83568600000001</v>
      </c>
    </row>
    <row r="12" spans="1:5">
      <c r="A12">
        <v>2032</v>
      </c>
      <c r="B12">
        <v>63.64601907619048</v>
      </c>
      <c r="C12">
        <v>57.2136073</v>
      </c>
      <c r="D12">
        <v>61.0030805</v>
      </c>
      <c r="E12">
        <v>75.11605080000001</v>
      </c>
    </row>
    <row r="13" spans="1:5">
      <c r="A13">
        <v>2033</v>
      </c>
      <c r="B13">
        <v>57.58757907142858</v>
      </c>
      <c r="C13">
        <v>52.208642</v>
      </c>
      <c r="D13">
        <v>54.7739165</v>
      </c>
      <c r="E13">
        <v>67.730221</v>
      </c>
    </row>
    <row r="14" spans="1:5">
      <c r="A14">
        <v>2034</v>
      </c>
      <c r="B14">
        <v>55.91650108571428</v>
      </c>
      <c r="C14">
        <v>50.0846008</v>
      </c>
      <c r="D14">
        <v>52.658047</v>
      </c>
      <c r="E14">
        <v>66.245436</v>
      </c>
    </row>
    <row r="15" spans="1:5">
      <c r="A15">
        <v>2035</v>
      </c>
      <c r="B15">
        <v>56.50488439523809</v>
      </c>
      <c r="C15">
        <v>50.4484358</v>
      </c>
      <c r="D15">
        <v>52.4420665</v>
      </c>
      <c r="E15">
        <v>68.16468400000001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89.07124203636364</v>
      </c>
      <c r="C3">
        <v>85.23860599999999</v>
      </c>
      <c r="D3">
        <v>89.696465</v>
      </c>
      <c r="E3">
        <v>92.1489048</v>
      </c>
    </row>
    <row r="4" spans="1:5">
      <c r="A4">
        <v>2024</v>
      </c>
      <c r="B4">
        <v>74.73953959090908</v>
      </c>
      <c r="C4">
        <v>70.843858</v>
      </c>
      <c r="D4">
        <v>75.79966</v>
      </c>
      <c r="E4">
        <v>77.044496</v>
      </c>
    </row>
    <row r="5" spans="1:5">
      <c r="A5">
        <v>2025</v>
      </c>
      <c r="B5">
        <v>88.01615862727272</v>
      </c>
      <c r="C5">
        <v>83.5473768</v>
      </c>
      <c r="D5">
        <v>89.04315</v>
      </c>
      <c r="E5">
        <v>91.40513999999999</v>
      </c>
    </row>
    <row r="6" spans="1:5">
      <c r="A6">
        <v>2026</v>
      </c>
      <c r="B6">
        <v>83.03763104545455</v>
      </c>
      <c r="C6">
        <v>77.92988800000001</v>
      </c>
      <c r="D6">
        <v>83.71940600000001</v>
      </c>
      <c r="E6">
        <v>87.43326399999999</v>
      </c>
    </row>
    <row r="7" spans="1:5">
      <c r="A7">
        <v>2027</v>
      </c>
      <c r="B7">
        <v>75.94383272727275</v>
      </c>
      <c r="C7">
        <v>71.25833399999999</v>
      </c>
      <c r="D7">
        <v>76.22511</v>
      </c>
      <c r="E7">
        <v>80.769792</v>
      </c>
    </row>
    <row r="8" spans="1:5">
      <c r="A8">
        <v>2028</v>
      </c>
      <c r="B8">
        <v>70.42786638181816</v>
      </c>
      <c r="C8">
        <v>65.2921454</v>
      </c>
      <c r="D8">
        <v>70.50742</v>
      </c>
      <c r="E8">
        <v>75.696254</v>
      </c>
    </row>
    <row r="9" spans="1:5">
      <c r="A9">
        <v>2029</v>
      </c>
      <c r="B9">
        <v>72.12271261818181</v>
      </c>
      <c r="C9">
        <v>65.6555036</v>
      </c>
      <c r="D9">
        <v>70.71724</v>
      </c>
      <c r="E9">
        <v>78.48367599999999</v>
      </c>
    </row>
    <row r="10" spans="1:5">
      <c r="A10">
        <v>2030</v>
      </c>
      <c r="B10">
        <v>85.41423217619047</v>
      </c>
      <c r="C10">
        <v>76.613674</v>
      </c>
      <c r="D10">
        <v>82.77762749999999</v>
      </c>
      <c r="E10">
        <v>95.48244320000001</v>
      </c>
    </row>
    <row r="11" spans="1:5">
      <c r="A11">
        <v>2031</v>
      </c>
      <c r="B11">
        <v>83.25982939047618</v>
      </c>
      <c r="C11">
        <v>73.32595600000001</v>
      </c>
      <c r="D11">
        <v>80.712503</v>
      </c>
      <c r="E11">
        <v>96.32640620000001</v>
      </c>
    </row>
    <row r="12" spans="1:5">
      <c r="A12">
        <v>2032</v>
      </c>
      <c r="B12">
        <v>74.46167341904763</v>
      </c>
      <c r="C12">
        <v>64.2871208</v>
      </c>
      <c r="D12">
        <v>71.98219</v>
      </c>
      <c r="E12">
        <v>87.20722600000001</v>
      </c>
    </row>
    <row r="13" spans="1:5">
      <c r="A13">
        <v>2033</v>
      </c>
      <c r="B13">
        <v>71.58470164285715</v>
      </c>
      <c r="C13">
        <v>61.012351</v>
      </c>
      <c r="D13">
        <v>68.31569500000001</v>
      </c>
      <c r="E13">
        <v>84.6464805</v>
      </c>
    </row>
    <row r="14" spans="1:5">
      <c r="A14">
        <v>2034</v>
      </c>
      <c r="B14">
        <v>71.37218045238095</v>
      </c>
      <c r="C14">
        <v>60.78813950000001</v>
      </c>
      <c r="D14">
        <v>68.64737500000001</v>
      </c>
      <c r="E14">
        <v>85.03074100000001</v>
      </c>
    </row>
    <row r="15" spans="1:5">
      <c r="A15">
        <v>2035</v>
      </c>
      <c r="B15">
        <v>75.2511609095238</v>
      </c>
      <c r="C15">
        <v>63.8646901</v>
      </c>
      <c r="D15">
        <v>72.82944999999999</v>
      </c>
      <c r="E15">
        <v>91.45204700000001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55.12132609090909</v>
      </c>
      <c r="C3">
        <v>41.61940480000001</v>
      </c>
      <c r="D3">
        <v>54.909817</v>
      </c>
      <c r="E3">
        <v>68.1707952</v>
      </c>
    </row>
    <row r="4" spans="1:5">
      <c r="A4">
        <v>2024</v>
      </c>
      <c r="B4">
        <v>49.72608022727274</v>
      </c>
      <c r="C4">
        <v>38.103062</v>
      </c>
      <c r="D4">
        <v>48.533104</v>
      </c>
      <c r="E4">
        <v>61.69354</v>
      </c>
    </row>
    <row r="5" spans="1:5">
      <c r="A5">
        <v>2025</v>
      </c>
      <c r="B5">
        <v>59.56803690909091</v>
      </c>
      <c r="C5">
        <v>45.97625499999999</v>
      </c>
      <c r="D5">
        <v>57.223858</v>
      </c>
      <c r="E5">
        <v>73.451274</v>
      </c>
    </row>
    <row r="6" spans="1:5">
      <c r="A6">
        <v>2026</v>
      </c>
      <c r="B6">
        <v>57.53705238181818</v>
      </c>
      <c r="C6">
        <v>43.6978304</v>
      </c>
      <c r="D6">
        <v>54.80023</v>
      </c>
      <c r="E6">
        <v>71.62518599999999</v>
      </c>
    </row>
    <row r="7" spans="1:5">
      <c r="A7">
        <v>2027</v>
      </c>
      <c r="B7">
        <v>57.38470177272728</v>
      </c>
      <c r="C7">
        <v>42.42356</v>
      </c>
      <c r="D7">
        <v>54.539726</v>
      </c>
      <c r="E7">
        <v>74.326984</v>
      </c>
    </row>
    <row r="8" spans="1:5">
      <c r="A8">
        <v>2028</v>
      </c>
      <c r="B8">
        <v>60.12331958181819</v>
      </c>
      <c r="C8">
        <v>43.5005028</v>
      </c>
      <c r="D8">
        <v>56.92877</v>
      </c>
      <c r="E8">
        <v>81.672578</v>
      </c>
    </row>
    <row r="9" spans="1:5">
      <c r="A9">
        <v>2029</v>
      </c>
      <c r="B9">
        <v>65.00768712727273</v>
      </c>
      <c r="C9">
        <v>46.2391788</v>
      </c>
      <c r="D9">
        <v>62.32306</v>
      </c>
      <c r="E9">
        <v>88.31737200000001</v>
      </c>
    </row>
    <row r="10" spans="1:5">
      <c r="A10">
        <v>2030</v>
      </c>
      <c r="B10">
        <v>73.75041315714286</v>
      </c>
      <c r="C10">
        <v>52.1745996</v>
      </c>
      <c r="D10">
        <v>68.82511550000001</v>
      </c>
      <c r="E10">
        <v>101.1033882</v>
      </c>
    </row>
    <row r="11" spans="1:5">
      <c r="A11">
        <v>2031</v>
      </c>
      <c r="B11">
        <v>74.41694603333333</v>
      </c>
      <c r="C11">
        <v>51.6561642</v>
      </c>
      <c r="D11">
        <v>69.72306</v>
      </c>
      <c r="E11">
        <v>102.5103015</v>
      </c>
    </row>
    <row r="12" spans="1:5">
      <c r="A12">
        <v>2032</v>
      </c>
      <c r="B12">
        <v>71.50298935238095</v>
      </c>
      <c r="C12">
        <v>48.7533904</v>
      </c>
      <c r="D12">
        <v>66.73276</v>
      </c>
      <c r="E12">
        <v>99.104485</v>
      </c>
    </row>
    <row r="13" spans="1:5">
      <c r="A13">
        <v>2033</v>
      </c>
      <c r="B13">
        <v>67.26142280952379</v>
      </c>
      <c r="C13">
        <v>46.0165632</v>
      </c>
      <c r="D13">
        <v>63.04669</v>
      </c>
      <c r="E13">
        <v>91.2967218</v>
      </c>
    </row>
    <row r="14" spans="1:5">
      <c r="A14">
        <v>2034</v>
      </c>
      <c r="B14">
        <v>66.14563170952381</v>
      </c>
      <c r="C14">
        <v>45.2197959</v>
      </c>
      <c r="D14">
        <v>62.023575</v>
      </c>
      <c r="E14">
        <v>89.248447</v>
      </c>
    </row>
    <row r="15" spans="1:5">
      <c r="A15">
        <v>2035</v>
      </c>
      <c r="B15">
        <v>67.11333487619046</v>
      </c>
      <c r="C15">
        <v>45.8160979</v>
      </c>
      <c r="D15">
        <v>63.1504555</v>
      </c>
      <c r="E15">
        <v>90.01815000000001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8" bestFit="1" customWidth="1"/>
    <col min="3" max="3" width="11" bestFit="1" customWidth="1"/>
    <col min="4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46.09227628181818</v>
      </c>
      <c r="C3">
        <v>28.1489492</v>
      </c>
      <c r="D3">
        <v>44.36267</v>
      </c>
      <c r="E3">
        <v>62.71550199999999</v>
      </c>
    </row>
    <row r="4" spans="1:5">
      <c r="A4">
        <v>2024</v>
      </c>
      <c r="B4">
        <v>40.11437537272729</v>
      </c>
      <c r="C4">
        <v>24.0596118</v>
      </c>
      <c r="D4">
        <v>39.32032</v>
      </c>
      <c r="E4">
        <v>55.74465839999999</v>
      </c>
    </row>
    <row r="5" spans="1:5">
      <c r="A5">
        <v>2025</v>
      </c>
      <c r="B5">
        <v>45.85917350909091</v>
      </c>
      <c r="C5">
        <v>26.4717124</v>
      </c>
      <c r="D5">
        <v>44.53379</v>
      </c>
      <c r="E5">
        <v>64.7317108</v>
      </c>
    </row>
    <row r="6" spans="1:5">
      <c r="A6">
        <v>2026</v>
      </c>
      <c r="B6">
        <v>46.95039340909091</v>
      </c>
      <c r="C6">
        <v>28.9653652</v>
      </c>
      <c r="D6">
        <v>45.5508</v>
      </c>
      <c r="E6">
        <v>64.79157579999999</v>
      </c>
    </row>
    <row r="7" spans="1:5">
      <c r="A7">
        <v>2027</v>
      </c>
      <c r="B7">
        <v>50.3718721090909</v>
      </c>
      <c r="C7">
        <v>34.3961396</v>
      </c>
      <c r="D7">
        <v>47.35662</v>
      </c>
      <c r="E7">
        <v>69.8126748</v>
      </c>
    </row>
    <row r="8" spans="1:5">
      <c r="A8">
        <v>2028</v>
      </c>
      <c r="B8">
        <v>56.28069816363638</v>
      </c>
      <c r="C8">
        <v>41.0983346</v>
      </c>
      <c r="D8">
        <v>50.177055</v>
      </c>
      <c r="E8">
        <v>79.338674</v>
      </c>
    </row>
    <row r="9" spans="1:5">
      <c r="A9">
        <v>2029</v>
      </c>
      <c r="B9">
        <v>61.42193645454545</v>
      </c>
      <c r="C9">
        <v>44.06219</v>
      </c>
      <c r="D9">
        <v>53.380707</v>
      </c>
      <c r="E9">
        <v>86.368262</v>
      </c>
    </row>
    <row r="10" spans="1:5">
      <c r="A10">
        <v>2030</v>
      </c>
      <c r="B10">
        <v>70.13166128571427</v>
      </c>
      <c r="C10">
        <v>49.83879</v>
      </c>
      <c r="D10">
        <v>60.886759</v>
      </c>
      <c r="E10">
        <v>99.26217700000001</v>
      </c>
    </row>
    <row r="11" spans="1:5">
      <c r="A11">
        <v>2031</v>
      </c>
      <c r="B11">
        <v>71.23207288571429</v>
      </c>
      <c r="C11">
        <v>49.6772828</v>
      </c>
      <c r="D11">
        <v>62.189611</v>
      </c>
      <c r="E11">
        <v>101.6916678</v>
      </c>
    </row>
    <row r="12" spans="1:5">
      <c r="A12">
        <v>2032</v>
      </c>
      <c r="B12">
        <v>69.72690865714287</v>
      </c>
      <c r="C12">
        <v>48.2041451</v>
      </c>
      <c r="D12">
        <v>60.55941850000001</v>
      </c>
      <c r="E12">
        <v>100.1424802</v>
      </c>
    </row>
    <row r="13" spans="1:5">
      <c r="A13">
        <v>2033</v>
      </c>
      <c r="B13">
        <v>65.30162225238097</v>
      </c>
      <c r="C13">
        <v>45.6034473</v>
      </c>
      <c r="D13">
        <v>57.7928085</v>
      </c>
      <c r="E13">
        <v>91.7468365</v>
      </c>
    </row>
    <row r="14" spans="1:5">
      <c r="A14">
        <v>2034</v>
      </c>
      <c r="B14">
        <v>64.29516835714287</v>
      </c>
      <c r="C14">
        <v>45.032009</v>
      </c>
      <c r="D14">
        <v>57.0323625</v>
      </c>
      <c r="E14">
        <v>89.540567</v>
      </c>
    </row>
    <row r="15" spans="1:5">
      <c r="A15">
        <v>2035</v>
      </c>
      <c r="B15">
        <v>65.11343564761904</v>
      </c>
      <c r="C15">
        <v>45.4012786</v>
      </c>
      <c r="D15">
        <v>57.978596</v>
      </c>
      <c r="E15">
        <v>89.902615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8" bestFit="1" customWidth="1"/>
    <col min="4" max="4" width="11" bestFit="1" customWidth="1"/>
    <col min="5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45.12210080000001</v>
      </c>
      <c r="C3">
        <v>27.7470316</v>
      </c>
      <c r="D3">
        <v>44.135616</v>
      </c>
      <c r="E3">
        <v>61.242738</v>
      </c>
    </row>
    <row r="4" spans="1:5">
      <c r="A4">
        <v>2024</v>
      </c>
      <c r="B4">
        <v>39.48015605909091</v>
      </c>
      <c r="C4">
        <v>23.767557</v>
      </c>
      <c r="D4">
        <v>39.171463</v>
      </c>
      <c r="E4">
        <v>54.85043279999999</v>
      </c>
    </row>
    <row r="5" spans="1:5">
      <c r="A5">
        <v>2025</v>
      </c>
      <c r="B5">
        <v>45.09372351818183</v>
      </c>
      <c r="C5">
        <v>26.146188</v>
      </c>
      <c r="D5">
        <v>44.07751</v>
      </c>
      <c r="E5">
        <v>63.63285439999999</v>
      </c>
    </row>
    <row r="6" spans="1:5">
      <c r="A6">
        <v>2026</v>
      </c>
      <c r="B6">
        <v>46.36577938181818</v>
      </c>
      <c r="C6">
        <v>28.5407536</v>
      </c>
      <c r="D6">
        <v>45.41541</v>
      </c>
      <c r="E6">
        <v>64.06837779999999</v>
      </c>
    </row>
    <row r="7" spans="1:5">
      <c r="A7">
        <v>2027</v>
      </c>
      <c r="B7">
        <v>49.91680697272727</v>
      </c>
      <c r="C7">
        <v>33.9510274</v>
      </c>
      <c r="D7">
        <v>47.20628</v>
      </c>
      <c r="E7">
        <v>69.29714799999999</v>
      </c>
    </row>
    <row r="8" spans="1:5">
      <c r="A8">
        <v>2028</v>
      </c>
      <c r="B8">
        <v>55.89928022727274</v>
      </c>
      <c r="C8">
        <v>40.847236</v>
      </c>
      <c r="D8">
        <v>50.0242</v>
      </c>
      <c r="E8">
        <v>78.934524</v>
      </c>
    </row>
    <row r="9" spans="1:5">
      <c r="A9">
        <v>2029</v>
      </c>
      <c r="B9">
        <v>61.11197073636365</v>
      </c>
      <c r="C9">
        <v>43.8654112</v>
      </c>
      <c r="D9">
        <v>53.27329</v>
      </c>
      <c r="E9">
        <v>86.05981700000001</v>
      </c>
    </row>
    <row r="10" spans="1:5">
      <c r="A10">
        <v>2030</v>
      </c>
      <c r="B10">
        <v>69.84183837619048</v>
      </c>
      <c r="C10">
        <v>49.5513234</v>
      </c>
      <c r="D10">
        <v>60.7855035</v>
      </c>
      <c r="E10">
        <v>98.93767200000001</v>
      </c>
    </row>
    <row r="11" spans="1:5">
      <c r="A11">
        <v>2031</v>
      </c>
      <c r="B11">
        <v>70.94977193333334</v>
      </c>
      <c r="C11">
        <v>49.5028978</v>
      </c>
      <c r="D11">
        <v>62.088012</v>
      </c>
      <c r="E11">
        <v>101.3968938</v>
      </c>
    </row>
    <row r="12" spans="1:5">
      <c r="A12">
        <v>2032</v>
      </c>
      <c r="B12">
        <v>69.44937955714285</v>
      </c>
      <c r="C12">
        <v>48.08905350000001</v>
      </c>
      <c r="D12">
        <v>60.454908</v>
      </c>
      <c r="E12">
        <v>99.7013462</v>
      </c>
    </row>
    <row r="13" spans="1:5">
      <c r="A13">
        <v>2033</v>
      </c>
      <c r="B13">
        <v>65.04788856666667</v>
      </c>
      <c r="C13">
        <v>45.4954006</v>
      </c>
      <c r="D13">
        <v>57.6873285</v>
      </c>
      <c r="E13">
        <v>91.45317179999999</v>
      </c>
    </row>
    <row r="14" spans="1:5">
      <c r="A14">
        <v>2034</v>
      </c>
      <c r="B14">
        <v>64.0426121047619</v>
      </c>
      <c r="C14">
        <v>44.9251372</v>
      </c>
      <c r="D14">
        <v>56.92112</v>
      </c>
      <c r="E14">
        <v>89.298709</v>
      </c>
    </row>
    <row r="15" spans="1:5">
      <c r="A15">
        <v>2035</v>
      </c>
      <c r="B15">
        <v>64.85535597142855</v>
      </c>
      <c r="C15">
        <v>45.2908661</v>
      </c>
      <c r="D15">
        <v>57.8618715</v>
      </c>
      <c r="E15">
        <v>89.6873638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106.8068381272727</v>
      </c>
      <c r="C3">
        <v>105.6044748</v>
      </c>
      <c r="D3">
        <v>106.87466</v>
      </c>
      <c r="E3">
        <v>107.740456</v>
      </c>
    </row>
    <row r="4" spans="1:5">
      <c r="A4">
        <v>2024</v>
      </c>
      <c r="B4">
        <v>88.79522772727275</v>
      </c>
      <c r="C4">
        <v>86.8542202</v>
      </c>
      <c r="D4">
        <v>89.12717000000001</v>
      </c>
      <c r="E4">
        <v>89.9830168</v>
      </c>
    </row>
    <row r="5" spans="1:5">
      <c r="A5">
        <v>2025</v>
      </c>
      <c r="B5">
        <v>98.55146450000001</v>
      </c>
      <c r="C5">
        <v>95.96440399999999</v>
      </c>
      <c r="D5">
        <v>98.70114</v>
      </c>
      <c r="E5">
        <v>100.689175</v>
      </c>
    </row>
    <row r="6" spans="1:5">
      <c r="A6">
        <v>2026</v>
      </c>
      <c r="B6">
        <v>95.9371869</v>
      </c>
      <c r="C6">
        <v>92.5897508</v>
      </c>
      <c r="D6">
        <v>96.0403</v>
      </c>
      <c r="E6">
        <v>98.60758</v>
      </c>
    </row>
    <row r="7" spans="1:5">
      <c r="A7">
        <v>2027</v>
      </c>
      <c r="B7">
        <v>90.76799636363636</v>
      </c>
      <c r="C7">
        <v>86.66102699999999</v>
      </c>
      <c r="D7">
        <v>91.22774</v>
      </c>
      <c r="E7">
        <v>93.729427</v>
      </c>
    </row>
    <row r="8" spans="1:5">
      <c r="A8">
        <v>2028</v>
      </c>
      <c r="B8">
        <v>84.21310787272726</v>
      </c>
      <c r="C8">
        <v>79.291551</v>
      </c>
      <c r="D8">
        <v>84.49874</v>
      </c>
      <c r="E8">
        <v>88.4357732</v>
      </c>
    </row>
    <row r="9" spans="1:5">
      <c r="A9">
        <v>2029</v>
      </c>
      <c r="B9">
        <v>83.89338038181819</v>
      </c>
      <c r="C9">
        <v>77.82447519999999</v>
      </c>
      <c r="D9">
        <v>83.667694</v>
      </c>
      <c r="E9">
        <v>89.9095652</v>
      </c>
    </row>
    <row r="10" spans="1:5">
      <c r="A10">
        <v>2030</v>
      </c>
      <c r="B10">
        <v>88.1621328952381</v>
      </c>
      <c r="C10">
        <v>81.75229180000001</v>
      </c>
      <c r="D10">
        <v>87.21289999999999</v>
      </c>
      <c r="E10">
        <v>95.124543</v>
      </c>
    </row>
    <row r="11" spans="1:5">
      <c r="A11">
        <v>2031</v>
      </c>
      <c r="B11">
        <v>86.81471554761904</v>
      </c>
      <c r="C11">
        <v>79.83331100000001</v>
      </c>
      <c r="D11">
        <v>85.8773425</v>
      </c>
      <c r="E11">
        <v>94.506117</v>
      </c>
    </row>
    <row r="12" spans="1:5">
      <c r="A12">
        <v>2032</v>
      </c>
      <c r="B12">
        <v>82.61014376190477</v>
      </c>
      <c r="C12">
        <v>75.253381</v>
      </c>
      <c r="D12">
        <v>81.6159825</v>
      </c>
      <c r="E12">
        <v>90.3217325</v>
      </c>
    </row>
    <row r="13" spans="1:5">
      <c r="A13">
        <v>2033</v>
      </c>
      <c r="B13">
        <v>79.39723121428572</v>
      </c>
      <c r="C13">
        <v>72.057811</v>
      </c>
      <c r="D13">
        <v>78.21364249999999</v>
      </c>
      <c r="E13">
        <v>87.64653000000001</v>
      </c>
    </row>
    <row r="14" spans="1:5">
      <c r="A14">
        <v>2034</v>
      </c>
      <c r="B14">
        <v>71.63763183333334</v>
      </c>
      <c r="C14">
        <v>64.566086</v>
      </c>
      <c r="D14">
        <v>70.8752875</v>
      </c>
      <c r="E14">
        <v>79.072399</v>
      </c>
    </row>
    <row r="15" spans="1:5">
      <c r="A15">
        <v>2035</v>
      </c>
      <c r="B15">
        <v>65.21455955714286</v>
      </c>
      <c r="C15">
        <v>59.2853327</v>
      </c>
      <c r="D15">
        <v>65.255875</v>
      </c>
      <c r="E15">
        <v>71.319118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8" bestFit="1" customWidth="1"/>
    <col min="3" max="4" width="11" bestFit="1" customWidth="1"/>
    <col min="5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43.40822577272727</v>
      </c>
      <c r="C3">
        <v>26.163904</v>
      </c>
      <c r="D3">
        <v>41.76724</v>
      </c>
      <c r="E3">
        <v>60.775274</v>
      </c>
    </row>
    <row r="4" spans="1:5">
      <c r="A4">
        <v>2024</v>
      </c>
      <c r="B4">
        <v>36.85541277272726</v>
      </c>
      <c r="C4">
        <v>21.9343828</v>
      </c>
      <c r="D4">
        <v>35.969177</v>
      </c>
      <c r="E4">
        <v>52.7110752</v>
      </c>
    </row>
    <row r="5" spans="1:5">
      <c r="A5">
        <v>2025</v>
      </c>
      <c r="B5">
        <v>40.60286976363637</v>
      </c>
      <c r="C5">
        <v>23.3463248</v>
      </c>
      <c r="D5">
        <v>39.251255</v>
      </c>
      <c r="E5">
        <v>59.34340199999999</v>
      </c>
    </row>
    <row r="6" spans="1:5">
      <c r="A6">
        <v>2026</v>
      </c>
      <c r="B6">
        <v>39.90520214545455</v>
      </c>
      <c r="C6">
        <v>24.4900226</v>
      </c>
      <c r="D6">
        <v>38.318264</v>
      </c>
      <c r="E6">
        <v>57.66221359999999</v>
      </c>
    </row>
    <row r="7" spans="1:5">
      <c r="A7">
        <v>2027</v>
      </c>
      <c r="B7">
        <v>42.35952991818182</v>
      </c>
      <c r="C7">
        <v>28.2168954</v>
      </c>
      <c r="D7">
        <v>39.288586</v>
      </c>
      <c r="E7">
        <v>61.8633088</v>
      </c>
    </row>
    <row r="8" spans="1:5">
      <c r="A8">
        <v>2028</v>
      </c>
      <c r="B8">
        <v>47.25266685454546</v>
      </c>
      <c r="C8">
        <v>33.600047</v>
      </c>
      <c r="D8">
        <v>42.244637</v>
      </c>
      <c r="E8">
        <v>70.12995480000001</v>
      </c>
    </row>
    <row r="9" spans="1:5">
      <c r="A9">
        <v>2029</v>
      </c>
      <c r="B9">
        <v>49.5143141090909</v>
      </c>
      <c r="C9">
        <v>35.2569864</v>
      </c>
      <c r="D9">
        <v>42.572147</v>
      </c>
      <c r="E9">
        <v>73.98531800000001</v>
      </c>
    </row>
    <row r="10" spans="1:5">
      <c r="A10">
        <v>2030</v>
      </c>
      <c r="B10">
        <v>53.94701916666666</v>
      </c>
      <c r="C10">
        <v>38.738573</v>
      </c>
      <c r="D10">
        <v>45.160788</v>
      </c>
      <c r="E10">
        <v>81.7725215</v>
      </c>
    </row>
    <row r="11" spans="1:5">
      <c r="A11">
        <v>2031</v>
      </c>
      <c r="B11">
        <v>56.44791608571429</v>
      </c>
      <c r="C11">
        <v>39.9220441</v>
      </c>
      <c r="D11">
        <v>46.8714615</v>
      </c>
      <c r="E11">
        <v>86.3146752</v>
      </c>
    </row>
    <row r="12" spans="1:5">
      <c r="A12">
        <v>2032</v>
      </c>
      <c r="B12">
        <v>56.89346521428572</v>
      </c>
      <c r="C12">
        <v>39.837864</v>
      </c>
      <c r="D12">
        <v>47.0527975</v>
      </c>
      <c r="E12">
        <v>87.639482</v>
      </c>
    </row>
    <row r="13" spans="1:5">
      <c r="A13">
        <v>2033</v>
      </c>
      <c r="B13">
        <v>52.90002581428571</v>
      </c>
      <c r="C13">
        <v>36.9523971</v>
      </c>
      <c r="D13">
        <v>44.717922</v>
      </c>
      <c r="E13">
        <v>80.24448599999999</v>
      </c>
    </row>
    <row r="14" spans="1:5">
      <c r="A14">
        <v>2034</v>
      </c>
      <c r="B14">
        <v>52.95293597619047</v>
      </c>
      <c r="C14">
        <v>37.125535</v>
      </c>
      <c r="D14">
        <v>45.23419</v>
      </c>
      <c r="E14">
        <v>79.54644949999999</v>
      </c>
    </row>
    <row r="15" spans="1:5">
      <c r="A15">
        <v>2035</v>
      </c>
      <c r="B15">
        <v>54.59227098571429</v>
      </c>
      <c r="C15">
        <v>38.1981862</v>
      </c>
      <c r="D15">
        <v>47.3004</v>
      </c>
      <c r="E15">
        <v>80.9385295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8" bestFit="1" customWidth="1"/>
    <col min="4" max="4" width="11" bestFit="1" customWidth="1"/>
    <col min="5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43.67944384545455</v>
      </c>
      <c r="C3">
        <v>26.3055702</v>
      </c>
      <c r="D3">
        <v>42.000797</v>
      </c>
      <c r="E3">
        <v>61.00808039999999</v>
      </c>
    </row>
    <row r="4" spans="1:5">
      <c r="A4">
        <v>2024</v>
      </c>
      <c r="B4">
        <v>37.09045390909091</v>
      </c>
      <c r="C4">
        <v>22.0926256</v>
      </c>
      <c r="D4">
        <v>36.115295</v>
      </c>
      <c r="E4">
        <v>52.92693939999999</v>
      </c>
    </row>
    <row r="5" spans="1:5">
      <c r="A5">
        <v>2025</v>
      </c>
      <c r="B5">
        <v>40.91363140909091</v>
      </c>
      <c r="C5">
        <v>23.5791786</v>
      </c>
      <c r="D5">
        <v>39.529453</v>
      </c>
      <c r="E5">
        <v>59.63178039999999</v>
      </c>
    </row>
    <row r="6" spans="1:5">
      <c r="A6">
        <v>2026</v>
      </c>
      <c r="B6">
        <v>40.18409306363637</v>
      </c>
      <c r="C6">
        <v>24.6744748</v>
      </c>
      <c r="D6">
        <v>38.561646</v>
      </c>
      <c r="E6">
        <v>57.88881359999999</v>
      </c>
    </row>
    <row r="7" spans="1:5">
      <c r="A7">
        <v>2027</v>
      </c>
      <c r="B7">
        <v>42.60314066363637</v>
      </c>
      <c r="C7">
        <v>28.3450916</v>
      </c>
      <c r="D7">
        <v>39.532764</v>
      </c>
      <c r="E7">
        <v>62.089522</v>
      </c>
    </row>
    <row r="8" spans="1:5">
      <c r="A8">
        <v>2028</v>
      </c>
      <c r="B8">
        <v>47.38839137272726</v>
      </c>
      <c r="C8">
        <v>33.7122162</v>
      </c>
      <c r="D8">
        <v>42.35548</v>
      </c>
      <c r="E8">
        <v>70.268584</v>
      </c>
    </row>
    <row r="9" spans="1:5">
      <c r="A9">
        <v>2029</v>
      </c>
      <c r="B9">
        <v>49.74298367272727</v>
      </c>
      <c r="C9">
        <v>35.42529680000001</v>
      </c>
      <c r="D9">
        <v>42.8855</v>
      </c>
      <c r="E9">
        <v>74.204134</v>
      </c>
    </row>
    <row r="10" spans="1:5">
      <c r="A10">
        <v>2030</v>
      </c>
      <c r="B10">
        <v>54.4408921047619</v>
      </c>
      <c r="C10">
        <v>39.1472832</v>
      </c>
      <c r="D10">
        <v>45.72985</v>
      </c>
      <c r="E10">
        <v>82.36664500000001</v>
      </c>
    </row>
    <row r="11" spans="1:5">
      <c r="A11">
        <v>2031</v>
      </c>
      <c r="B11">
        <v>56.68507068571429</v>
      </c>
      <c r="C11">
        <v>40.1366109</v>
      </c>
      <c r="D11">
        <v>47.06918</v>
      </c>
      <c r="E11">
        <v>86.5968945</v>
      </c>
    </row>
    <row r="12" spans="1:5">
      <c r="A12">
        <v>2032</v>
      </c>
      <c r="B12">
        <v>56.83199025714286</v>
      </c>
      <c r="C12">
        <v>39.7765849</v>
      </c>
      <c r="D12">
        <v>46.9856175</v>
      </c>
      <c r="E12">
        <v>87.586423</v>
      </c>
    </row>
    <row r="13" spans="1:5">
      <c r="A13">
        <v>2033</v>
      </c>
      <c r="B13">
        <v>52.83681560000001</v>
      </c>
      <c r="C13">
        <v>36.8744771</v>
      </c>
      <c r="D13">
        <v>44.6347035</v>
      </c>
      <c r="E13">
        <v>80.21097</v>
      </c>
    </row>
    <row r="14" spans="1:5">
      <c r="A14">
        <v>2034</v>
      </c>
      <c r="B14">
        <v>52.79745758571429</v>
      </c>
      <c r="C14">
        <v>36.9639598</v>
      </c>
      <c r="D14">
        <v>44.8828755</v>
      </c>
      <c r="E14">
        <v>79.37328600000001</v>
      </c>
    </row>
    <row r="15" spans="1:5">
      <c r="A15">
        <v>2035</v>
      </c>
      <c r="B15">
        <v>54.3321844047619</v>
      </c>
      <c r="C15">
        <v>37.926976</v>
      </c>
      <c r="D15">
        <v>46.840298</v>
      </c>
      <c r="E15">
        <v>80.62320849999999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8" bestFit="1" customWidth="1"/>
    <col min="3" max="3" width="11" bestFit="1" customWidth="1"/>
    <col min="4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53.42104597272728</v>
      </c>
      <c r="C3">
        <v>40.7463944</v>
      </c>
      <c r="D3">
        <v>51.554337</v>
      </c>
      <c r="E3">
        <v>67.19310399999999</v>
      </c>
    </row>
    <row r="4" spans="1:5">
      <c r="A4">
        <v>2024</v>
      </c>
      <c r="B4">
        <v>46.43146552727273</v>
      </c>
      <c r="C4">
        <v>35.6467126</v>
      </c>
      <c r="D4">
        <v>43.908447</v>
      </c>
      <c r="E4">
        <v>59.04620999999999</v>
      </c>
    </row>
    <row r="5" spans="1:5">
      <c r="A5">
        <v>2025</v>
      </c>
      <c r="B5">
        <v>53.35441250909091</v>
      </c>
      <c r="C5">
        <v>40.374678</v>
      </c>
      <c r="D5">
        <v>50.078537</v>
      </c>
      <c r="E5">
        <v>67.8947752</v>
      </c>
    </row>
    <row r="6" spans="1:5">
      <c r="A6">
        <v>2026</v>
      </c>
      <c r="B6">
        <v>49.30399266363636</v>
      </c>
      <c r="C6">
        <v>36.3375576</v>
      </c>
      <c r="D6">
        <v>46.30023</v>
      </c>
      <c r="E6">
        <v>64.19867599999999</v>
      </c>
    </row>
    <row r="7" spans="1:5">
      <c r="A7">
        <v>2027</v>
      </c>
      <c r="B7">
        <v>49.83891109090909</v>
      </c>
      <c r="C7">
        <v>35.8164848</v>
      </c>
      <c r="D7">
        <v>46.76758</v>
      </c>
      <c r="E7">
        <v>67.3347692</v>
      </c>
    </row>
    <row r="8" spans="1:5">
      <c r="A8">
        <v>2028</v>
      </c>
      <c r="B8">
        <v>52.20026067272727</v>
      </c>
      <c r="C8">
        <v>37.3129228</v>
      </c>
      <c r="D8">
        <v>49.177055</v>
      </c>
      <c r="E8">
        <v>73.976142</v>
      </c>
    </row>
    <row r="9" spans="1:5">
      <c r="A9">
        <v>2029</v>
      </c>
      <c r="B9">
        <v>54.54156890909091</v>
      </c>
      <c r="C9">
        <v>38.793676</v>
      </c>
      <c r="D9">
        <v>52.18105</v>
      </c>
      <c r="E9">
        <v>77.73397199999999</v>
      </c>
    </row>
    <row r="10" spans="1:5">
      <c r="A10">
        <v>2030</v>
      </c>
      <c r="B10">
        <v>59.39846654285714</v>
      </c>
      <c r="C10">
        <v>42.6456506</v>
      </c>
      <c r="D10">
        <v>53.451998</v>
      </c>
      <c r="E10">
        <v>86.1240298</v>
      </c>
    </row>
    <row r="11" spans="1:5">
      <c r="A11">
        <v>2031</v>
      </c>
      <c r="B11">
        <v>61.22057976190476</v>
      </c>
      <c r="C11">
        <v>43.186335</v>
      </c>
      <c r="D11">
        <v>54.5776835</v>
      </c>
      <c r="E11">
        <v>89.9255715</v>
      </c>
    </row>
    <row r="12" spans="1:5">
      <c r="A12">
        <v>2032</v>
      </c>
      <c r="B12">
        <v>60.30118694761904</v>
      </c>
      <c r="C12">
        <v>41.9787564</v>
      </c>
      <c r="D12">
        <v>53.255308</v>
      </c>
      <c r="E12">
        <v>90.01402949999999</v>
      </c>
    </row>
    <row r="13" spans="1:5">
      <c r="A13">
        <v>2033</v>
      </c>
      <c r="B13">
        <v>55.97985709047619</v>
      </c>
      <c r="C13">
        <v>38.9065062</v>
      </c>
      <c r="D13">
        <v>50.0463465</v>
      </c>
      <c r="E13">
        <v>82.3787112</v>
      </c>
    </row>
    <row r="14" spans="1:5">
      <c r="A14">
        <v>2034</v>
      </c>
      <c r="B14">
        <v>55.6108243904762</v>
      </c>
      <c r="C14">
        <v>38.8201152</v>
      </c>
      <c r="D14">
        <v>49.92951</v>
      </c>
      <c r="E14">
        <v>81.231234</v>
      </c>
    </row>
    <row r="15" spans="1:5">
      <c r="A15">
        <v>2035</v>
      </c>
      <c r="B15">
        <v>56.7939862904762</v>
      </c>
      <c r="C15">
        <v>39.5388128</v>
      </c>
      <c r="D15">
        <v>51.09594749999999</v>
      </c>
      <c r="E15">
        <v>82.1542388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8" bestFit="1" customWidth="1"/>
    <col min="4" max="4" width="11" bestFit="1" customWidth="1"/>
    <col min="5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59.81460347272727</v>
      </c>
      <c r="C3">
        <v>47.9289046</v>
      </c>
      <c r="D3">
        <v>58.22694</v>
      </c>
      <c r="E3">
        <v>71.14009279999999</v>
      </c>
    </row>
    <row r="4" spans="1:5">
      <c r="A4">
        <v>2024</v>
      </c>
      <c r="B4">
        <v>51.38886846363637</v>
      </c>
      <c r="C4">
        <v>41.2751362</v>
      </c>
      <c r="D4">
        <v>49.24281</v>
      </c>
      <c r="E4">
        <v>62.33191599999999</v>
      </c>
    </row>
    <row r="5" spans="1:5">
      <c r="A5">
        <v>2025</v>
      </c>
      <c r="B5">
        <v>59.42981466363636</v>
      </c>
      <c r="C5">
        <v>47.9034016</v>
      </c>
      <c r="D5">
        <v>56.134132</v>
      </c>
      <c r="E5">
        <v>71.797164</v>
      </c>
    </row>
    <row r="6" spans="1:5">
      <c r="A6">
        <v>2026</v>
      </c>
      <c r="B6">
        <v>55.06208438181819</v>
      </c>
      <c r="C6">
        <v>42.9004104</v>
      </c>
      <c r="D6">
        <v>52.4153</v>
      </c>
      <c r="E6">
        <v>67.79603</v>
      </c>
    </row>
    <row r="7" spans="1:5">
      <c r="A7">
        <v>2027</v>
      </c>
      <c r="B7">
        <v>54.44196740909091</v>
      </c>
      <c r="C7">
        <v>42.312056</v>
      </c>
      <c r="D7">
        <v>51.49669</v>
      </c>
      <c r="E7">
        <v>70.173558</v>
      </c>
    </row>
    <row r="8" spans="1:5">
      <c r="A8">
        <v>2028</v>
      </c>
      <c r="B8">
        <v>56.01324764545456</v>
      </c>
      <c r="C8">
        <v>42.11538820000001</v>
      </c>
      <c r="D8">
        <v>53.07546</v>
      </c>
      <c r="E8">
        <v>76.22959</v>
      </c>
    </row>
    <row r="9" spans="1:5">
      <c r="A9">
        <v>2029</v>
      </c>
      <c r="B9">
        <v>57.99633322727273</v>
      </c>
      <c r="C9">
        <v>42.7158</v>
      </c>
      <c r="D9">
        <v>55.541668</v>
      </c>
      <c r="E9">
        <v>79.751007</v>
      </c>
    </row>
    <row r="10" spans="1:5">
      <c r="A10">
        <v>2030</v>
      </c>
      <c r="B10">
        <v>62.81941883333333</v>
      </c>
      <c r="C10">
        <v>46.550272</v>
      </c>
      <c r="D10">
        <v>57.3231735</v>
      </c>
      <c r="E10">
        <v>88.143033</v>
      </c>
    </row>
    <row r="11" spans="1:5">
      <c r="A11">
        <v>2031</v>
      </c>
      <c r="B11">
        <v>64.36129902857144</v>
      </c>
      <c r="C11">
        <v>46.8763363</v>
      </c>
      <c r="D11">
        <v>58.1625005</v>
      </c>
      <c r="E11">
        <v>91.56303080000001</v>
      </c>
    </row>
    <row r="12" spans="1:5">
      <c r="A12">
        <v>2032</v>
      </c>
      <c r="B12">
        <v>62.99738348571429</v>
      </c>
      <c r="C12">
        <v>45.209124</v>
      </c>
      <c r="D12">
        <v>56.450114</v>
      </c>
      <c r="E12">
        <v>91.2943712</v>
      </c>
    </row>
    <row r="13" spans="1:5">
      <c r="A13">
        <v>2033</v>
      </c>
      <c r="B13">
        <v>58.39586497619047</v>
      </c>
      <c r="C13">
        <v>41.75733899999999</v>
      </c>
      <c r="D13">
        <v>53.0039385</v>
      </c>
      <c r="E13">
        <v>83.5592</v>
      </c>
    </row>
    <row r="14" spans="1:5">
      <c r="A14">
        <v>2034</v>
      </c>
      <c r="B14">
        <v>57.59625521904761</v>
      </c>
      <c r="C14">
        <v>41.2527511</v>
      </c>
      <c r="D14">
        <v>52.6924095</v>
      </c>
      <c r="E14">
        <v>82.083381</v>
      </c>
    </row>
    <row r="15" spans="1:5">
      <c r="A15">
        <v>2035</v>
      </c>
      <c r="B15">
        <v>58.68238966666667</v>
      </c>
      <c r="C15">
        <v>41.917956</v>
      </c>
      <c r="D15">
        <v>54.0260265</v>
      </c>
      <c r="E15">
        <v>82.9963645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113.2495020545455</v>
      </c>
      <c r="C3">
        <v>109.628628</v>
      </c>
      <c r="D3">
        <v>114.20388</v>
      </c>
      <c r="E3">
        <v>116.3093842</v>
      </c>
    </row>
    <row r="4" spans="1:5">
      <c r="A4">
        <v>2024</v>
      </c>
      <c r="B4">
        <v>94.55398486363634</v>
      </c>
      <c r="C4">
        <v>91.30424400000001</v>
      </c>
      <c r="D4">
        <v>95.372604</v>
      </c>
      <c r="E4">
        <v>97.30602399999999</v>
      </c>
    </row>
    <row r="5" spans="1:5">
      <c r="A5">
        <v>2025</v>
      </c>
      <c r="B5">
        <v>113.4542099363637</v>
      </c>
      <c r="C5">
        <v>109.3832628</v>
      </c>
      <c r="D5">
        <v>114.31621</v>
      </c>
      <c r="E5">
        <v>117.0447508</v>
      </c>
    </row>
    <row r="6" spans="1:5">
      <c r="A6">
        <v>2026</v>
      </c>
      <c r="B6">
        <v>102.1212785545455</v>
      </c>
      <c r="C6">
        <v>97.469702</v>
      </c>
      <c r="D6">
        <v>102.34018</v>
      </c>
      <c r="E6">
        <v>105.5322152</v>
      </c>
    </row>
    <row r="7" spans="1:5">
      <c r="A7">
        <v>2027</v>
      </c>
      <c r="B7">
        <v>81.6344840818182</v>
      </c>
      <c r="C7">
        <v>76.94897280000001</v>
      </c>
      <c r="D7">
        <v>81.89144</v>
      </c>
      <c r="E7">
        <v>85.73570600000001</v>
      </c>
    </row>
    <row r="8" spans="1:5">
      <c r="A8">
        <v>2028</v>
      </c>
      <c r="B8">
        <v>80.80646241818182</v>
      </c>
      <c r="C8">
        <v>76.25885719999999</v>
      </c>
      <c r="D8">
        <v>80.62967999999999</v>
      </c>
      <c r="E8">
        <v>85.407872</v>
      </c>
    </row>
    <row r="9" spans="1:5">
      <c r="A9">
        <v>2029</v>
      </c>
      <c r="B9">
        <v>81.53989270909091</v>
      </c>
      <c r="C9">
        <v>74.8812308</v>
      </c>
      <c r="D9">
        <v>81.37979</v>
      </c>
      <c r="E9">
        <v>87.8556648</v>
      </c>
    </row>
    <row r="10" spans="1:5">
      <c r="A10">
        <v>2030</v>
      </c>
      <c r="B10">
        <v>94.36351929523809</v>
      </c>
      <c r="C10">
        <v>85.3501122</v>
      </c>
      <c r="D10">
        <v>94.1744875</v>
      </c>
      <c r="E10">
        <v>103.4282565</v>
      </c>
    </row>
    <row r="11" spans="1:5">
      <c r="A11">
        <v>2031</v>
      </c>
      <c r="B11">
        <v>94.53506311904762</v>
      </c>
      <c r="C11">
        <v>84.27941700000001</v>
      </c>
      <c r="D11">
        <v>94.59891500000001</v>
      </c>
      <c r="E11">
        <v>104.3456825</v>
      </c>
    </row>
    <row r="12" spans="1:5">
      <c r="A12">
        <v>2032</v>
      </c>
      <c r="B12">
        <v>86.58479893809525</v>
      </c>
      <c r="C12">
        <v>76.2073862</v>
      </c>
      <c r="D12">
        <v>86.6817925</v>
      </c>
      <c r="E12">
        <v>95.82481800000001</v>
      </c>
    </row>
    <row r="13" spans="1:5">
      <c r="A13">
        <v>2033</v>
      </c>
      <c r="B13">
        <v>77.70536920000001</v>
      </c>
      <c r="C13">
        <v>67.77924469999999</v>
      </c>
      <c r="D13">
        <v>77.9718</v>
      </c>
      <c r="E13">
        <v>86.1414245</v>
      </c>
    </row>
    <row r="14" spans="1:5">
      <c r="A14">
        <v>2034</v>
      </c>
      <c r="B14">
        <v>76.47488174761904</v>
      </c>
      <c r="C14">
        <v>66.547889</v>
      </c>
      <c r="D14">
        <v>76.6460625</v>
      </c>
      <c r="E14">
        <v>85.3286662</v>
      </c>
    </row>
    <row r="15" spans="1:5">
      <c r="A15">
        <v>2035</v>
      </c>
      <c r="B15">
        <v>77.80595800952381</v>
      </c>
      <c r="C15">
        <v>67.723878</v>
      </c>
      <c r="D15">
        <v>77.19777500000001</v>
      </c>
      <c r="E15">
        <v>87.5816672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0.8946850936363638</v>
      </c>
      <c r="C3">
        <v>0.86583776</v>
      </c>
      <c r="D3">
        <v>0.8923508999999999</v>
      </c>
      <c r="E3">
        <v>0.9175137800000001</v>
      </c>
    </row>
    <row r="4" spans="1:5">
      <c r="A4">
        <v>2024</v>
      </c>
      <c r="B4">
        <v>0.8155176400909091</v>
      </c>
      <c r="C4">
        <v>0.778703272</v>
      </c>
      <c r="D4">
        <v>0.8053523</v>
      </c>
      <c r="E4">
        <v>0.8665458199999999</v>
      </c>
    </row>
    <row r="5" spans="1:5">
      <c r="A5">
        <v>2025</v>
      </c>
      <c r="B5">
        <v>0.8327734863636362</v>
      </c>
      <c r="C5">
        <v>0.80560142</v>
      </c>
      <c r="D5">
        <v>0.82911634</v>
      </c>
      <c r="E5">
        <v>0.86565236</v>
      </c>
    </row>
    <row r="6" spans="1:5">
      <c r="A6">
        <v>2026</v>
      </c>
      <c r="B6">
        <v>0.7700142452727273</v>
      </c>
      <c r="C6">
        <v>0.736524392</v>
      </c>
      <c r="D6">
        <v>0.7679445</v>
      </c>
      <c r="E6">
        <v>0.8178413840000001</v>
      </c>
    </row>
    <row r="7" spans="1:5">
      <c r="A7">
        <v>2027</v>
      </c>
      <c r="B7">
        <v>0.7230875668181818</v>
      </c>
      <c r="C7">
        <v>0.68510892</v>
      </c>
      <c r="D7">
        <v>0.71605724</v>
      </c>
      <c r="E7">
        <v>0.7871704199999999</v>
      </c>
    </row>
    <row r="8" spans="1:5">
      <c r="A8">
        <v>2028</v>
      </c>
      <c r="B8">
        <v>0.7243863460000001</v>
      </c>
      <c r="C8">
        <v>0.68055639</v>
      </c>
      <c r="D8">
        <v>0.71817493</v>
      </c>
      <c r="E8">
        <v>0.7815859719999999</v>
      </c>
    </row>
    <row r="9" spans="1:5">
      <c r="A9">
        <v>2029</v>
      </c>
      <c r="B9">
        <v>0.7280538246363636</v>
      </c>
      <c r="C9">
        <v>0.6812039919999999</v>
      </c>
      <c r="D9">
        <v>0.7296672</v>
      </c>
      <c r="E9">
        <v>0.77771039</v>
      </c>
    </row>
    <row r="10" spans="1:5">
      <c r="A10">
        <v>2030</v>
      </c>
      <c r="B10">
        <v>0.7312141027142858</v>
      </c>
      <c r="C10">
        <v>0.685150342</v>
      </c>
      <c r="D10">
        <v>0.734111085</v>
      </c>
      <c r="E10">
        <v>0.7710504</v>
      </c>
    </row>
    <row r="11" spans="1:5">
      <c r="A11">
        <v>2031</v>
      </c>
      <c r="B11">
        <v>0.7302314810476191</v>
      </c>
      <c r="C11">
        <v>0.682551727</v>
      </c>
      <c r="D11">
        <v>0.7324883250000001</v>
      </c>
      <c r="E11">
        <v>0.77755007</v>
      </c>
    </row>
    <row r="12" spans="1:5">
      <c r="A12">
        <v>2032</v>
      </c>
      <c r="B12">
        <v>0.7427025043809523</v>
      </c>
      <c r="C12">
        <v>0.68478638</v>
      </c>
      <c r="D12">
        <v>0.7518072499999999</v>
      </c>
      <c r="E12">
        <v>0.783190582</v>
      </c>
    </row>
    <row r="13" spans="1:5">
      <c r="A13">
        <v>2033</v>
      </c>
      <c r="B13">
        <v>0.7726655940952382</v>
      </c>
      <c r="C13">
        <v>0.693970708</v>
      </c>
      <c r="D13">
        <v>0.7841143500000001</v>
      </c>
      <c r="E13">
        <v>0.812914028</v>
      </c>
    </row>
    <row r="14" spans="1:5">
      <c r="A14">
        <v>2034</v>
      </c>
      <c r="B14">
        <v>0.8162490988095238</v>
      </c>
      <c r="C14">
        <v>0.7351885379999999</v>
      </c>
      <c r="D14">
        <v>0.828582175</v>
      </c>
      <c r="E14">
        <v>0.867662142</v>
      </c>
    </row>
    <row r="15" spans="1:5">
      <c r="A15">
        <v>2035</v>
      </c>
      <c r="B15">
        <v>0.8634991242380953</v>
      </c>
      <c r="C15">
        <v>0.7813635090000001</v>
      </c>
      <c r="D15">
        <v>0.866436565</v>
      </c>
      <c r="E15">
        <v>0.938315225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0.8546019932727273</v>
      </c>
      <c r="C3">
        <v>0.829647852</v>
      </c>
      <c r="D3">
        <v>0.8577009</v>
      </c>
      <c r="E3">
        <v>0.88099918</v>
      </c>
    </row>
    <row r="4" spans="1:5">
      <c r="A4">
        <v>2024</v>
      </c>
      <c r="B4">
        <v>0.840847095909091</v>
      </c>
      <c r="C4">
        <v>0.8140206400000001</v>
      </c>
      <c r="D4">
        <v>0.8396836</v>
      </c>
      <c r="E4">
        <v>0.86674856</v>
      </c>
    </row>
    <row r="5" spans="1:5">
      <c r="A5">
        <v>2025</v>
      </c>
      <c r="B5">
        <v>0.8366159670909091</v>
      </c>
      <c r="C5">
        <v>0.811714768</v>
      </c>
      <c r="D5">
        <v>0.8317959</v>
      </c>
      <c r="E5">
        <v>0.865348428</v>
      </c>
    </row>
    <row r="6" spans="1:5">
      <c r="A6">
        <v>2026</v>
      </c>
      <c r="B6">
        <v>0.8269508581818182</v>
      </c>
      <c r="C6">
        <v>0.80202468</v>
      </c>
      <c r="D6">
        <v>0.8280092999999999</v>
      </c>
      <c r="E6">
        <v>0.85463238</v>
      </c>
    </row>
    <row r="7" spans="1:5">
      <c r="A7">
        <v>2027</v>
      </c>
      <c r="B7">
        <v>0.8014039464545455</v>
      </c>
      <c r="C7">
        <v>0.775136372</v>
      </c>
      <c r="D7">
        <v>0.7998346</v>
      </c>
      <c r="E7">
        <v>0.83218406</v>
      </c>
    </row>
    <row r="8" spans="1:5">
      <c r="A8">
        <v>2028</v>
      </c>
      <c r="B8">
        <v>0.7745072874545453</v>
      </c>
      <c r="C8">
        <v>0.7458786040000001</v>
      </c>
      <c r="D8">
        <v>0.77341855</v>
      </c>
      <c r="E8">
        <v>0.81142156</v>
      </c>
    </row>
    <row r="9" spans="1:5">
      <c r="A9">
        <v>2029</v>
      </c>
      <c r="B9">
        <v>0.7421295600909091</v>
      </c>
      <c r="C9">
        <v>0.7040421920000001</v>
      </c>
      <c r="D9">
        <v>0.7452228</v>
      </c>
      <c r="E9">
        <v>0.7826838199999999</v>
      </c>
    </row>
    <row r="10" spans="1:5">
      <c r="A10">
        <v>2030</v>
      </c>
      <c r="B10">
        <v>0.7073596036666666</v>
      </c>
      <c r="C10">
        <v>0.6419441650000001</v>
      </c>
      <c r="D10">
        <v>0.7155901</v>
      </c>
      <c r="E10">
        <v>0.7464904720000001</v>
      </c>
    </row>
    <row r="11" spans="1:5">
      <c r="A11">
        <v>2031</v>
      </c>
      <c r="B11">
        <v>0.6701053999047619</v>
      </c>
      <c r="C11">
        <v>0.600432395</v>
      </c>
      <c r="D11">
        <v>0.6757614000000001</v>
      </c>
      <c r="E11">
        <v>0.720087813</v>
      </c>
    </row>
    <row r="12" spans="1:5">
      <c r="A12">
        <v>2032</v>
      </c>
      <c r="B12">
        <v>0.6400167062380951</v>
      </c>
      <c r="C12">
        <v>0.5714689900000001</v>
      </c>
      <c r="D12">
        <v>0.64389025</v>
      </c>
      <c r="E12">
        <v>0.700102281</v>
      </c>
    </row>
    <row r="13" spans="1:5">
      <c r="A13">
        <v>2033</v>
      </c>
      <c r="B13">
        <v>0.6250622979999999</v>
      </c>
      <c r="C13">
        <v>0.553865998</v>
      </c>
      <c r="D13">
        <v>0.6296273</v>
      </c>
      <c r="E13">
        <v>0.68621241</v>
      </c>
    </row>
    <row r="14" spans="1:5">
      <c r="A14">
        <v>2034</v>
      </c>
      <c r="B14">
        <v>0.6165637908571429</v>
      </c>
      <c r="C14">
        <v>0.5424777</v>
      </c>
      <c r="D14">
        <v>0.62143436</v>
      </c>
      <c r="E14">
        <v>0.6782831979999999</v>
      </c>
    </row>
    <row r="15" spans="1:5">
      <c r="A15">
        <v>2035</v>
      </c>
      <c r="B15">
        <v>0.6044878958095238</v>
      </c>
      <c r="C15">
        <v>0.530349782</v>
      </c>
      <c r="D15">
        <v>0.6070206499999999</v>
      </c>
      <c r="E15">
        <v>0.66799119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2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0.8544457652727272</v>
      </c>
      <c r="C3">
        <v>0.8195587000000001</v>
      </c>
      <c r="D3">
        <v>0.8649877</v>
      </c>
      <c r="E3">
        <v>0.878854016</v>
      </c>
    </row>
    <row r="4" spans="1:5">
      <c r="A4">
        <v>2024</v>
      </c>
      <c r="B4">
        <v>0.8406293080909091</v>
      </c>
      <c r="C4">
        <v>0.801330968</v>
      </c>
      <c r="D4">
        <v>0.8500002</v>
      </c>
      <c r="E4">
        <v>0.86616064</v>
      </c>
    </row>
    <row r="5" spans="1:5">
      <c r="A5">
        <v>2025</v>
      </c>
      <c r="B5">
        <v>0.8280492108181818</v>
      </c>
      <c r="C5">
        <v>0.789529602</v>
      </c>
      <c r="D5">
        <v>0.8339477</v>
      </c>
      <c r="E5">
        <v>0.8540460059999999</v>
      </c>
    </row>
    <row r="6" spans="1:5">
      <c r="A6">
        <v>2026</v>
      </c>
      <c r="B6">
        <v>0.8110070693636363</v>
      </c>
      <c r="C6">
        <v>0.773038308</v>
      </c>
      <c r="D6">
        <v>0.81188405</v>
      </c>
      <c r="E6">
        <v>0.8450631879999999</v>
      </c>
    </row>
    <row r="7" spans="1:5">
      <c r="A7">
        <v>2027</v>
      </c>
      <c r="B7">
        <v>0.7899224199090908</v>
      </c>
      <c r="C7">
        <v>0.754818008</v>
      </c>
      <c r="D7">
        <v>0.78788453</v>
      </c>
      <c r="E7">
        <v>0.82759182</v>
      </c>
    </row>
    <row r="8" spans="1:5">
      <c r="A8">
        <v>2028</v>
      </c>
      <c r="B8">
        <v>0.7704166739090911</v>
      </c>
      <c r="C8">
        <v>0.7368545759999999</v>
      </c>
      <c r="D8">
        <v>0.76753235</v>
      </c>
      <c r="E8">
        <v>0.8102916</v>
      </c>
    </row>
    <row r="9" spans="1:5">
      <c r="A9">
        <v>2029</v>
      </c>
      <c r="B9">
        <v>0.7454852459999999</v>
      </c>
      <c r="C9">
        <v>0.7063311400000001</v>
      </c>
      <c r="D9">
        <v>0.7448506</v>
      </c>
      <c r="E9">
        <v>0.790971792</v>
      </c>
    </row>
    <row r="10" spans="1:5">
      <c r="A10">
        <v>2030</v>
      </c>
      <c r="B10">
        <v>0.7214957486666665</v>
      </c>
      <c r="C10">
        <v>0.669984095</v>
      </c>
      <c r="D10">
        <v>0.724739865</v>
      </c>
      <c r="E10">
        <v>0.773707882</v>
      </c>
    </row>
    <row r="11" spans="1:5">
      <c r="A11">
        <v>2031</v>
      </c>
      <c r="B11">
        <v>0.7011899510476192</v>
      </c>
      <c r="C11">
        <v>0.64849981</v>
      </c>
      <c r="D11">
        <v>0.7071644500000001</v>
      </c>
      <c r="E11">
        <v>0.762446712</v>
      </c>
    </row>
    <row r="12" spans="1:5">
      <c r="A12">
        <v>2032</v>
      </c>
      <c r="B12">
        <v>0.6880183414285715</v>
      </c>
      <c r="C12">
        <v>0.63136899</v>
      </c>
      <c r="D12">
        <v>0.695720035</v>
      </c>
      <c r="E12">
        <v>0.760397015</v>
      </c>
    </row>
    <row r="13" spans="1:5">
      <c r="A13">
        <v>2033</v>
      </c>
      <c r="B13">
        <v>0.6767840731904763</v>
      </c>
      <c r="C13">
        <v>0.617174608</v>
      </c>
      <c r="D13">
        <v>0.68508472</v>
      </c>
      <c r="E13">
        <v>0.7546398990000001</v>
      </c>
    </row>
    <row r="14" spans="1:5">
      <c r="A14">
        <v>2034</v>
      </c>
      <c r="B14">
        <v>0.668100419047619</v>
      </c>
      <c r="C14">
        <v>0.60457858</v>
      </c>
      <c r="D14">
        <v>0.67599963</v>
      </c>
      <c r="E14">
        <v>0.74941091</v>
      </c>
    </row>
    <row r="15" spans="1:5">
      <c r="A15">
        <v>2035</v>
      </c>
      <c r="B15">
        <v>0.6550244863809523</v>
      </c>
      <c r="C15">
        <v>0.58507694</v>
      </c>
      <c r="D15">
        <v>0.659690985</v>
      </c>
      <c r="E15">
        <v>0.741669919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0.8209332459999999</v>
      </c>
      <c r="C3">
        <v>0.7703647619999999</v>
      </c>
      <c r="D3">
        <v>0.8317656</v>
      </c>
      <c r="E3">
        <v>0.8592299799999999</v>
      </c>
    </row>
    <row r="4" spans="1:5">
      <c r="A4">
        <v>2024</v>
      </c>
      <c r="B4">
        <v>0.810681162</v>
      </c>
      <c r="C4">
        <v>0.752643454</v>
      </c>
      <c r="D4">
        <v>0.81855774</v>
      </c>
      <c r="E4">
        <v>0.848521</v>
      </c>
    </row>
    <row r="5" spans="1:5">
      <c r="A5">
        <v>2025</v>
      </c>
      <c r="B5">
        <v>0.7986435786363638</v>
      </c>
      <c r="C5">
        <v>0.7340840599999999</v>
      </c>
      <c r="D5">
        <v>0.8044924</v>
      </c>
      <c r="E5">
        <v>0.842789</v>
      </c>
    </row>
    <row r="6" spans="1:5">
      <c r="A6">
        <v>2026</v>
      </c>
      <c r="B6">
        <v>0.7665176125454544</v>
      </c>
      <c r="C6">
        <v>0.69345866</v>
      </c>
      <c r="D6">
        <v>0.77165145</v>
      </c>
      <c r="E6">
        <v>0.814785676</v>
      </c>
    </row>
    <row r="7" spans="1:5">
      <c r="A7">
        <v>2027</v>
      </c>
      <c r="B7">
        <v>0.74351977</v>
      </c>
      <c r="C7">
        <v>0.66972084</v>
      </c>
      <c r="D7">
        <v>0.7490666499999999</v>
      </c>
      <c r="E7">
        <v>0.7897529599999999</v>
      </c>
    </row>
    <row r="8" spans="1:5">
      <c r="A8">
        <v>2028</v>
      </c>
      <c r="B8">
        <v>0.7184775452727273</v>
      </c>
      <c r="C8">
        <v>0.6518194319999999</v>
      </c>
      <c r="D8">
        <v>0.7258761500000001</v>
      </c>
      <c r="E8">
        <v>0.7695972539999999</v>
      </c>
    </row>
    <row r="9" spans="1:5">
      <c r="A9">
        <v>2029</v>
      </c>
      <c r="B9">
        <v>0.6774611385454545</v>
      </c>
      <c r="C9">
        <v>0.603129548</v>
      </c>
      <c r="D9">
        <v>0.68427896</v>
      </c>
      <c r="E9">
        <v>0.7338051299999999</v>
      </c>
    </row>
    <row r="10" spans="1:5">
      <c r="A10">
        <v>2030</v>
      </c>
      <c r="B10">
        <v>0.6402359171428573</v>
      </c>
      <c r="C10">
        <v>0.564029612</v>
      </c>
      <c r="D10">
        <v>0.647472925</v>
      </c>
      <c r="E10">
        <v>0.709445583</v>
      </c>
    </row>
    <row r="11" spans="1:5">
      <c r="A11">
        <v>2031</v>
      </c>
      <c r="B11">
        <v>0.6201276661904761</v>
      </c>
      <c r="C11">
        <v>0.53537428</v>
      </c>
      <c r="D11">
        <v>0.62052275</v>
      </c>
      <c r="E11">
        <v>0.69078868</v>
      </c>
    </row>
    <row r="12" spans="1:5">
      <c r="A12">
        <v>2032</v>
      </c>
      <c r="B12">
        <v>0.603300172</v>
      </c>
      <c r="C12">
        <v>0.50507534</v>
      </c>
      <c r="D12">
        <v>0.6126308499999999</v>
      </c>
      <c r="E12">
        <v>0.681205492</v>
      </c>
    </row>
    <row r="13" spans="1:5">
      <c r="A13">
        <v>2033</v>
      </c>
      <c r="B13">
        <v>0.5867552152380954</v>
      </c>
      <c r="C13">
        <v>0.47722343</v>
      </c>
      <c r="D13">
        <v>0.59266507</v>
      </c>
      <c r="E13">
        <v>0.66877902</v>
      </c>
    </row>
    <row r="14" spans="1:5">
      <c r="A14">
        <v>2034</v>
      </c>
      <c r="B14">
        <v>0.5794586144285715</v>
      </c>
      <c r="C14">
        <v>0.466901139</v>
      </c>
      <c r="D14">
        <v>0.5831878500000001</v>
      </c>
      <c r="E14">
        <v>0.662950614</v>
      </c>
    </row>
    <row r="15" spans="1:5">
      <c r="A15">
        <v>2035</v>
      </c>
      <c r="B15">
        <v>0.5686390001904762</v>
      </c>
      <c r="C15">
        <v>0.451025049</v>
      </c>
      <c r="D15">
        <v>0.5710337350000001</v>
      </c>
      <c r="E15">
        <v>0.6510137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0.9136667060909089</v>
      </c>
      <c r="C3">
        <v>0.866005824</v>
      </c>
      <c r="D3">
        <v>0.91738594</v>
      </c>
      <c r="E3">
        <v>0.96230912</v>
      </c>
    </row>
    <row r="4" spans="1:5">
      <c r="A4">
        <v>2024</v>
      </c>
      <c r="B4">
        <v>0.9210555152727273</v>
      </c>
      <c r="C4">
        <v>0.874226308</v>
      </c>
      <c r="D4">
        <v>0.9232127</v>
      </c>
      <c r="E4">
        <v>0.971124228</v>
      </c>
    </row>
    <row r="5" spans="1:5">
      <c r="A5">
        <v>2025</v>
      </c>
      <c r="B5">
        <v>0.9010742484545454</v>
      </c>
      <c r="C5">
        <v>0.852373966</v>
      </c>
      <c r="D5">
        <v>0.9085236</v>
      </c>
      <c r="E5">
        <v>0.94893314</v>
      </c>
    </row>
    <row r="6" spans="1:5">
      <c r="A6">
        <v>2026</v>
      </c>
      <c r="B6">
        <v>0.8787357079090907</v>
      </c>
      <c r="C6">
        <v>0.837440536</v>
      </c>
      <c r="D6">
        <v>0.88293743</v>
      </c>
      <c r="E6">
        <v>0.916169728</v>
      </c>
    </row>
    <row r="7" spans="1:5">
      <c r="A7">
        <v>2027</v>
      </c>
      <c r="B7">
        <v>0.8410367304545456</v>
      </c>
      <c r="C7">
        <v>0.811064844</v>
      </c>
      <c r="D7">
        <v>0.84680605</v>
      </c>
      <c r="E7">
        <v>0.867101626</v>
      </c>
    </row>
    <row r="8" spans="1:5">
      <c r="A8">
        <v>2028</v>
      </c>
      <c r="B8">
        <v>0.8407996698181818</v>
      </c>
      <c r="C8">
        <v>0.809471826</v>
      </c>
      <c r="D8">
        <v>0.84812164</v>
      </c>
      <c r="E8">
        <v>0.8646626199999999</v>
      </c>
    </row>
    <row r="9" spans="1:5">
      <c r="A9">
        <v>2029</v>
      </c>
      <c r="B9">
        <v>0.8323804368181821</v>
      </c>
      <c r="C9">
        <v>0.801861892</v>
      </c>
      <c r="D9">
        <v>0.8409459</v>
      </c>
      <c r="E9">
        <v>0.859224548</v>
      </c>
    </row>
    <row r="10" spans="1:5">
      <c r="A10">
        <v>2030</v>
      </c>
      <c r="B10">
        <v>0.8313888524761905</v>
      </c>
      <c r="C10">
        <v>0.80841724</v>
      </c>
      <c r="D10">
        <v>0.8249587300000001</v>
      </c>
      <c r="E10">
        <v>0.860572802</v>
      </c>
    </row>
    <row r="11" spans="1:5">
      <c r="A11">
        <v>2031</v>
      </c>
      <c r="B11">
        <v>0.8227755068571428</v>
      </c>
      <c r="C11">
        <v>0.799534979</v>
      </c>
      <c r="D11">
        <v>0.819123355</v>
      </c>
      <c r="E11">
        <v>0.85148736</v>
      </c>
    </row>
    <row r="12" spans="1:5">
      <c r="A12">
        <v>2032</v>
      </c>
      <c r="B12">
        <v>0.8171069164285715</v>
      </c>
      <c r="C12">
        <v>0.793494437</v>
      </c>
      <c r="D12">
        <v>0.8132692500000001</v>
      </c>
      <c r="E12">
        <v>0.847889148</v>
      </c>
    </row>
    <row r="13" spans="1:5">
      <c r="A13">
        <v>2033</v>
      </c>
      <c r="B13">
        <v>0.8512265792857141</v>
      </c>
      <c r="C13">
        <v>0.81452549</v>
      </c>
      <c r="D13">
        <v>0.850408025</v>
      </c>
      <c r="E13">
        <v>0.8901901999999999</v>
      </c>
    </row>
    <row r="14" spans="1:5">
      <c r="A14">
        <v>2034</v>
      </c>
      <c r="B14">
        <v>0.8406207865238096</v>
      </c>
      <c r="C14">
        <v>0.799485805</v>
      </c>
      <c r="D14">
        <v>0.843622085</v>
      </c>
      <c r="E14">
        <v>0.8803117469999999</v>
      </c>
    </row>
    <row r="15" spans="1:5">
      <c r="A15">
        <v>2035</v>
      </c>
      <c r="B15">
        <v>0.8316182495714285</v>
      </c>
      <c r="C15">
        <v>0.7866917409999999</v>
      </c>
      <c r="D15">
        <v>0.8372482999999999</v>
      </c>
      <c r="E15">
        <v>0.87078073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2024</v>
      </c>
      <c r="B3">
        <v>0.7982726239999999</v>
      </c>
      <c r="C3">
        <v>0.749712524</v>
      </c>
      <c r="D3">
        <v>0.79411644</v>
      </c>
      <c r="E3">
        <v>0.8537912040000001</v>
      </c>
    </row>
    <row r="4" spans="1:5">
      <c r="A4">
        <v>2025</v>
      </c>
      <c r="B4">
        <v>0.7857240094545453</v>
      </c>
      <c r="C4">
        <v>0.73954698</v>
      </c>
      <c r="D4">
        <v>0.784331</v>
      </c>
      <c r="E4">
        <v>0.8397547480000001</v>
      </c>
    </row>
    <row r="5" spans="1:5">
      <c r="A5">
        <v>2026</v>
      </c>
      <c r="B5">
        <v>0.7913332311818181</v>
      </c>
      <c r="C5">
        <v>0.740365144</v>
      </c>
      <c r="D5">
        <v>0.7823106</v>
      </c>
      <c r="E5">
        <v>0.841317852</v>
      </c>
    </row>
    <row r="6" spans="1:5">
      <c r="A6">
        <v>2027</v>
      </c>
      <c r="B6">
        <v>0.7871359345454544</v>
      </c>
      <c r="C6">
        <v>0.7311372900000001</v>
      </c>
      <c r="D6">
        <v>0.7812478</v>
      </c>
      <c r="E6">
        <v>0.83997081</v>
      </c>
    </row>
    <row r="7" spans="1:5">
      <c r="A7">
        <v>2028</v>
      </c>
      <c r="B7">
        <v>0.7906280368181818</v>
      </c>
      <c r="C7">
        <v>0.7404542900000001</v>
      </c>
      <c r="D7">
        <v>0.7968018</v>
      </c>
      <c r="E7">
        <v>0.83424054</v>
      </c>
    </row>
    <row r="8" spans="1:5">
      <c r="A8">
        <v>2029</v>
      </c>
      <c r="B8">
        <v>0.7666405672727271</v>
      </c>
      <c r="C8">
        <v>0.71070424</v>
      </c>
      <c r="D8">
        <v>0.77209854</v>
      </c>
      <c r="E8">
        <v>0.81496974</v>
      </c>
    </row>
    <row r="9" spans="1:5">
      <c r="A9">
        <v>2030</v>
      </c>
      <c r="B9">
        <v>0.7662980045238095</v>
      </c>
      <c r="C9">
        <v>0.71885644</v>
      </c>
      <c r="D9">
        <v>0.7665674849999999</v>
      </c>
      <c r="E9">
        <v>0.81945077</v>
      </c>
    </row>
    <row r="10" spans="1:5">
      <c r="A10">
        <v>2031</v>
      </c>
      <c r="B10">
        <v>0.7626689985714286</v>
      </c>
      <c r="C10">
        <v>0.70867823</v>
      </c>
      <c r="D10">
        <v>0.763358725</v>
      </c>
      <c r="E10">
        <v>0.822190935</v>
      </c>
    </row>
    <row r="11" spans="1:5">
      <c r="A11">
        <v>2032</v>
      </c>
      <c r="B11">
        <v>0.7490500847619048</v>
      </c>
      <c r="C11">
        <v>0.677109272</v>
      </c>
      <c r="D11">
        <v>0.7520088199999999</v>
      </c>
      <c r="E11">
        <v>0.819537068</v>
      </c>
    </row>
    <row r="12" spans="1:5">
      <c r="A12">
        <v>2033</v>
      </c>
      <c r="B12">
        <v>0.7298875873809523</v>
      </c>
      <c r="C12">
        <v>0.6515503300000001</v>
      </c>
      <c r="D12">
        <v>0.7276356749999999</v>
      </c>
      <c r="E12">
        <v>0.80656909</v>
      </c>
    </row>
    <row r="13" spans="1:5">
      <c r="A13">
        <v>2034</v>
      </c>
      <c r="B13">
        <v>0.7191255069523808</v>
      </c>
      <c r="C13">
        <v>0.637863068</v>
      </c>
      <c r="D13">
        <v>0.7139314999999999</v>
      </c>
      <c r="E13">
        <v>0.796121388</v>
      </c>
    </row>
    <row r="14" spans="1:5">
      <c r="A14">
        <v>2035</v>
      </c>
      <c r="B14">
        <v>0.706830934190476</v>
      </c>
      <c r="C14">
        <v>0.62331465</v>
      </c>
      <c r="D14">
        <v>0.70079696</v>
      </c>
      <c r="E14">
        <v>0.785636288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0.8802932396363634</v>
      </c>
      <c r="C3">
        <v>0.85357396</v>
      </c>
      <c r="D3">
        <v>0.8733108000000001</v>
      </c>
      <c r="E3">
        <v>0.917444852</v>
      </c>
    </row>
    <row r="4" spans="1:5">
      <c r="A4">
        <v>2024</v>
      </c>
      <c r="B4">
        <v>0.8820638407272727</v>
      </c>
      <c r="C4">
        <v>0.85272202</v>
      </c>
      <c r="D4">
        <v>0.87462807</v>
      </c>
      <c r="E4">
        <v>0.921388706</v>
      </c>
    </row>
    <row r="5" spans="1:5">
      <c r="A5">
        <v>2025</v>
      </c>
      <c r="B5">
        <v>0.875346425090909</v>
      </c>
      <c r="C5">
        <v>0.842078254</v>
      </c>
      <c r="D5">
        <v>0.87098753</v>
      </c>
      <c r="E5">
        <v>0.9163932180000001</v>
      </c>
    </row>
    <row r="6" spans="1:5">
      <c r="A6">
        <v>2026</v>
      </c>
      <c r="B6">
        <v>0.8750954960909091</v>
      </c>
      <c r="C6">
        <v>0.838887088</v>
      </c>
      <c r="D6">
        <v>0.87254393</v>
      </c>
      <c r="E6">
        <v>0.914539116</v>
      </c>
    </row>
    <row r="7" spans="1:5">
      <c r="A7">
        <v>2027</v>
      </c>
      <c r="B7">
        <v>0.863073365090909</v>
      </c>
      <c r="C7">
        <v>0.8221971920000001</v>
      </c>
      <c r="D7">
        <v>0.8592687</v>
      </c>
      <c r="E7">
        <v>0.90602268</v>
      </c>
    </row>
    <row r="8" spans="1:5">
      <c r="A8">
        <v>2028</v>
      </c>
      <c r="B8">
        <v>0.8466264104545455</v>
      </c>
      <c r="C8">
        <v>0.80715302</v>
      </c>
      <c r="D8">
        <v>0.842299</v>
      </c>
      <c r="E8">
        <v>0.8899570800000001</v>
      </c>
    </row>
    <row r="9" spans="1:5">
      <c r="A9">
        <v>2029</v>
      </c>
      <c r="B9">
        <v>0.8327258654545454</v>
      </c>
      <c r="C9">
        <v>0.7883354</v>
      </c>
      <c r="D9">
        <v>0.83347154</v>
      </c>
      <c r="E9">
        <v>0.87777612</v>
      </c>
    </row>
    <row r="10" spans="1:5">
      <c r="A10">
        <v>2030</v>
      </c>
      <c r="B10">
        <v>0.8201439173809523</v>
      </c>
      <c r="C10">
        <v>0.770872475</v>
      </c>
      <c r="D10">
        <v>0.8225750199999999</v>
      </c>
      <c r="E10">
        <v>0.87196269</v>
      </c>
    </row>
    <row r="11" spans="1:5">
      <c r="A11">
        <v>2031</v>
      </c>
      <c r="B11">
        <v>0.8038485009999999</v>
      </c>
      <c r="C11">
        <v>0.751410118</v>
      </c>
      <c r="D11">
        <v>0.805238635</v>
      </c>
      <c r="E11">
        <v>0.856597088</v>
      </c>
    </row>
    <row r="12" spans="1:5">
      <c r="A12">
        <v>2032</v>
      </c>
      <c r="B12">
        <v>0.7864531639047618</v>
      </c>
      <c r="C12">
        <v>0.73542067</v>
      </c>
      <c r="D12">
        <v>0.7856471</v>
      </c>
      <c r="E12">
        <v>0.838924492</v>
      </c>
    </row>
    <row r="13" spans="1:5">
      <c r="A13">
        <v>2033</v>
      </c>
      <c r="B13">
        <v>0.7773521678571427</v>
      </c>
      <c r="C13">
        <v>0.730519715</v>
      </c>
      <c r="D13">
        <v>0.7779236</v>
      </c>
      <c r="E13">
        <v>0.82844867</v>
      </c>
    </row>
    <row r="14" spans="1:5">
      <c r="A14">
        <v>2034</v>
      </c>
      <c r="B14">
        <v>0.7627822887142857</v>
      </c>
      <c r="C14">
        <v>0.713560128</v>
      </c>
      <c r="D14">
        <v>0.760222575</v>
      </c>
      <c r="E14">
        <v>0.8150749899999999</v>
      </c>
    </row>
    <row r="15" spans="1:5">
      <c r="A15">
        <v>2035</v>
      </c>
      <c r="B15">
        <v>0.7487674910476192</v>
      </c>
      <c r="C15">
        <v>0.696216802</v>
      </c>
      <c r="D15">
        <v>0.74396065</v>
      </c>
      <c r="E15">
        <v>0.8023838700000001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0.8405595617272728</v>
      </c>
      <c r="C3">
        <v>0.8157582379999999</v>
      </c>
      <c r="D3">
        <v>0.83919775</v>
      </c>
      <c r="E3">
        <v>0.86938466</v>
      </c>
    </row>
    <row r="4" spans="1:5">
      <c r="A4">
        <v>2024</v>
      </c>
      <c r="B4">
        <v>0.8324410984545455</v>
      </c>
      <c r="C4">
        <v>0.808697808</v>
      </c>
      <c r="D4">
        <v>0.8278975</v>
      </c>
      <c r="E4">
        <v>0.863661268</v>
      </c>
    </row>
    <row r="5" spans="1:5">
      <c r="A5">
        <v>2025</v>
      </c>
      <c r="B5">
        <v>0.8298433045454547</v>
      </c>
      <c r="C5">
        <v>0.8048551</v>
      </c>
      <c r="D5">
        <v>0.8259119</v>
      </c>
      <c r="E5">
        <v>0.8625115</v>
      </c>
    </row>
    <row r="6" spans="1:5">
      <c r="A6">
        <v>2026</v>
      </c>
      <c r="B6">
        <v>0.8231139436363637</v>
      </c>
      <c r="C6">
        <v>0.794237</v>
      </c>
      <c r="D6">
        <v>0.82198954</v>
      </c>
      <c r="E6">
        <v>0.85557756</v>
      </c>
    </row>
    <row r="7" spans="1:5">
      <c r="A7">
        <v>2027</v>
      </c>
      <c r="B7">
        <v>0.7956784708181818</v>
      </c>
      <c r="C7">
        <v>0.762399692</v>
      </c>
      <c r="D7">
        <v>0.79270226</v>
      </c>
      <c r="E7">
        <v>0.831209296</v>
      </c>
    </row>
    <row r="8" spans="1:5">
      <c r="A8">
        <v>2028</v>
      </c>
      <c r="B8">
        <v>0.7637721964545455</v>
      </c>
      <c r="C8">
        <v>0.730470388</v>
      </c>
      <c r="D8">
        <v>0.7644493999999999</v>
      </c>
      <c r="E8">
        <v>0.807866974</v>
      </c>
    </row>
    <row r="9" spans="1:5">
      <c r="A9">
        <v>2029</v>
      </c>
      <c r="B9">
        <v>0.7245385367272728</v>
      </c>
      <c r="C9">
        <v>0.686691148</v>
      </c>
      <c r="D9">
        <v>0.7264688</v>
      </c>
      <c r="E9">
        <v>0.7678324</v>
      </c>
    </row>
    <row r="10" spans="1:5">
      <c r="A10">
        <v>2030</v>
      </c>
      <c r="B10">
        <v>0.6834713230476189</v>
      </c>
      <c r="C10">
        <v>0.635400721</v>
      </c>
      <c r="D10">
        <v>0.6830457</v>
      </c>
      <c r="E10">
        <v>0.725024333</v>
      </c>
    </row>
    <row r="11" spans="1:5">
      <c r="A11">
        <v>2031</v>
      </c>
      <c r="B11">
        <v>0.6539288738095238</v>
      </c>
      <c r="C11">
        <v>0.602142212</v>
      </c>
      <c r="D11">
        <v>0.6533234800000001</v>
      </c>
      <c r="E11">
        <v>0.699802378</v>
      </c>
    </row>
    <row r="12" spans="1:5">
      <c r="A12">
        <v>2032</v>
      </c>
      <c r="B12">
        <v>0.6459366337619047</v>
      </c>
      <c r="C12">
        <v>0.595152151</v>
      </c>
      <c r="D12">
        <v>0.64455207</v>
      </c>
      <c r="E12">
        <v>0.6997141880000001</v>
      </c>
    </row>
    <row r="13" spans="1:5">
      <c r="A13">
        <v>2033</v>
      </c>
      <c r="B13">
        <v>0.6299687500476191</v>
      </c>
      <c r="C13">
        <v>0.57819595</v>
      </c>
      <c r="D13">
        <v>0.62838328</v>
      </c>
      <c r="E13">
        <v>0.686865351</v>
      </c>
    </row>
    <row r="14" spans="1:5">
      <c r="A14">
        <v>2034</v>
      </c>
      <c r="B14">
        <v>0.6178372568095237</v>
      </c>
      <c r="C14">
        <v>0.563347963</v>
      </c>
      <c r="D14">
        <v>0.615787</v>
      </c>
      <c r="E14">
        <v>0.67745838</v>
      </c>
    </row>
    <row r="15" spans="1:5">
      <c r="A15">
        <v>2035</v>
      </c>
      <c r="B15">
        <v>0.5980174402857144</v>
      </c>
      <c r="C15">
        <v>0.537060475</v>
      </c>
      <c r="D15">
        <v>0.59701105</v>
      </c>
      <c r="E15">
        <v>0.661513471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8" bestFit="1" customWidth="1"/>
    <col min="3" max="3" width="12" bestFit="1" customWidth="1"/>
    <col min="4" max="5" width="11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2024</v>
      </c>
      <c r="B3">
        <v>1.030778472090909</v>
      </c>
      <c r="C3">
        <v>0.928735246</v>
      </c>
      <c r="D3">
        <v>1.0605185</v>
      </c>
      <c r="E3">
        <v>1.09895776</v>
      </c>
    </row>
    <row r="4" spans="1:5">
      <c r="A4">
        <v>2025</v>
      </c>
      <c r="B4">
        <v>1.034647325</v>
      </c>
      <c r="C4">
        <v>0.92550122</v>
      </c>
      <c r="D4">
        <v>1.060675</v>
      </c>
      <c r="E4">
        <v>1.1035415</v>
      </c>
    </row>
    <row r="5" spans="1:5">
      <c r="A5">
        <v>2026</v>
      </c>
      <c r="B5">
        <v>1.043902520909091</v>
      </c>
      <c r="C5">
        <v>0.94834592</v>
      </c>
      <c r="D5">
        <v>1.0636122</v>
      </c>
      <c r="E5">
        <v>1.12612694</v>
      </c>
    </row>
    <row r="6" spans="1:5">
      <c r="A6">
        <v>2027</v>
      </c>
      <c r="B6">
        <v>1.052854144545454</v>
      </c>
      <c r="C6">
        <v>0.9687529</v>
      </c>
      <c r="D6">
        <v>1.0659316</v>
      </c>
      <c r="E6">
        <v>1.12244868</v>
      </c>
    </row>
    <row r="7" spans="1:5">
      <c r="A7">
        <v>2028</v>
      </c>
      <c r="B7">
        <v>1.060325171909091</v>
      </c>
      <c r="C7">
        <v>0.978686262</v>
      </c>
      <c r="D7">
        <v>1.0712959</v>
      </c>
      <c r="E7">
        <v>1.11985126</v>
      </c>
    </row>
    <row r="8" spans="1:5">
      <c r="A8">
        <v>2029</v>
      </c>
      <c r="B8">
        <v>1.068048786727273</v>
      </c>
      <c r="C8">
        <v>0.986517408</v>
      </c>
      <c r="D8">
        <v>1.0777984</v>
      </c>
      <c r="E8">
        <v>1.12480776</v>
      </c>
    </row>
    <row r="9" spans="1:5">
      <c r="A9">
        <v>2030</v>
      </c>
      <c r="B9">
        <v>1.080321343238095</v>
      </c>
      <c r="C9">
        <v>0.992863928</v>
      </c>
      <c r="D9">
        <v>1.085721</v>
      </c>
      <c r="E9">
        <v>1.14515058</v>
      </c>
    </row>
    <row r="10" spans="1:5">
      <c r="A10">
        <v>2031</v>
      </c>
      <c r="B10">
        <v>1.077914317285714</v>
      </c>
      <c r="C10">
        <v>0.993752293</v>
      </c>
      <c r="D10">
        <v>1.0817427</v>
      </c>
      <c r="E10">
        <v>1.14532597</v>
      </c>
    </row>
    <row r="11" spans="1:5">
      <c r="A11">
        <v>2032</v>
      </c>
      <c r="B11">
        <v>1.074610540857143</v>
      </c>
      <c r="C11">
        <v>0.994224428</v>
      </c>
      <c r="D11">
        <v>1.07750065</v>
      </c>
      <c r="E11">
        <v>1.14285604</v>
      </c>
    </row>
    <row r="12" spans="1:5">
      <c r="A12">
        <v>2033</v>
      </c>
      <c r="B12">
        <v>1.072896832380952</v>
      </c>
      <c r="C12">
        <v>1.00299115</v>
      </c>
      <c r="D12">
        <v>1.0759261</v>
      </c>
      <c r="E12">
        <v>1.14097083</v>
      </c>
    </row>
    <row r="13" spans="1:5">
      <c r="A13">
        <v>2034</v>
      </c>
      <c r="B13">
        <v>1.070526278095238</v>
      </c>
      <c r="C13">
        <v>1.00765544</v>
      </c>
      <c r="D13">
        <v>1.07387815</v>
      </c>
      <c r="E13">
        <v>1.13642605</v>
      </c>
    </row>
    <row r="14" spans="1:5">
      <c r="A14">
        <v>2035</v>
      </c>
      <c r="B14">
        <v>1.069340618523809</v>
      </c>
      <c r="C14">
        <v>1.008159409</v>
      </c>
      <c r="D14">
        <v>1.07283465</v>
      </c>
      <c r="E14">
        <v>1.13671106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1064"/>
  <sheetViews>
    <sheetView workbookViewId="0"/>
  </sheetViews>
  <sheetFormatPr defaultRowHeight="15"/>
  <sheetData>
    <row r="2" spans="1:1">
      <c r="A2">
        <f>HYPERLINK("#price_BT!L1", "Click here to go to the data on price_BT")</f>
        <v>0</v>
      </c>
    </row>
    <row r="20" spans="1:1">
      <c r="A20">
        <f>HYPERLINK("#price_DE!L1", "Click here to go to the data on price_DE")</f>
        <v>0</v>
      </c>
    </row>
    <row r="38" spans="1:1">
      <c r="A38">
        <f>HYPERLINK("#price_DK1!L1", "Click here to go to the data on price_DK1")</f>
        <v>0</v>
      </c>
    </row>
    <row r="56" spans="1:1">
      <c r="A56">
        <f>HYPERLINK("#price_DK2!L1", "Click here to go to the data on price_DK2")</f>
        <v>0</v>
      </c>
    </row>
    <row r="74" spans="1:1">
      <c r="A74">
        <f>HYPERLINK("#price_ES!L1", "Click here to go to the data on price_ES")</f>
        <v>0</v>
      </c>
    </row>
    <row r="92" spans="1:1">
      <c r="A92">
        <f>HYPERLINK("#price_FI!L1", "Click here to go to the data on price_FI")</f>
        <v>0</v>
      </c>
    </row>
    <row r="110" spans="1:1">
      <c r="A110">
        <f>HYPERLINK("#price_FR!L1", "Click here to go to the data on price_FR")</f>
        <v>0</v>
      </c>
    </row>
    <row r="128" spans="1:1">
      <c r="A128">
        <f>HYPERLINK("#price_NL!L1", "Click here to go to the data on price_NL")</f>
        <v>0</v>
      </c>
    </row>
    <row r="146" spans="1:1">
      <c r="A146">
        <f>HYPERLINK("#price_NO125!L1", "Click here to go to the data on price_NO125")</f>
        <v>0</v>
      </c>
    </row>
    <row r="164" spans="1:1">
      <c r="A164">
        <f>HYPERLINK("#price_NO3!L1", "Click here to go to the data on price_NO3")</f>
        <v>0</v>
      </c>
    </row>
    <row r="182" spans="1:1">
      <c r="A182">
        <f>HYPERLINK("#price_NO4!L1", "Click here to go to the data on price_NO4")</f>
        <v>0</v>
      </c>
    </row>
    <row r="200" spans="1:1">
      <c r="A200">
        <f>HYPERLINK("#price_PL!L1", "Click here to go to the data on price_PL")</f>
        <v>0</v>
      </c>
    </row>
    <row r="218" spans="1:1">
      <c r="A218">
        <f>HYPERLINK("#price_SE1!L1", "Click here to go to the data on price_SE1")</f>
        <v>0</v>
      </c>
    </row>
    <row r="236" spans="1:1">
      <c r="A236">
        <f>HYPERLINK("#price_SE2!L1", "Click here to go to the data on price_SE2")</f>
        <v>0</v>
      </c>
    </row>
    <row r="254" spans="1:1">
      <c r="A254">
        <f>HYPERLINK("#price_SE3!L1", "Click here to go to the data on price_SE3")</f>
        <v>0</v>
      </c>
    </row>
    <row r="272" spans="1:1">
      <c r="A272">
        <f>HYPERLINK("#price_SE4!L1", "Click here to go to the data on price_SE4")</f>
        <v>0</v>
      </c>
    </row>
    <row r="290" spans="1:1">
      <c r="A290">
        <f>HYPERLINK("#price_UK!L1", "Click here to go to the data on price_UK")</f>
        <v>0</v>
      </c>
    </row>
    <row r="308" spans="1:1">
      <c r="A308">
        <f>HYPERLINK("#cap_rate_wind_onshore_BT!L1", "Click here to go to the data on cap_rate_wind_onshore_BT")</f>
        <v>0</v>
      </c>
    </row>
    <row r="326" spans="1:1">
      <c r="A326">
        <f>HYPERLINK("#cap_rate_wind_onshore_DE!L1", "Click here to go to the data on cap_rate_wind_onshore_DE")</f>
        <v>0</v>
      </c>
    </row>
    <row r="344" spans="1:1">
      <c r="A344">
        <f>HYPERLINK("#cap_rate_wind_onshore_DK1!L1", "Click here to go to the data on cap_rate_wind_onshore_DK1")</f>
        <v>0</v>
      </c>
    </row>
    <row r="362" spans="1:1">
      <c r="A362">
        <f>HYPERLINK("#cap_rate_wind_onshore_DK2!L1", "Click here to go to the data on cap_rate_wind_onshore_DK2")</f>
        <v>0</v>
      </c>
    </row>
    <row r="380" spans="1:1">
      <c r="A380">
        <f>HYPERLINK("#cap_rate_wind_onshore_ES!L1", "Click here to go to the data on cap_rate_wind_onshore_ES")</f>
        <v>0</v>
      </c>
    </row>
    <row r="398" spans="1:1">
      <c r="A398">
        <f>HYPERLINK("#cap_rate_wind_onshore_FI!L1", "Click here to go to the data on cap_rate_wind_onshore_FI")</f>
        <v>0</v>
      </c>
    </row>
    <row r="416" spans="1:1">
      <c r="A416">
        <f>HYPERLINK("#cap_rate_wind_onshore_FR!L1", "Click here to go to the data on cap_rate_wind_onshore_FR")</f>
        <v>0</v>
      </c>
    </row>
    <row r="434" spans="1:1">
      <c r="A434">
        <f>HYPERLINK("#cap_rate_wind_onshore_NL!L1", "Click here to go to the data on cap_rate_wind_onshore_NL")</f>
        <v>0</v>
      </c>
    </row>
    <row r="452" spans="1:1">
      <c r="A452">
        <f>HYPERLINK("#cap_rate_wind_onshore_NO3!L1", "Click here to go to the data on cap_rate_wind_onshore_NO3")</f>
        <v>0</v>
      </c>
    </row>
    <row r="470" spans="1:1">
      <c r="A470">
        <f>HYPERLINK("#cap_rate_wind_onshore_NO4!L1", "Click here to go to the data on cap_rate_wind_onshore_NO4")</f>
        <v>0</v>
      </c>
    </row>
    <row r="488" spans="1:1">
      <c r="A488">
        <f>HYPERLINK("#cap_rate_wind_onshore_PL!L1", "Click here to go to the data on cap_rate_wind_onshore_PL")</f>
        <v>0</v>
      </c>
    </row>
    <row r="506" spans="1:1">
      <c r="A506">
        <f>HYPERLINK("#cap_rate_wind_onshore_SE1!L1", "Click here to go to the data on cap_rate_wind_onshore_SE1")</f>
        <v>0</v>
      </c>
    </row>
    <row r="524" spans="1:1">
      <c r="A524">
        <f>HYPERLINK("#cap_rate_wind_onshore_SE2!L1", "Click here to go to the data on cap_rate_wind_onshore_SE2")</f>
        <v>0</v>
      </c>
    </row>
    <row r="542" spans="1:1">
      <c r="A542">
        <f>HYPERLINK("#cap_rate_wind_onshore_SE3!L1", "Click here to go to the data on cap_rate_wind_onshore_SE3")</f>
        <v>0</v>
      </c>
    </row>
    <row r="560" spans="1:1">
      <c r="A560">
        <f>HYPERLINK("#cap_rate_wind_onshore_SE4!L1", "Click here to go to the data on cap_rate_wind_onshore_SE4")</f>
        <v>0</v>
      </c>
    </row>
    <row r="578" spans="1:1">
      <c r="A578">
        <f>HYPERLINK("#cap_rate_wind_onshore_UK!L1", "Click here to go to the data on cap_rate_wind_onshore_UK")</f>
        <v>0</v>
      </c>
    </row>
    <row r="596" spans="1:1">
      <c r="A596">
        <f>HYPERLINK("#cap_rate_wind_offshore_BT!L1", "Click here to go to the data on cap_rate_wind_offshore_BT")</f>
        <v>0</v>
      </c>
    </row>
    <row r="614" spans="1:1">
      <c r="A614">
        <f>HYPERLINK("#cap_rate_wind_offshore_DE!L1", "Click here to go to the data on cap_rate_wind_offshore_DE")</f>
        <v>0</v>
      </c>
    </row>
    <row r="632" spans="1:1">
      <c r="A632">
        <f>HYPERLINK("#cap_rate_wind_offshore_DK1!L1", "Click here to go to the data on cap_rate_wind_offshore_DK1")</f>
        <v>0</v>
      </c>
    </row>
    <row r="650" spans="1:1">
      <c r="A650">
        <f>HYPERLINK("#cap_rate_wind_offshore_DK2!L1", "Click here to go to the data on cap_rate_wind_offshore_DK2")</f>
        <v>0</v>
      </c>
    </row>
    <row r="668" spans="1:1">
      <c r="A668">
        <f>HYPERLINK("#cap_rate_wind_offshore_ES!L1", "Click here to go to the data on cap_rate_wind_offshore_ES")</f>
        <v>0</v>
      </c>
    </row>
    <row r="686" spans="1:1">
      <c r="A686">
        <f>HYPERLINK("#cap_rate_wind_offshore_FR!L1", "Click here to go to the data on cap_rate_wind_offshore_FR")</f>
        <v>0</v>
      </c>
    </row>
    <row r="704" spans="1:1">
      <c r="A704">
        <f>HYPERLINK("#cap_rate_wind_offshore_NL!L1", "Click here to go to the data on cap_rate_wind_offshore_NL")</f>
        <v>0</v>
      </c>
    </row>
    <row r="722" spans="1:1">
      <c r="A722">
        <f>HYPERLINK("#cap_rate_wind_offshore_NO125!L1", "Click here to go to the data on cap_rate_wind_offshore_NO125")</f>
        <v>0</v>
      </c>
    </row>
    <row r="740" spans="1:1">
      <c r="A740">
        <f>HYPERLINK("#cap_rate_wind_offshore_PL!L1", "Click here to go to the data on cap_rate_wind_offshore_PL")</f>
        <v>0</v>
      </c>
    </row>
    <row r="758" spans="1:1">
      <c r="A758">
        <f>HYPERLINK("#cap_rate_wind_offshore_SE3!L1", "Click here to go to the data on cap_rate_wind_offshore_SE3")</f>
        <v>0</v>
      </c>
    </row>
    <row r="776" spans="1:1">
      <c r="A776">
        <f>HYPERLINK("#cap_rate_wind_offshore_SE4!L1", "Click here to go to the data on cap_rate_wind_offshore_SE4")</f>
        <v>0</v>
      </c>
    </row>
    <row r="794" spans="1:1">
      <c r="A794">
        <f>HYPERLINK("#cap_rate_wind_offshore_UK!L1", "Click here to go to the data on cap_rate_wind_offshore_UK")</f>
        <v>0</v>
      </c>
    </row>
    <row r="812" spans="1:1">
      <c r="A812">
        <f>HYPERLINK("#cap_rate_solar_BT!L1", "Click here to go to the data on cap_rate_solar_BT")</f>
        <v>0</v>
      </c>
    </row>
    <row r="830" spans="1:1">
      <c r="A830">
        <f>HYPERLINK("#cap_rate_solar_DK1!L1", "Click here to go to the data on cap_rate_solar_DK1")</f>
        <v>0</v>
      </c>
    </row>
    <row r="848" spans="1:1">
      <c r="A848">
        <f>HYPERLINK("#cap_rate_solar_DK2!L1", "Click here to go to the data on cap_rate_solar_DK2")</f>
        <v>0</v>
      </c>
    </row>
    <row r="866" spans="1:1">
      <c r="A866">
        <f>HYPERLINK("#cap_rate_solar_ES!L1", "Click here to go to the data on cap_rate_solar_ES")</f>
        <v>0</v>
      </c>
    </row>
    <row r="884" spans="1:1">
      <c r="A884">
        <f>HYPERLINK("#cap_rate_solar_FI!L1", "Click here to go to the data on cap_rate_solar_FI")</f>
        <v>0</v>
      </c>
    </row>
    <row r="902" spans="1:1">
      <c r="A902">
        <f>HYPERLINK("#cap_rate_solar_FR!L1", "Click here to go to the data on cap_rate_solar_FR")</f>
        <v>0</v>
      </c>
    </row>
    <row r="920" spans="1:1">
      <c r="A920">
        <f>HYPERLINK("#cap_rate_solar_NL!L1", "Click here to go to the data on cap_rate_solar_NL")</f>
        <v>0</v>
      </c>
    </row>
    <row r="938" spans="1:1">
      <c r="A938">
        <f>HYPERLINK("#cap_rate_solar_NO125!L1", "Click here to go to the data on cap_rate_solar_NO125")</f>
        <v>0</v>
      </c>
    </row>
    <row r="956" spans="1:1">
      <c r="A956">
        <f>HYPERLINK("#cap_rate_solar_NO3!L1", "Click here to go to the data on cap_rate_solar_NO3")</f>
        <v>0</v>
      </c>
    </row>
    <row r="974" spans="1:1">
      <c r="A974">
        <f>HYPERLINK("#cap_rate_solar_PL!L1", "Click here to go to the data on cap_rate_solar_PL")</f>
        <v>0</v>
      </c>
    </row>
    <row r="992" spans="1:1">
      <c r="A992">
        <f>HYPERLINK("#cap_rate_solar_SE1!L1", "Click here to go to the data on cap_rate_solar_SE1")</f>
        <v>0</v>
      </c>
    </row>
    <row r="1010" spans="1:1">
      <c r="A1010">
        <f>HYPERLINK("#cap_rate_solar_SE2!L1", "Click here to go to the data on cap_rate_solar_SE2")</f>
        <v>0</v>
      </c>
    </row>
    <row r="1028" spans="1:1">
      <c r="A1028">
        <f>HYPERLINK("#cap_rate_solar_SE3!L1", "Click here to go to the data on cap_rate_solar_SE3")</f>
        <v>0</v>
      </c>
    </row>
    <row r="1046" spans="1:1">
      <c r="A1046">
        <f>HYPERLINK("#cap_rate_solar_SE4!L1", "Click here to go to the data on cap_rate_solar_SE4")</f>
        <v>0</v>
      </c>
    </row>
    <row r="1064" spans="1:1">
      <c r="A1064">
        <f>HYPERLINK("#cap_rate_solar_UK!L1", "Click here to go to the data on cap_rate_solar_UK")</f>
        <v>0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8" bestFit="1" customWidth="1"/>
    <col min="3" max="5" width="11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2029</v>
      </c>
      <c r="B3">
        <v>1.093909412727273</v>
      </c>
      <c r="C3">
        <v>1.0006079</v>
      </c>
      <c r="D3">
        <v>1.1029086</v>
      </c>
      <c r="E3">
        <v>1.17338944</v>
      </c>
    </row>
    <row r="4" spans="1:5">
      <c r="A4">
        <v>2030</v>
      </c>
      <c r="B4">
        <v>1.106765328095238</v>
      </c>
      <c r="C4">
        <v>1.01009149</v>
      </c>
      <c r="D4">
        <v>1.1163652</v>
      </c>
      <c r="E4">
        <v>1.1879662</v>
      </c>
    </row>
    <row r="5" spans="1:5">
      <c r="A5">
        <v>2031</v>
      </c>
      <c r="B5">
        <v>1.106158447142857</v>
      </c>
      <c r="C5">
        <v>1.01071326</v>
      </c>
      <c r="D5">
        <v>1.11234125</v>
      </c>
      <c r="E5">
        <v>1.18990108</v>
      </c>
    </row>
    <row r="6" spans="1:5">
      <c r="A6">
        <v>2032</v>
      </c>
      <c r="B6">
        <v>1.104694867619048</v>
      </c>
      <c r="C6">
        <v>1.01226554</v>
      </c>
      <c r="D6">
        <v>1.1080463</v>
      </c>
      <c r="E6">
        <v>1.18925298</v>
      </c>
    </row>
    <row r="7" spans="1:5">
      <c r="A7">
        <v>2033</v>
      </c>
      <c r="B7">
        <v>1.10373949952381</v>
      </c>
      <c r="C7">
        <v>1.02056842</v>
      </c>
      <c r="D7">
        <v>1.1050084</v>
      </c>
      <c r="E7">
        <v>1.18669547</v>
      </c>
    </row>
    <row r="8" spans="1:5">
      <c r="A8">
        <v>2034</v>
      </c>
      <c r="B8">
        <v>1.101878717142857</v>
      </c>
      <c r="C8">
        <v>1.02580714</v>
      </c>
      <c r="D8">
        <v>1.1024666</v>
      </c>
      <c r="E8">
        <v>1.18177858</v>
      </c>
    </row>
    <row r="9" spans="1:5">
      <c r="A9">
        <v>2035</v>
      </c>
      <c r="B9">
        <v>1.101667643809524</v>
      </c>
      <c r="C9">
        <v>1.03282265</v>
      </c>
      <c r="D9">
        <v>1.1001067</v>
      </c>
      <c r="E9">
        <v>1.18220247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4" width="19" bestFit="1" customWidth="1"/>
    <col min="5" max="5" width="12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0.9501516345454545</v>
      </c>
      <c r="C3">
        <v>0.937873852</v>
      </c>
      <c r="D3">
        <v>0.95037353</v>
      </c>
      <c r="E3">
        <v>0.961944408</v>
      </c>
    </row>
    <row r="4" spans="1:5">
      <c r="A4">
        <v>2024</v>
      </c>
      <c r="B4">
        <v>0.9293655303636363</v>
      </c>
      <c r="C4">
        <v>0.91563395</v>
      </c>
      <c r="D4">
        <v>0.9276661</v>
      </c>
      <c r="E4">
        <v>0.945590158</v>
      </c>
    </row>
    <row r="5" spans="1:5">
      <c r="A5">
        <v>2025</v>
      </c>
      <c r="B5">
        <v>0.9226531931818183</v>
      </c>
      <c r="C5">
        <v>0.90780478</v>
      </c>
      <c r="D5">
        <v>0.92161125</v>
      </c>
      <c r="E5">
        <v>0.94044472</v>
      </c>
    </row>
    <row r="6" spans="1:5">
      <c r="A6">
        <v>2026</v>
      </c>
      <c r="B6">
        <v>0.9011943619999999</v>
      </c>
      <c r="C6">
        <v>0.880722944</v>
      </c>
      <c r="D6">
        <v>0.9008383</v>
      </c>
      <c r="E6">
        <v>0.92289414</v>
      </c>
    </row>
    <row r="7" spans="1:5">
      <c r="A7">
        <v>2027</v>
      </c>
      <c r="B7">
        <v>0.8738237094545455</v>
      </c>
      <c r="C7">
        <v>0.84931762</v>
      </c>
      <c r="D7">
        <v>0.87407607</v>
      </c>
      <c r="E7">
        <v>0.895936348</v>
      </c>
    </row>
    <row r="8" spans="1:5">
      <c r="A8">
        <v>2028</v>
      </c>
      <c r="B8">
        <v>0.8502433099999999</v>
      </c>
      <c r="C8">
        <v>0.820689268</v>
      </c>
      <c r="D8">
        <v>0.856147</v>
      </c>
      <c r="E8">
        <v>0.876290852</v>
      </c>
    </row>
    <row r="9" spans="1:5">
      <c r="A9">
        <v>2029</v>
      </c>
      <c r="B9">
        <v>0.8226891500000001</v>
      </c>
      <c r="C9">
        <v>0.789209988</v>
      </c>
      <c r="D9">
        <v>0.8308621</v>
      </c>
      <c r="E9">
        <v>0.851221592</v>
      </c>
    </row>
    <row r="10" spans="1:5">
      <c r="A10">
        <v>2030</v>
      </c>
      <c r="B10">
        <v>0.7965527948571429</v>
      </c>
      <c r="C10">
        <v>0.7546614819999999</v>
      </c>
      <c r="D10">
        <v>0.8091311699999999</v>
      </c>
      <c r="E10">
        <v>0.8281543</v>
      </c>
    </row>
    <row r="11" spans="1:5">
      <c r="A11">
        <v>2031</v>
      </c>
      <c r="B11">
        <v>0.7750627604761904</v>
      </c>
      <c r="C11">
        <v>0.7301339610000001</v>
      </c>
      <c r="D11">
        <v>0.78644505</v>
      </c>
      <c r="E11">
        <v>0.811029769</v>
      </c>
    </row>
    <row r="12" spans="1:5">
      <c r="A12">
        <v>2032</v>
      </c>
      <c r="B12">
        <v>0.7538802516666668</v>
      </c>
      <c r="C12">
        <v>0.70784229</v>
      </c>
      <c r="D12">
        <v>0.7627332499999999</v>
      </c>
      <c r="E12">
        <v>0.793330105</v>
      </c>
    </row>
    <row r="13" spans="1:5">
      <c r="A13">
        <v>2033</v>
      </c>
      <c r="B13">
        <v>0.7399727522857142</v>
      </c>
      <c r="C13">
        <v>0.688926248</v>
      </c>
      <c r="D13">
        <v>0.74776245</v>
      </c>
      <c r="E13">
        <v>0.78140151</v>
      </c>
    </row>
    <row r="14" spans="1:5">
      <c r="A14">
        <v>2034</v>
      </c>
      <c r="B14">
        <v>0.7259252465714285</v>
      </c>
      <c r="C14">
        <v>0.669101638</v>
      </c>
      <c r="D14">
        <v>0.73630765</v>
      </c>
      <c r="E14">
        <v>0.77342749</v>
      </c>
    </row>
    <row r="15" spans="1:5">
      <c r="A15">
        <v>2035</v>
      </c>
      <c r="B15">
        <v>0.7164439081904762</v>
      </c>
      <c r="C15">
        <v>0.661587717</v>
      </c>
      <c r="D15">
        <v>0.725028785</v>
      </c>
      <c r="E15">
        <v>0.77119981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0.9552227536363638</v>
      </c>
      <c r="C3">
        <v>0.8926997200000001</v>
      </c>
      <c r="D3">
        <v>0.96986413</v>
      </c>
      <c r="E3">
        <v>0.99409453</v>
      </c>
    </row>
    <row r="4" spans="1:5">
      <c r="A4">
        <v>2024</v>
      </c>
      <c r="B4">
        <v>0.9470912841818181</v>
      </c>
      <c r="C4">
        <v>0.89105267</v>
      </c>
      <c r="D4">
        <v>0.9647142</v>
      </c>
      <c r="E4">
        <v>0.980859652</v>
      </c>
    </row>
    <row r="5" spans="1:5">
      <c r="A5">
        <v>2025</v>
      </c>
      <c r="B5">
        <v>0.9493553370909091</v>
      </c>
      <c r="C5">
        <v>0.896429396</v>
      </c>
      <c r="D5">
        <v>0.9524505</v>
      </c>
      <c r="E5">
        <v>0.98325648</v>
      </c>
    </row>
    <row r="6" spans="1:5">
      <c r="A6">
        <v>2026</v>
      </c>
      <c r="B6">
        <v>0.9431332788181819</v>
      </c>
      <c r="C6">
        <v>0.886712108</v>
      </c>
      <c r="D6">
        <v>0.9481216</v>
      </c>
      <c r="E6">
        <v>0.9780542959999999</v>
      </c>
    </row>
    <row r="7" spans="1:5">
      <c r="A7">
        <v>2027</v>
      </c>
      <c r="B7">
        <v>0.9222422570909091</v>
      </c>
      <c r="C7">
        <v>0.87116988</v>
      </c>
      <c r="D7">
        <v>0.9161778</v>
      </c>
      <c r="E7">
        <v>0.9673649559999999</v>
      </c>
    </row>
    <row r="8" spans="1:5">
      <c r="A8">
        <v>2028</v>
      </c>
      <c r="B8">
        <v>0.8834814682727273</v>
      </c>
      <c r="C8">
        <v>0.833912428</v>
      </c>
      <c r="D8">
        <v>0.8895419</v>
      </c>
      <c r="E8">
        <v>0.930051104</v>
      </c>
    </row>
    <row r="9" spans="1:5">
      <c r="A9">
        <v>2029</v>
      </c>
      <c r="B9">
        <v>0.8644805830909091</v>
      </c>
      <c r="C9">
        <v>0.812059388</v>
      </c>
      <c r="D9">
        <v>0.87089646</v>
      </c>
      <c r="E9">
        <v>0.91162862</v>
      </c>
    </row>
    <row r="10" spans="1:5">
      <c r="A10">
        <v>2030</v>
      </c>
      <c r="B10">
        <v>0.8404661436666666</v>
      </c>
      <c r="C10">
        <v>0.788294461</v>
      </c>
      <c r="D10">
        <v>0.848086765</v>
      </c>
      <c r="E10">
        <v>0.894627361</v>
      </c>
    </row>
    <row r="11" spans="1:5">
      <c r="A11">
        <v>2031</v>
      </c>
      <c r="B11">
        <v>0.8179157438095239</v>
      </c>
      <c r="C11">
        <v>0.75614498</v>
      </c>
      <c r="D11">
        <v>0.820864475</v>
      </c>
      <c r="E11">
        <v>0.884230445</v>
      </c>
    </row>
    <row r="12" spans="1:5">
      <c r="A12">
        <v>2032</v>
      </c>
      <c r="B12">
        <v>0.8125212175238096</v>
      </c>
      <c r="C12">
        <v>0.74820792</v>
      </c>
      <c r="D12">
        <v>0.8164732</v>
      </c>
      <c r="E12">
        <v>0.8862933080000001</v>
      </c>
    </row>
    <row r="13" spans="1:5">
      <c r="A13">
        <v>2033</v>
      </c>
      <c r="B13">
        <v>0.7998594501904761</v>
      </c>
      <c r="C13">
        <v>0.732119582</v>
      </c>
      <c r="D13">
        <v>0.80341365</v>
      </c>
      <c r="E13">
        <v>0.876990432</v>
      </c>
    </row>
    <row r="14" spans="1:5">
      <c r="A14">
        <v>2034</v>
      </c>
      <c r="B14">
        <v>0.7903808518571429</v>
      </c>
      <c r="C14">
        <v>0.7166423080000001</v>
      </c>
      <c r="D14">
        <v>0.7924166500000001</v>
      </c>
      <c r="E14">
        <v>0.869915871</v>
      </c>
    </row>
    <row r="15" spans="1:5">
      <c r="A15">
        <v>2035</v>
      </c>
      <c r="B15">
        <v>0.7812585447619048</v>
      </c>
      <c r="C15">
        <v>0.70735545</v>
      </c>
      <c r="D15">
        <v>0.7820663450000001</v>
      </c>
      <c r="E15">
        <v>0.859881775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9" bestFit="1" customWidth="1"/>
    <col min="3" max="3" width="12" bestFit="1" customWidth="1"/>
    <col min="4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2024</v>
      </c>
      <c r="B3">
        <v>0.8953013627272729</v>
      </c>
      <c r="C3">
        <v>0.83716802</v>
      </c>
      <c r="D3">
        <v>0.8962594</v>
      </c>
      <c r="E3">
        <v>0.93838122</v>
      </c>
    </row>
    <row r="4" spans="1:5">
      <c r="A4">
        <v>2025</v>
      </c>
      <c r="B4">
        <v>0.8759208899090908</v>
      </c>
      <c r="C4">
        <v>0.82471382</v>
      </c>
      <c r="D4">
        <v>0.8766546</v>
      </c>
      <c r="E4">
        <v>0.915711608</v>
      </c>
    </row>
    <row r="5" spans="1:5">
      <c r="A5">
        <v>2026</v>
      </c>
      <c r="B5">
        <v>0.8589276468181818</v>
      </c>
      <c r="C5">
        <v>0.8060979</v>
      </c>
      <c r="D5">
        <v>0.8574886</v>
      </c>
      <c r="E5">
        <v>0.90565354</v>
      </c>
    </row>
    <row r="6" spans="1:5">
      <c r="A6">
        <v>2027</v>
      </c>
      <c r="B6">
        <v>0.8531881901818181</v>
      </c>
      <c r="C6">
        <v>0.8088768119999999</v>
      </c>
      <c r="D6">
        <v>0.8489069299999999</v>
      </c>
      <c r="E6">
        <v>0.8923835919999999</v>
      </c>
    </row>
    <row r="7" spans="1:5">
      <c r="A7">
        <v>2028</v>
      </c>
      <c r="B7">
        <v>0.8490929547272725</v>
      </c>
      <c r="C7">
        <v>0.812488176</v>
      </c>
      <c r="D7">
        <v>0.8434052</v>
      </c>
      <c r="E7">
        <v>0.8876234479999999</v>
      </c>
    </row>
    <row r="8" spans="1:5">
      <c r="A8">
        <v>2029</v>
      </c>
      <c r="B8">
        <v>0.8342040226363637</v>
      </c>
      <c r="C8">
        <v>0.7969478800000001</v>
      </c>
      <c r="D8">
        <v>0.8301683</v>
      </c>
      <c r="E8">
        <v>0.877711848</v>
      </c>
    </row>
    <row r="9" spans="1:5">
      <c r="A9">
        <v>2030</v>
      </c>
      <c r="B9">
        <v>0.8173089861904762</v>
      </c>
      <c r="C9">
        <v>0.77337153</v>
      </c>
      <c r="D9">
        <v>0.82105845</v>
      </c>
      <c r="E9">
        <v>0.87015206</v>
      </c>
    </row>
    <row r="10" spans="1:5">
      <c r="A10">
        <v>2031</v>
      </c>
      <c r="B10">
        <v>0.8199007759523809</v>
      </c>
      <c r="C10">
        <v>0.77256556</v>
      </c>
      <c r="D10">
        <v>0.8230665500000001</v>
      </c>
      <c r="E10">
        <v>0.876330235</v>
      </c>
    </row>
    <row r="11" spans="1:5">
      <c r="A11">
        <v>2032</v>
      </c>
      <c r="B11">
        <v>0.8213254959047619</v>
      </c>
      <c r="C11">
        <v>0.772799661</v>
      </c>
      <c r="D11">
        <v>0.82257548</v>
      </c>
      <c r="E11">
        <v>0.8822356730000001</v>
      </c>
    </row>
    <row r="12" spans="1:5">
      <c r="A12">
        <v>2033</v>
      </c>
      <c r="B12">
        <v>0.8099376481904761</v>
      </c>
      <c r="C12">
        <v>0.759341647</v>
      </c>
      <c r="D12">
        <v>0.8127997499999999</v>
      </c>
      <c r="E12">
        <v>0.8739054350000001</v>
      </c>
    </row>
    <row r="13" spans="1:5">
      <c r="A13">
        <v>2034</v>
      </c>
      <c r="B13">
        <v>0.8007667603333334</v>
      </c>
      <c r="C13">
        <v>0.747480658</v>
      </c>
      <c r="D13">
        <v>0.80487665</v>
      </c>
      <c r="E13">
        <v>0.8683572589999999</v>
      </c>
    </row>
    <row r="14" spans="1:5">
      <c r="A14">
        <v>2035</v>
      </c>
      <c r="B14">
        <v>0.791662633190476</v>
      </c>
      <c r="C14">
        <v>0.738113037</v>
      </c>
      <c r="D14">
        <v>0.7954763499999999</v>
      </c>
      <c r="E14">
        <v>0.86253158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2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2024</v>
      </c>
      <c r="B3">
        <v>0.8867034486363636</v>
      </c>
      <c r="C3">
        <v>0.85214716</v>
      </c>
      <c r="D3">
        <v>0.8852329</v>
      </c>
      <c r="E3">
        <v>0.9186747</v>
      </c>
    </row>
    <row r="4" spans="1:5">
      <c r="A4">
        <v>2025</v>
      </c>
      <c r="B4">
        <v>0.8721199509090909</v>
      </c>
      <c r="C4">
        <v>0.82848904</v>
      </c>
      <c r="D4">
        <v>0.877443</v>
      </c>
      <c r="E4">
        <v>0.90198312</v>
      </c>
    </row>
    <row r="5" spans="1:5">
      <c r="A5">
        <v>2026</v>
      </c>
      <c r="B5">
        <v>0.8544037409090911</v>
      </c>
      <c r="C5">
        <v>0.8089688740000001</v>
      </c>
      <c r="D5">
        <v>0.86209965</v>
      </c>
      <c r="E5">
        <v>0.8828074460000001</v>
      </c>
    </row>
    <row r="6" spans="1:5">
      <c r="A6">
        <v>2027</v>
      </c>
      <c r="B6">
        <v>0.8490121428181816</v>
      </c>
      <c r="C6">
        <v>0.8107514020000001</v>
      </c>
      <c r="D6">
        <v>0.859163</v>
      </c>
      <c r="E6">
        <v>0.87625073</v>
      </c>
    </row>
    <row r="7" spans="1:5">
      <c r="A7">
        <v>2028</v>
      </c>
      <c r="B7">
        <v>0.8381792422727272</v>
      </c>
      <c r="C7">
        <v>0.8082413399999999</v>
      </c>
      <c r="D7">
        <v>0.84483594</v>
      </c>
      <c r="E7">
        <v>0.8669957300000001</v>
      </c>
    </row>
    <row r="8" spans="1:5">
      <c r="A8">
        <v>2029</v>
      </c>
      <c r="B8">
        <v>0.8143291999090909</v>
      </c>
      <c r="C8">
        <v>0.7798759280000001</v>
      </c>
      <c r="D8">
        <v>0.8186016</v>
      </c>
      <c r="E8">
        <v>0.84758934</v>
      </c>
    </row>
    <row r="9" spans="1:5">
      <c r="A9">
        <v>2030</v>
      </c>
      <c r="B9">
        <v>0.7934447072380951</v>
      </c>
      <c r="C9">
        <v>0.747477277</v>
      </c>
      <c r="D9">
        <v>0.798774385</v>
      </c>
      <c r="E9">
        <v>0.83140191</v>
      </c>
    </row>
    <row r="10" spans="1:5">
      <c r="A10">
        <v>2031</v>
      </c>
      <c r="B10">
        <v>0.7858848353333333</v>
      </c>
      <c r="C10">
        <v>0.73689508</v>
      </c>
      <c r="D10">
        <v>0.79009158</v>
      </c>
      <c r="E10">
        <v>0.8289890320000001</v>
      </c>
    </row>
    <row r="11" spans="1:5">
      <c r="A11">
        <v>2032</v>
      </c>
      <c r="B11">
        <v>0.7745769414285714</v>
      </c>
      <c r="C11">
        <v>0.71949445</v>
      </c>
      <c r="D11">
        <v>0.7785955</v>
      </c>
      <c r="E11">
        <v>0.82450228</v>
      </c>
    </row>
    <row r="12" spans="1:5">
      <c r="A12">
        <v>2033</v>
      </c>
      <c r="B12">
        <v>0.7570611242380951</v>
      </c>
      <c r="C12">
        <v>0.696562657</v>
      </c>
      <c r="D12">
        <v>0.761286645</v>
      </c>
      <c r="E12">
        <v>0.811918417</v>
      </c>
    </row>
    <row r="13" spans="1:5">
      <c r="A13">
        <v>2034</v>
      </c>
      <c r="B13">
        <v>0.7486337366190475</v>
      </c>
      <c r="C13">
        <v>0.683740011</v>
      </c>
      <c r="D13">
        <v>0.75226715</v>
      </c>
      <c r="E13">
        <v>0.806694508</v>
      </c>
    </row>
    <row r="14" spans="1:5">
      <c r="A14">
        <v>2035</v>
      </c>
      <c r="B14">
        <v>0.7388161628571428</v>
      </c>
      <c r="C14">
        <v>0.66792596</v>
      </c>
      <c r="D14">
        <v>0.74208075</v>
      </c>
      <c r="E14">
        <v>0.79678872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0.8611813343636363</v>
      </c>
      <c r="C3">
        <v>0.79441888</v>
      </c>
      <c r="D3">
        <v>0.8652498</v>
      </c>
      <c r="E3">
        <v>0.911514866</v>
      </c>
    </row>
    <row r="4" spans="1:5">
      <c r="A4">
        <v>2024</v>
      </c>
      <c r="B4">
        <v>0.8516510691818181</v>
      </c>
      <c r="C4">
        <v>0.780234876</v>
      </c>
      <c r="D4">
        <v>0.85739446</v>
      </c>
      <c r="E4">
        <v>0.8949656359999999</v>
      </c>
    </row>
    <row r="5" spans="1:5">
      <c r="A5">
        <v>2025</v>
      </c>
      <c r="B5">
        <v>0.8352167155454547</v>
      </c>
      <c r="C5">
        <v>0.7530342</v>
      </c>
      <c r="D5">
        <v>0.8376562</v>
      </c>
      <c r="E5">
        <v>0.8797634719999999</v>
      </c>
    </row>
    <row r="6" spans="1:5">
      <c r="A6">
        <v>2026</v>
      </c>
      <c r="B6">
        <v>0.8199792209090908</v>
      </c>
      <c r="C6">
        <v>0.730292782</v>
      </c>
      <c r="D6">
        <v>0.8254842999999999</v>
      </c>
      <c r="E6">
        <v>0.868283708</v>
      </c>
    </row>
    <row r="7" spans="1:5">
      <c r="A7">
        <v>2027</v>
      </c>
      <c r="B7">
        <v>0.822536174181818</v>
      </c>
      <c r="C7">
        <v>0.740259452</v>
      </c>
      <c r="D7">
        <v>0.82758033</v>
      </c>
      <c r="E7">
        <v>0.8787512000000001</v>
      </c>
    </row>
    <row r="8" spans="1:5">
      <c r="A8">
        <v>2028</v>
      </c>
      <c r="B8">
        <v>0.8198766849999999</v>
      </c>
      <c r="C8">
        <v>0.746106112</v>
      </c>
      <c r="D8">
        <v>0.8236322</v>
      </c>
      <c r="E8">
        <v>0.880434588</v>
      </c>
    </row>
    <row r="9" spans="1:5">
      <c r="A9">
        <v>2029</v>
      </c>
      <c r="B9">
        <v>0.7996081104545456</v>
      </c>
      <c r="C9">
        <v>0.7120840900000001</v>
      </c>
      <c r="D9">
        <v>0.8037149</v>
      </c>
      <c r="E9">
        <v>0.8716842399999999</v>
      </c>
    </row>
    <row r="10" spans="1:5">
      <c r="A10">
        <v>2030</v>
      </c>
      <c r="B10">
        <v>0.7812546454761905</v>
      </c>
      <c r="C10">
        <v>0.6757011900000001</v>
      </c>
      <c r="D10">
        <v>0.7895565849999999</v>
      </c>
      <c r="E10">
        <v>0.85834291</v>
      </c>
    </row>
    <row r="11" spans="1:5">
      <c r="A11">
        <v>2031</v>
      </c>
      <c r="B11">
        <v>0.7746346570952382</v>
      </c>
      <c r="C11">
        <v>0.6615334389999999</v>
      </c>
      <c r="D11">
        <v>0.78373457</v>
      </c>
      <c r="E11">
        <v>0.85518673</v>
      </c>
    </row>
    <row r="12" spans="1:5">
      <c r="A12">
        <v>2032</v>
      </c>
      <c r="B12">
        <v>0.7659060968095238</v>
      </c>
      <c r="C12">
        <v>0.64447541</v>
      </c>
      <c r="D12">
        <v>0.77408477</v>
      </c>
      <c r="E12">
        <v>0.850177673</v>
      </c>
    </row>
    <row r="13" spans="1:5">
      <c r="A13">
        <v>2033</v>
      </c>
      <c r="B13">
        <v>0.7506452032380951</v>
      </c>
      <c r="C13">
        <v>0.626856618</v>
      </c>
      <c r="D13">
        <v>0.7598136</v>
      </c>
      <c r="E13">
        <v>0.83991874</v>
      </c>
    </row>
    <row r="14" spans="1:5">
      <c r="A14">
        <v>2034</v>
      </c>
      <c r="B14">
        <v>0.7453074840000001</v>
      </c>
      <c r="C14">
        <v>0.621372039</v>
      </c>
      <c r="D14">
        <v>0.7552274800000001</v>
      </c>
      <c r="E14">
        <v>0.8378032950000001</v>
      </c>
    </row>
    <row r="15" spans="1:5">
      <c r="A15">
        <v>2035</v>
      </c>
      <c r="B15">
        <v>0.7409315513333331</v>
      </c>
      <c r="C15">
        <v>0.616887918</v>
      </c>
      <c r="D15">
        <v>0.7516020800000001</v>
      </c>
      <c r="E15">
        <v>0.8339970200000001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0.9057517704545455</v>
      </c>
      <c r="C3">
        <v>0.88878426</v>
      </c>
      <c r="D3">
        <v>0.90670526</v>
      </c>
      <c r="E3">
        <v>0.9228025400000001</v>
      </c>
    </row>
    <row r="4" spans="1:5">
      <c r="A4">
        <v>2024</v>
      </c>
      <c r="B4">
        <v>0.9018396069999999</v>
      </c>
      <c r="C4">
        <v>0.884746088</v>
      </c>
      <c r="D4">
        <v>0.8999687</v>
      </c>
      <c r="E4">
        <v>0.920130916</v>
      </c>
    </row>
    <row r="5" spans="1:5">
      <c r="A5">
        <v>2025</v>
      </c>
      <c r="B5">
        <v>0.8877957207272729</v>
      </c>
      <c r="C5">
        <v>0.868076186</v>
      </c>
      <c r="D5">
        <v>0.8856104</v>
      </c>
      <c r="E5">
        <v>0.9085772599999999</v>
      </c>
    </row>
    <row r="6" spans="1:5">
      <c r="A6">
        <v>2026</v>
      </c>
      <c r="B6">
        <v>0.8858946282727274</v>
      </c>
      <c r="C6">
        <v>0.862638582</v>
      </c>
      <c r="D6">
        <v>0.8824059400000001</v>
      </c>
      <c r="E6">
        <v>0.90622832</v>
      </c>
    </row>
    <row r="7" spans="1:5">
      <c r="A7">
        <v>2027</v>
      </c>
      <c r="B7">
        <v>0.8499128462727275</v>
      </c>
      <c r="C7">
        <v>0.82009154</v>
      </c>
      <c r="D7">
        <v>0.85021555</v>
      </c>
      <c r="E7">
        <v>0.877388908</v>
      </c>
    </row>
    <row r="8" spans="1:5">
      <c r="A8">
        <v>2028</v>
      </c>
      <c r="B8">
        <v>0.837539774909091</v>
      </c>
      <c r="C8">
        <v>0.806471892</v>
      </c>
      <c r="D8">
        <v>0.8369883299999999</v>
      </c>
      <c r="E8">
        <v>0.867896586</v>
      </c>
    </row>
    <row r="9" spans="1:5">
      <c r="A9">
        <v>2029</v>
      </c>
      <c r="B9">
        <v>0.8198799135454545</v>
      </c>
      <c r="C9">
        <v>0.787842988</v>
      </c>
      <c r="D9">
        <v>0.8227448000000001</v>
      </c>
      <c r="E9">
        <v>0.85669738</v>
      </c>
    </row>
    <row r="10" spans="1:5">
      <c r="A10">
        <v>2030</v>
      </c>
      <c r="B10">
        <v>0.8052213310952381</v>
      </c>
      <c r="C10">
        <v>0.76268945</v>
      </c>
      <c r="D10">
        <v>0.81067135</v>
      </c>
      <c r="E10">
        <v>0.848107013</v>
      </c>
    </row>
    <row r="11" spans="1:5">
      <c r="A11">
        <v>2031</v>
      </c>
      <c r="B11">
        <v>0.7867631782380953</v>
      </c>
      <c r="C11">
        <v>0.73936674</v>
      </c>
      <c r="D11">
        <v>0.7917506750000001</v>
      </c>
      <c r="E11">
        <v>0.835736578</v>
      </c>
    </row>
    <row r="12" spans="1:5">
      <c r="A12">
        <v>2032</v>
      </c>
      <c r="B12">
        <v>0.7696987837142857</v>
      </c>
      <c r="C12">
        <v>0.721641312</v>
      </c>
      <c r="D12">
        <v>0.77371097</v>
      </c>
      <c r="E12">
        <v>0.8188542759999999</v>
      </c>
    </row>
    <row r="13" spans="1:5">
      <c r="A13">
        <v>2033</v>
      </c>
      <c r="B13">
        <v>0.7557365162857144</v>
      </c>
      <c r="C13">
        <v>0.7080528420000001</v>
      </c>
      <c r="D13">
        <v>0.75420852</v>
      </c>
      <c r="E13">
        <v>0.80769639</v>
      </c>
    </row>
    <row r="14" spans="1:5">
      <c r="A14">
        <v>2034</v>
      </c>
      <c r="B14">
        <v>0.7463276074761904</v>
      </c>
      <c r="C14">
        <v>0.692753622</v>
      </c>
      <c r="D14">
        <v>0.7446706</v>
      </c>
      <c r="E14">
        <v>0.7996650749999999</v>
      </c>
    </row>
    <row r="15" spans="1:5">
      <c r="A15">
        <v>2035</v>
      </c>
      <c r="B15">
        <v>0.735710333904762</v>
      </c>
      <c r="C15">
        <v>0.679872241</v>
      </c>
      <c r="D15">
        <v>0.7351729</v>
      </c>
      <c r="E15">
        <v>0.791856461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2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2026</v>
      </c>
      <c r="B3">
        <v>0.7644758354545456</v>
      </c>
      <c r="C3">
        <v>0.71404562</v>
      </c>
      <c r="D3">
        <v>0.76451486</v>
      </c>
      <c r="E3">
        <v>0.82756618</v>
      </c>
    </row>
    <row r="4" spans="1:5">
      <c r="A4">
        <v>2027</v>
      </c>
      <c r="B4">
        <v>0.7016521700909091</v>
      </c>
      <c r="C4">
        <v>0.6447776199999999</v>
      </c>
      <c r="D4">
        <v>0.7013049</v>
      </c>
      <c r="E4">
        <v>0.7885382519999999</v>
      </c>
    </row>
    <row r="5" spans="1:5">
      <c r="A5">
        <v>2028</v>
      </c>
      <c r="B5">
        <v>0.6645854245454546</v>
      </c>
      <c r="C5">
        <v>0.6020727800000001</v>
      </c>
      <c r="D5">
        <v>0.657212</v>
      </c>
      <c r="E5">
        <v>0.75779538</v>
      </c>
    </row>
    <row r="6" spans="1:5">
      <c r="A6">
        <v>2029</v>
      </c>
      <c r="B6">
        <v>0.6276768346363636</v>
      </c>
      <c r="C6">
        <v>0.562858752</v>
      </c>
      <c r="D6">
        <v>0.6251659000000001</v>
      </c>
      <c r="E6">
        <v>0.71174696</v>
      </c>
    </row>
    <row r="7" spans="1:5">
      <c r="A7">
        <v>2030</v>
      </c>
      <c r="B7">
        <v>0.5945833582380953</v>
      </c>
      <c r="C7">
        <v>0.5307380500000001</v>
      </c>
      <c r="D7">
        <v>0.59655982</v>
      </c>
      <c r="E7">
        <v>0.660754643</v>
      </c>
    </row>
    <row r="8" spans="1:5">
      <c r="A8">
        <v>2031</v>
      </c>
      <c r="B8">
        <v>0.5597563377142857</v>
      </c>
      <c r="C8">
        <v>0.493389452</v>
      </c>
      <c r="D8">
        <v>0.561259965</v>
      </c>
      <c r="E8">
        <v>0.631730105</v>
      </c>
    </row>
    <row r="9" spans="1:5">
      <c r="A9">
        <v>2032</v>
      </c>
      <c r="B9">
        <v>0.5295182817142858</v>
      </c>
      <c r="C9">
        <v>0.455171741</v>
      </c>
      <c r="D9">
        <v>0.527605865</v>
      </c>
      <c r="E9">
        <v>0.60094066</v>
      </c>
    </row>
    <row r="10" spans="1:5">
      <c r="A10">
        <v>2033</v>
      </c>
      <c r="B10">
        <v>0.5004959716190476</v>
      </c>
      <c r="C10">
        <v>0.422781186</v>
      </c>
      <c r="D10">
        <v>0.49992907</v>
      </c>
      <c r="E10">
        <v>0.566893118</v>
      </c>
    </row>
    <row r="11" spans="1:5">
      <c r="A11">
        <v>2034</v>
      </c>
      <c r="B11">
        <v>0.4794570588571429</v>
      </c>
      <c r="C11">
        <v>0.414374781</v>
      </c>
      <c r="D11">
        <v>0.484039165</v>
      </c>
      <c r="E11">
        <v>0.5360878600000001</v>
      </c>
    </row>
    <row r="12" spans="1:5">
      <c r="A12">
        <v>2035</v>
      </c>
      <c r="B12">
        <v>0.4604069009523809</v>
      </c>
      <c r="C12">
        <v>0.403890764</v>
      </c>
      <c r="D12">
        <v>0.470424965</v>
      </c>
      <c r="E12">
        <v>0.505989731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2024</v>
      </c>
      <c r="B3">
        <v>0.8619329577272729</v>
      </c>
      <c r="C3">
        <v>0.84055272</v>
      </c>
      <c r="D3">
        <v>0.8603421</v>
      </c>
      <c r="E3">
        <v>0.88520268</v>
      </c>
    </row>
    <row r="4" spans="1:5">
      <c r="A4">
        <v>2025</v>
      </c>
      <c r="B4">
        <v>0.8591642579090909</v>
      </c>
      <c r="C4">
        <v>0.838167364</v>
      </c>
      <c r="D4">
        <v>0.85690016</v>
      </c>
      <c r="E4">
        <v>0.88420448</v>
      </c>
    </row>
    <row r="5" spans="1:5">
      <c r="A5">
        <v>2026</v>
      </c>
      <c r="B5">
        <v>0.8496774433636364</v>
      </c>
      <c r="C5">
        <v>0.8319195739999999</v>
      </c>
      <c r="D5">
        <v>0.8515797000000001</v>
      </c>
      <c r="E5">
        <v>0.87714976</v>
      </c>
    </row>
    <row r="6" spans="1:5">
      <c r="A6">
        <v>2027</v>
      </c>
      <c r="B6">
        <v>0.8234414238181818</v>
      </c>
      <c r="C6">
        <v>0.8029316400000001</v>
      </c>
      <c r="D6">
        <v>0.82631075</v>
      </c>
      <c r="E6">
        <v>0.849019124</v>
      </c>
    </row>
    <row r="7" spans="1:5">
      <c r="A7">
        <v>2028</v>
      </c>
      <c r="B7">
        <v>0.7922041634545454</v>
      </c>
      <c r="C7">
        <v>0.757479264</v>
      </c>
      <c r="D7">
        <v>0.7975605</v>
      </c>
      <c r="E7">
        <v>0.817159712</v>
      </c>
    </row>
    <row r="8" spans="1:5">
      <c r="A8">
        <v>2029</v>
      </c>
      <c r="B8">
        <v>0.754259939</v>
      </c>
      <c r="C8">
        <v>0.701781828</v>
      </c>
      <c r="D8">
        <v>0.76316255</v>
      </c>
      <c r="E8">
        <v>0.7791962600000001</v>
      </c>
    </row>
    <row r="9" spans="1:5">
      <c r="A9">
        <v>2030</v>
      </c>
      <c r="B9">
        <v>0.7143227870952381</v>
      </c>
      <c r="C9">
        <v>0.6301008539999999</v>
      </c>
      <c r="D9">
        <v>0.7280969500000001</v>
      </c>
      <c r="E9">
        <v>0.7496721850000001</v>
      </c>
    </row>
    <row r="10" spans="1:5">
      <c r="A10">
        <v>2031</v>
      </c>
      <c r="B10">
        <v>0.6680235793333333</v>
      </c>
      <c r="C10">
        <v>0.573142701</v>
      </c>
      <c r="D10">
        <v>0.682556025</v>
      </c>
      <c r="E10">
        <v>0.71132377</v>
      </c>
    </row>
    <row r="11" spans="1:5">
      <c r="A11">
        <v>2032</v>
      </c>
      <c r="B11">
        <v>0.6302574532380953</v>
      </c>
      <c r="C11">
        <v>0.533074428</v>
      </c>
      <c r="D11">
        <v>0.64187396</v>
      </c>
      <c r="E11">
        <v>0.6785385100000001</v>
      </c>
    </row>
    <row r="12" spans="1:5">
      <c r="A12">
        <v>2033</v>
      </c>
      <c r="B12">
        <v>0.6115634711428571</v>
      </c>
      <c r="C12">
        <v>0.512239084</v>
      </c>
      <c r="D12">
        <v>0.62154212</v>
      </c>
      <c r="E12">
        <v>0.6668145000000001</v>
      </c>
    </row>
    <row r="13" spans="1:5">
      <c r="A13">
        <v>2034</v>
      </c>
      <c r="B13">
        <v>0.6002814029047617</v>
      </c>
      <c r="C13">
        <v>0.497635071</v>
      </c>
      <c r="D13">
        <v>0.6095813999999999</v>
      </c>
      <c r="E13">
        <v>0.65968407</v>
      </c>
    </row>
    <row r="14" spans="1:5">
      <c r="A14">
        <v>2035</v>
      </c>
      <c r="B14">
        <v>0.5839589339999999</v>
      </c>
      <c r="C14">
        <v>0.482856724</v>
      </c>
      <c r="D14">
        <v>0.5932323500000001</v>
      </c>
      <c r="E14">
        <v>0.64618191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4" width="19" bestFit="1" customWidth="1"/>
    <col min="5" max="5" width="12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0.8848974474545453</v>
      </c>
      <c r="C3">
        <v>0.8529574000000001</v>
      </c>
      <c r="D3">
        <v>0.8906944999999999</v>
      </c>
      <c r="E3">
        <v>0.909857734</v>
      </c>
    </row>
    <row r="4" spans="1:5">
      <c r="A4">
        <v>2024</v>
      </c>
      <c r="B4">
        <v>0.8736549131818182</v>
      </c>
      <c r="C4">
        <v>0.83740806</v>
      </c>
      <c r="D4">
        <v>0.88046944</v>
      </c>
      <c r="E4">
        <v>0.89897664</v>
      </c>
    </row>
    <row r="5" spans="1:5">
      <c r="A5">
        <v>2025</v>
      </c>
      <c r="B5">
        <v>0.8628376236363635</v>
      </c>
      <c r="C5">
        <v>0.8266632900000001</v>
      </c>
      <c r="D5">
        <v>0.8669634000000001</v>
      </c>
      <c r="E5">
        <v>0.89180536</v>
      </c>
    </row>
    <row r="6" spans="1:5">
      <c r="A6">
        <v>2026</v>
      </c>
      <c r="B6">
        <v>0.847831865</v>
      </c>
      <c r="C6">
        <v>0.8116104</v>
      </c>
      <c r="D6">
        <v>0.8502516</v>
      </c>
      <c r="E6">
        <v>0.88010928</v>
      </c>
    </row>
    <row r="7" spans="1:5">
      <c r="A7">
        <v>2027</v>
      </c>
      <c r="B7">
        <v>0.8250554632727275</v>
      </c>
      <c r="C7">
        <v>0.791978532</v>
      </c>
      <c r="D7">
        <v>0.8245532</v>
      </c>
      <c r="E7">
        <v>0.8610037</v>
      </c>
    </row>
    <row r="8" spans="1:5">
      <c r="A8">
        <v>2028</v>
      </c>
      <c r="B8">
        <v>0.8063334826363636</v>
      </c>
      <c r="C8">
        <v>0.769958468</v>
      </c>
      <c r="D8">
        <v>0.8083931</v>
      </c>
      <c r="E8">
        <v>0.84296646</v>
      </c>
    </row>
    <row r="9" spans="1:5">
      <c r="A9">
        <v>2029</v>
      </c>
      <c r="B9">
        <v>0.7802553548181819</v>
      </c>
      <c r="C9">
        <v>0.7393637280000001</v>
      </c>
      <c r="D9">
        <v>0.7855871</v>
      </c>
      <c r="E9">
        <v>0.821134928</v>
      </c>
    </row>
    <row r="10" spans="1:5">
      <c r="A10">
        <v>2030</v>
      </c>
      <c r="B10">
        <v>0.7553424548571429</v>
      </c>
      <c r="C10">
        <v>0.7050278919999999</v>
      </c>
      <c r="D10">
        <v>0.76179975</v>
      </c>
      <c r="E10">
        <v>0.80040297</v>
      </c>
    </row>
    <row r="11" spans="1:5">
      <c r="A11">
        <v>2031</v>
      </c>
      <c r="B11">
        <v>0.725329646857143</v>
      </c>
      <c r="C11">
        <v>0.669865522</v>
      </c>
      <c r="D11">
        <v>0.73466248</v>
      </c>
      <c r="E11">
        <v>0.777091752</v>
      </c>
    </row>
    <row r="12" spans="1:5">
      <c r="A12">
        <v>2032</v>
      </c>
      <c r="B12">
        <v>0.6934736354761906</v>
      </c>
      <c r="C12">
        <v>0.6298160700000001</v>
      </c>
      <c r="D12">
        <v>0.707468285</v>
      </c>
      <c r="E12">
        <v>0.7557776899999999</v>
      </c>
    </row>
    <row r="13" spans="1:5">
      <c r="A13">
        <v>2033</v>
      </c>
      <c r="B13">
        <v>0.672410357142857</v>
      </c>
      <c r="C13">
        <v>0.60032564</v>
      </c>
      <c r="D13">
        <v>0.6851408999999999</v>
      </c>
      <c r="E13">
        <v>0.74319433</v>
      </c>
    </row>
    <row r="14" spans="1:5">
      <c r="A14">
        <v>2034</v>
      </c>
      <c r="B14">
        <v>0.6611226334285715</v>
      </c>
      <c r="C14">
        <v>0.5837371</v>
      </c>
      <c r="D14">
        <v>0.67447937</v>
      </c>
      <c r="E14">
        <v>0.734236902</v>
      </c>
    </row>
    <row r="15" spans="1:5">
      <c r="A15">
        <v>2035</v>
      </c>
      <c r="B15">
        <v>0.6450498907619047</v>
      </c>
      <c r="C15">
        <v>0.5619042910000001</v>
      </c>
      <c r="D15">
        <v>0.652672175</v>
      </c>
      <c r="E15">
        <v>0.71837345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8" bestFit="1" customWidth="1"/>
    <col min="4" max="4" width="11" bestFit="1" customWidth="1"/>
    <col min="5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111.6253542727273</v>
      </c>
      <c r="C3">
        <v>109.166869</v>
      </c>
      <c r="D3">
        <v>111.78356</v>
      </c>
      <c r="E3">
        <v>114.017415</v>
      </c>
    </row>
    <row r="4" spans="1:5">
      <c r="A4">
        <v>2024</v>
      </c>
      <c r="B4">
        <v>112.0717213272727</v>
      </c>
      <c r="C4">
        <v>103.3322812</v>
      </c>
      <c r="D4">
        <v>111.75936</v>
      </c>
      <c r="E4">
        <v>120.635774</v>
      </c>
    </row>
    <row r="5" spans="1:5">
      <c r="A5">
        <v>2025</v>
      </c>
      <c r="B5">
        <v>108.0499506363636</v>
      </c>
      <c r="C5">
        <v>102.352876</v>
      </c>
      <c r="D5">
        <v>108.34326</v>
      </c>
      <c r="E5">
        <v>113.666708</v>
      </c>
    </row>
    <row r="6" spans="1:5">
      <c r="A6">
        <v>2026</v>
      </c>
      <c r="B6">
        <v>100.9335352727273</v>
      </c>
      <c r="C6">
        <v>93.90927000000001</v>
      </c>
      <c r="D6">
        <v>102.514725</v>
      </c>
      <c r="E6">
        <v>107.062764</v>
      </c>
    </row>
    <row r="7" spans="1:5">
      <c r="A7">
        <v>2027</v>
      </c>
      <c r="B7">
        <v>94.34483522727272</v>
      </c>
      <c r="C7">
        <v>84.54541</v>
      </c>
      <c r="D7">
        <v>94.39954</v>
      </c>
      <c r="E7">
        <v>103.832512</v>
      </c>
    </row>
    <row r="8" spans="1:5">
      <c r="A8">
        <v>2028</v>
      </c>
      <c r="B8">
        <v>82.22286827272728</v>
      </c>
      <c r="C8">
        <v>72.30285599999999</v>
      </c>
      <c r="D8">
        <v>81.67328999999999</v>
      </c>
      <c r="E8">
        <v>93.01666499999999</v>
      </c>
    </row>
    <row r="9" spans="1:5">
      <c r="A9">
        <v>2029</v>
      </c>
      <c r="B9">
        <v>77.14931099090909</v>
      </c>
      <c r="C9">
        <v>65.7760488</v>
      </c>
      <c r="D9">
        <v>76.2129</v>
      </c>
      <c r="E9">
        <v>90.23424799999999</v>
      </c>
    </row>
    <row r="10" spans="1:5">
      <c r="A10">
        <v>2030</v>
      </c>
      <c r="B10">
        <v>76.39210989523809</v>
      </c>
      <c r="C10">
        <v>63.2488258</v>
      </c>
      <c r="D10">
        <v>74.475055</v>
      </c>
      <c r="E10">
        <v>93.03177000000001</v>
      </c>
    </row>
    <row r="11" spans="1:5">
      <c r="A11">
        <v>2031</v>
      </c>
      <c r="B11">
        <v>74.03478157619047</v>
      </c>
      <c r="C11">
        <v>59.9013926</v>
      </c>
      <c r="D11">
        <v>71.4752275</v>
      </c>
      <c r="E11">
        <v>92.41851800000001</v>
      </c>
    </row>
    <row r="12" spans="1:5">
      <c r="A12">
        <v>2032</v>
      </c>
      <c r="B12">
        <v>69.88549718571429</v>
      </c>
      <c r="C12">
        <v>54.4455136</v>
      </c>
      <c r="D12">
        <v>67.7114725</v>
      </c>
      <c r="E12">
        <v>88.8184698</v>
      </c>
    </row>
    <row r="13" spans="1:5">
      <c r="A13">
        <v>2033</v>
      </c>
      <c r="B13">
        <v>61.46163888095238</v>
      </c>
      <c r="C13">
        <v>46.8425552</v>
      </c>
      <c r="D13">
        <v>59.5811635</v>
      </c>
      <c r="E13">
        <v>78.3251578</v>
      </c>
    </row>
    <row r="14" spans="1:5">
      <c r="A14">
        <v>2034</v>
      </c>
      <c r="B14">
        <v>56.69308259047619</v>
      </c>
      <c r="C14">
        <v>42.1697154</v>
      </c>
      <c r="D14">
        <v>54.932877</v>
      </c>
      <c r="E14">
        <v>73.814245</v>
      </c>
    </row>
    <row r="15" spans="1:5">
      <c r="A15">
        <v>2035</v>
      </c>
      <c r="B15">
        <v>54.91419867142858</v>
      </c>
      <c r="C15">
        <v>39.7269186</v>
      </c>
      <c r="D15">
        <v>52.9780255</v>
      </c>
      <c r="E15">
        <v>73.617529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2024</v>
      </c>
      <c r="B3">
        <v>0.8350811550909092</v>
      </c>
      <c r="C3">
        <v>0.777468108</v>
      </c>
      <c r="D3">
        <v>0.8440183</v>
      </c>
      <c r="E3">
        <v>0.867781184</v>
      </c>
    </row>
    <row r="4" spans="1:5">
      <c r="A4">
        <v>2025</v>
      </c>
      <c r="B4">
        <v>0.8237775165454547</v>
      </c>
      <c r="C4">
        <v>0.761458</v>
      </c>
      <c r="D4">
        <v>0.8318748</v>
      </c>
      <c r="E4">
        <v>0.861365454</v>
      </c>
    </row>
    <row r="5" spans="1:5">
      <c r="A5">
        <v>2026</v>
      </c>
      <c r="B5">
        <v>0.793402226909091</v>
      </c>
      <c r="C5">
        <v>0.723006752</v>
      </c>
      <c r="D5">
        <v>0.7986631</v>
      </c>
      <c r="E5">
        <v>0.84145832</v>
      </c>
    </row>
    <row r="6" spans="1:5">
      <c r="A6">
        <v>2027</v>
      </c>
      <c r="B6">
        <v>0.7713570124545455</v>
      </c>
      <c r="C6">
        <v>0.7004249</v>
      </c>
      <c r="D6">
        <v>0.77525586</v>
      </c>
      <c r="E6">
        <v>0.824588884</v>
      </c>
    </row>
    <row r="7" spans="1:5">
      <c r="A7">
        <v>2028</v>
      </c>
      <c r="B7">
        <v>0.7452059942727272</v>
      </c>
      <c r="C7">
        <v>0.67891236</v>
      </c>
      <c r="D7">
        <v>0.75044286</v>
      </c>
      <c r="E7">
        <v>0.800397834</v>
      </c>
    </row>
    <row r="8" spans="1:5">
      <c r="A8">
        <v>2029</v>
      </c>
      <c r="B8">
        <v>0.7036321720909091</v>
      </c>
      <c r="C8">
        <v>0.625237232</v>
      </c>
      <c r="D8">
        <v>0.7063106300000001</v>
      </c>
      <c r="E8">
        <v>0.767810704</v>
      </c>
    </row>
    <row r="9" spans="1:5">
      <c r="A9">
        <v>2030</v>
      </c>
      <c r="B9">
        <v>0.6607326195714285</v>
      </c>
      <c r="C9">
        <v>0.570687512</v>
      </c>
      <c r="D9">
        <v>0.6597871</v>
      </c>
      <c r="E9">
        <v>0.732261209</v>
      </c>
    </row>
    <row r="10" spans="1:5">
      <c r="A10">
        <v>2031</v>
      </c>
      <c r="B10">
        <v>0.6383009457142858</v>
      </c>
      <c r="C10">
        <v>0.543865935</v>
      </c>
      <c r="D10">
        <v>0.639593165</v>
      </c>
      <c r="E10">
        <v>0.71287762</v>
      </c>
    </row>
    <row r="11" spans="1:5">
      <c r="A11">
        <v>2032</v>
      </c>
      <c r="B11">
        <v>0.6160977229523811</v>
      </c>
      <c r="C11">
        <v>0.520915747</v>
      </c>
      <c r="D11">
        <v>0.6142898999999999</v>
      </c>
      <c r="E11">
        <v>0.699110095</v>
      </c>
    </row>
    <row r="12" spans="1:5">
      <c r="A12">
        <v>2033</v>
      </c>
      <c r="B12">
        <v>0.6004764473333333</v>
      </c>
      <c r="C12">
        <v>0.502405859</v>
      </c>
      <c r="D12">
        <v>0.600619915</v>
      </c>
      <c r="E12">
        <v>0.68857944</v>
      </c>
    </row>
    <row r="13" spans="1:5">
      <c r="A13">
        <v>2034</v>
      </c>
      <c r="B13">
        <v>0.5949701958095238</v>
      </c>
      <c r="C13">
        <v>0.4931850779999999</v>
      </c>
      <c r="D13">
        <v>0.59610385</v>
      </c>
      <c r="E13">
        <v>0.6826969039999999</v>
      </c>
    </row>
    <row r="14" spans="1:5">
      <c r="A14">
        <v>2035</v>
      </c>
      <c r="B14">
        <v>0.5866140038571427</v>
      </c>
      <c r="C14">
        <v>0.479871419</v>
      </c>
      <c r="D14">
        <v>0.5910192999999999</v>
      </c>
      <c r="E14">
        <v>0.6753533420000001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7" bestFit="1" customWidth="1"/>
    <col min="2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2034</v>
      </c>
      <c r="B3">
        <v>0.870853927904762</v>
      </c>
      <c r="C3">
        <v>0.834331911</v>
      </c>
      <c r="D3">
        <v>0.879859835</v>
      </c>
      <c r="E3">
        <v>0.9051972300000001</v>
      </c>
    </row>
    <row r="4" spans="1:5">
      <c r="A4">
        <v>2035</v>
      </c>
      <c r="B4">
        <v>0.8620525740476194</v>
      </c>
      <c r="C4">
        <v>0.8264387249999999</v>
      </c>
      <c r="D4">
        <v>0.8723557200000001</v>
      </c>
      <c r="E4">
        <v>0.89586767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0.9121333195454544</v>
      </c>
      <c r="C3">
        <v>0.8876258</v>
      </c>
      <c r="D3">
        <v>0.91092616</v>
      </c>
      <c r="E3">
        <v>0.9387146599999999</v>
      </c>
    </row>
    <row r="4" spans="1:5">
      <c r="A4">
        <v>2024</v>
      </c>
      <c r="B4">
        <v>0.9144114339090911</v>
      </c>
      <c r="C4">
        <v>0.890690434</v>
      </c>
      <c r="D4">
        <v>0.91008425</v>
      </c>
      <c r="E4">
        <v>0.941448252</v>
      </c>
    </row>
    <row r="5" spans="1:5">
      <c r="A5">
        <v>2025</v>
      </c>
      <c r="B5">
        <v>0.9082946139090908</v>
      </c>
      <c r="C5">
        <v>0.882032684</v>
      </c>
      <c r="D5">
        <v>0.9048884</v>
      </c>
      <c r="E5">
        <v>0.9359072420000001</v>
      </c>
    </row>
    <row r="6" spans="1:5">
      <c r="A6">
        <v>2026</v>
      </c>
      <c r="B6">
        <v>0.9098755794545457</v>
      </c>
      <c r="C6">
        <v>0.881823468</v>
      </c>
      <c r="D6">
        <v>0.9061683</v>
      </c>
      <c r="E6">
        <v>0.9407302</v>
      </c>
    </row>
    <row r="7" spans="1:5">
      <c r="A7">
        <v>2027</v>
      </c>
      <c r="B7">
        <v>0.9001893995454547</v>
      </c>
      <c r="C7">
        <v>0.87079906</v>
      </c>
      <c r="D7">
        <v>0.90093994</v>
      </c>
      <c r="E7">
        <v>0.93198428</v>
      </c>
    </row>
    <row r="8" spans="1:5">
      <c r="A8">
        <v>2028</v>
      </c>
      <c r="B8">
        <v>0.8849885428181818</v>
      </c>
      <c r="C8">
        <v>0.853269052</v>
      </c>
      <c r="D8">
        <v>0.88058496</v>
      </c>
      <c r="E8">
        <v>0.9203777799999999</v>
      </c>
    </row>
    <row r="9" spans="1:5">
      <c r="A9">
        <v>2029</v>
      </c>
      <c r="B9">
        <v>0.8727038495454547</v>
      </c>
      <c r="C9">
        <v>0.83611656</v>
      </c>
      <c r="D9">
        <v>0.86976886</v>
      </c>
      <c r="E9">
        <v>0.91575924</v>
      </c>
    </row>
    <row r="10" spans="1:5">
      <c r="A10">
        <v>2030</v>
      </c>
      <c r="B10">
        <v>0.8585953597619047</v>
      </c>
      <c r="C10">
        <v>0.816776207</v>
      </c>
      <c r="D10">
        <v>0.85294878</v>
      </c>
      <c r="E10">
        <v>0.906608058</v>
      </c>
    </row>
    <row r="11" spans="1:5">
      <c r="A11">
        <v>2031</v>
      </c>
      <c r="B11">
        <v>0.8426731673809523</v>
      </c>
      <c r="C11">
        <v>0.797821128</v>
      </c>
      <c r="D11">
        <v>0.836659625</v>
      </c>
      <c r="E11">
        <v>0.895386412</v>
      </c>
    </row>
    <row r="12" spans="1:5">
      <c r="A12">
        <v>2032</v>
      </c>
      <c r="B12">
        <v>0.8242142726190474</v>
      </c>
      <c r="C12">
        <v>0.7800580500000001</v>
      </c>
      <c r="D12">
        <v>0.816537765</v>
      </c>
      <c r="E12">
        <v>0.87820896</v>
      </c>
    </row>
    <row r="13" spans="1:5">
      <c r="A13">
        <v>2033</v>
      </c>
      <c r="B13">
        <v>0.8129233285714286</v>
      </c>
      <c r="C13">
        <v>0.7689515020000001</v>
      </c>
      <c r="D13">
        <v>0.8080631</v>
      </c>
      <c r="E13">
        <v>0.8632182980000001</v>
      </c>
    </row>
    <row r="14" spans="1:5">
      <c r="A14">
        <v>2034</v>
      </c>
      <c r="B14">
        <v>0.7976960828095239</v>
      </c>
      <c r="C14">
        <v>0.7508192880000001</v>
      </c>
      <c r="D14">
        <v>0.79028605</v>
      </c>
      <c r="E14">
        <v>0.849222371</v>
      </c>
    </row>
    <row r="15" spans="1:5">
      <c r="A15">
        <v>2035</v>
      </c>
      <c r="B15">
        <v>0.7831971318571428</v>
      </c>
      <c r="C15">
        <v>0.7311798900000001</v>
      </c>
      <c r="D15">
        <v>0.7744964999999999</v>
      </c>
      <c r="E15">
        <v>0.8364844189999999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0.8773874475454545</v>
      </c>
      <c r="C3">
        <v>0.857636788</v>
      </c>
      <c r="D3">
        <v>0.87655145</v>
      </c>
      <c r="E3">
        <v>0.899267268</v>
      </c>
    </row>
    <row r="4" spans="1:5">
      <c r="A4">
        <v>2024</v>
      </c>
      <c r="B4">
        <v>0.8680284513636365</v>
      </c>
      <c r="C4">
        <v>0.845688988</v>
      </c>
      <c r="D4">
        <v>0.8667211</v>
      </c>
      <c r="E4">
        <v>0.891969452</v>
      </c>
    </row>
    <row r="5" spans="1:5">
      <c r="A5">
        <v>2025</v>
      </c>
      <c r="B5">
        <v>0.8665322926363637</v>
      </c>
      <c r="C5">
        <v>0.841561648</v>
      </c>
      <c r="D5">
        <v>0.8680789</v>
      </c>
      <c r="E5">
        <v>0.89162529</v>
      </c>
    </row>
    <row r="6" spans="1:5">
      <c r="A6">
        <v>2026</v>
      </c>
      <c r="B6">
        <v>0.8575756978181819</v>
      </c>
      <c r="C6">
        <v>0.82738558</v>
      </c>
      <c r="D6">
        <v>0.8575086</v>
      </c>
      <c r="E6">
        <v>0.885800292</v>
      </c>
    </row>
    <row r="7" spans="1:5">
      <c r="A7">
        <v>2027</v>
      </c>
      <c r="B7">
        <v>0.833247299090909</v>
      </c>
      <c r="C7">
        <v>0.7958113</v>
      </c>
      <c r="D7">
        <v>0.8323794</v>
      </c>
      <c r="E7">
        <v>0.86418526</v>
      </c>
    </row>
    <row r="8" spans="1:5">
      <c r="A8">
        <v>2028</v>
      </c>
      <c r="B8">
        <v>0.7976895463636364</v>
      </c>
      <c r="C8">
        <v>0.76019098</v>
      </c>
      <c r="D8">
        <v>0.8040135</v>
      </c>
      <c r="E8">
        <v>0.83089596</v>
      </c>
    </row>
    <row r="9" spans="1:5">
      <c r="A9">
        <v>2029</v>
      </c>
      <c r="B9">
        <v>0.7563063913636363</v>
      </c>
      <c r="C9">
        <v>0.71607188</v>
      </c>
      <c r="D9">
        <v>0.7635076</v>
      </c>
      <c r="E9">
        <v>0.79374778</v>
      </c>
    </row>
    <row r="10" spans="1:5">
      <c r="A10">
        <v>2030</v>
      </c>
      <c r="B10">
        <v>0.714478404047619</v>
      </c>
      <c r="C10">
        <v>0.6560075</v>
      </c>
      <c r="D10">
        <v>0.721208395</v>
      </c>
      <c r="E10">
        <v>0.76478535</v>
      </c>
    </row>
    <row r="11" spans="1:5">
      <c r="A11">
        <v>2031</v>
      </c>
      <c r="B11">
        <v>0.6510050243333334</v>
      </c>
      <c r="C11">
        <v>0.5909670229999999</v>
      </c>
      <c r="D11">
        <v>0.66007618</v>
      </c>
      <c r="E11">
        <v>0.7029286380000001</v>
      </c>
    </row>
    <row r="12" spans="1:5">
      <c r="A12">
        <v>2032</v>
      </c>
      <c r="B12">
        <v>0.583661100952381</v>
      </c>
      <c r="C12">
        <v>0.53033785</v>
      </c>
      <c r="D12">
        <v>0.58798133</v>
      </c>
      <c r="E12">
        <v>0.62889119</v>
      </c>
    </row>
    <row r="13" spans="1:5">
      <c r="A13">
        <v>2033</v>
      </c>
      <c r="B13">
        <v>0.5630756450000002</v>
      </c>
      <c r="C13">
        <v>0.5112700760000001</v>
      </c>
      <c r="D13">
        <v>0.5640070500000001</v>
      </c>
      <c r="E13">
        <v>0.612263769</v>
      </c>
    </row>
    <row r="14" spans="1:5">
      <c r="A14">
        <v>2034</v>
      </c>
      <c r="B14">
        <v>0.5637715905714286</v>
      </c>
      <c r="C14">
        <v>0.508242212</v>
      </c>
      <c r="D14">
        <v>0.56485418</v>
      </c>
      <c r="E14">
        <v>0.61678386</v>
      </c>
    </row>
    <row r="15" spans="1:5">
      <c r="A15">
        <v>2035</v>
      </c>
      <c r="B15">
        <v>0.5564297374761904</v>
      </c>
      <c r="C15">
        <v>0.491023052</v>
      </c>
      <c r="D15">
        <v>0.5594192499999999</v>
      </c>
      <c r="E15">
        <v>0.6145911150000001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8" bestFit="1" customWidth="1"/>
    <col min="3" max="3" width="19" bestFit="1" customWidth="1"/>
    <col min="4" max="5" width="11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2028</v>
      </c>
      <c r="B3">
        <v>1.027235111727273</v>
      </c>
      <c r="C3">
        <v>0.977900328</v>
      </c>
      <c r="D3">
        <v>1.0181352</v>
      </c>
      <c r="E3">
        <v>1.07637392</v>
      </c>
    </row>
    <row r="4" spans="1:5">
      <c r="A4">
        <v>2029</v>
      </c>
      <c r="B4">
        <v>1.025283732727273</v>
      </c>
      <c r="C4">
        <v>0.98080808</v>
      </c>
      <c r="D4">
        <v>1.0223634</v>
      </c>
      <c r="E4">
        <v>1.077723</v>
      </c>
    </row>
    <row r="5" spans="1:5">
      <c r="A5">
        <v>2030</v>
      </c>
      <c r="B5">
        <v>1.028218011904762</v>
      </c>
      <c r="C5">
        <v>0.9857549400000001</v>
      </c>
      <c r="D5">
        <v>1.0251309</v>
      </c>
      <c r="E5">
        <v>1.07985958</v>
      </c>
    </row>
    <row r="6" spans="1:5">
      <c r="A6">
        <v>2031</v>
      </c>
      <c r="B6">
        <v>1.027795066666667</v>
      </c>
      <c r="C6">
        <v>0.9852114700000001</v>
      </c>
      <c r="D6">
        <v>1.02418595</v>
      </c>
      <c r="E6">
        <v>1.08249365</v>
      </c>
    </row>
    <row r="7" spans="1:5">
      <c r="A7">
        <v>2032</v>
      </c>
      <c r="B7">
        <v>1.029307287</v>
      </c>
      <c r="C7">
        <v>0.987673017</v>
      </c>
      <c r="D7">
        <v>1.02648595</v>
      </c>
      <c r="E7">
        <v>1.08565227</v>
      </c>
    </row>
    <row r="8" spans="1:5">
      <c r="A8">
        <v>2033</v>
      </c>
      <c r="B8">
        <v>1.029487482619047</v>
      </c>
      <c r="C8">
        <v>0.9894882650000001</v>
      </c>
      <c r="D8">
        <v>1.025382</v>
      </c>
      <c r="E8">
        <v>1.08621529</v>
      </c>
    </row>
    <row r="9" spans="1:5">
      <c r="A9">
        <v>2034</v>
      </c>
      <c r="B9">
        <v>1.02924770952381</v>
      </c>
      <c r="C9">
        <v>0.9891953499999999</v>
      </c>
      <c r="D9">
        <v>1.02428435</v>
      </c>
      <c r="E9">
        <v>1.08598955</v>
      </c>
    </row>
    <row r="10" spans="1:5">
      <c r="A10">
        <v>2035</v>
      </c>
      <c r="B10">
        <v>1.029607775619048</v>
      </c>
      <c r="C10">
        <v>0.989773028</v>
      </c>
      <c r="D10">
        <v>1.0234702</v>
      </c>
      <c r="E10">
        <v>1.0872052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0.9602109123636363</v>
      </c>
      <c r="C3">
        <v>0.952983052</v>
      </c>
      <c r="D3">
        <v>0.95881164</v>
      </c>
      <c r="E3">
        <v>0.96919643</v>
      </c>
    </row>
    <row r="4" spans="1:5">
      <c r="A4">
        <v>2024</v>
      </c>
      <c r="B4">
        <v>0.943095034909091</v>
      </c>
      <c r="C4">
        <v>0.9316339339999999</v>
      </c>
      <c r="D4">
        <v>0.9417727</v>
      </c>
      <c r="E4">
        <v>0.957708184</v>
      </c>
    </row>
    <row r="5" spans="1:5">
      <c r="A5">
        <v>2026</v>
      </c>
      <c r="B5">
        <v>0.9162664622727271</v>
      </c>
      <c r="C5">
        <v>0.89558954</v>
      </c>
      <c r="D5">
        <v>0.9145980500000001</v>
      </c>
      <c r="E5">
        <v>0.93951594</v>
      </c>
    </row>
    <row r="6" spans="1:5">
      <c r="A6">
        <v>2027</v>
      </c>
      <c r="B6">
        <v>0.8881209006363636</v>
      </c>
      <c r="C6">
        <v>0.862246384</v>
      </c>
      <c r="D6">
        <v>0.89066464</v>
      </c>
      <c r="E6">
        <v>0.9152166199999999</v>
      </c>
    </row>
    <row r="7" spans="1:5">
      <c r="A7">
        <v>2028</v>
      </c>
      <c r="B7">
        <v>0.8616188347272725</v>
      </c>
      <c r="C7">
        <v>0.8323516399999999</v>
      </c>
      <c r="D7">
        <v>0.8628841</v>
      </c>
      <c r="E7">
        <v>0.889041254</v>
      </c>
    </row>
    <row r="8" spans="1:5">
      <c r="A8">
        <v>2029</v>
      </c>
      <c r="B8">
        <v>0.8320014391818181</v>
      </c>
      <c r="C8">
        <v>0.798600132</v>
      </c>
      <c r="D8">
        <v>0.8416165</v>
      </c>
      <c r="E8">
        <v>0.86044162</v>
      </c>
    </row>
    <row r="9" spans="1:5">
      <c r="A9">
        <v>2030</v>
      </c>
      <c r="B9">
        <v>0.8048613311904763</v>
      </c>
      <c r="C9">
        <v>0.76434811</v>
      </c>
      <c r="D9">
        <v>0.81656677</v>
      </c>
      <c r="E9">
        <v>0.834247345</v>
      </c>
    </row>
    <row r="10" spans="1:5">
      <c r="A10">
        <v>2031</v>
      </c>
      <c r="B10">
        <v>0.7835794497142858</v>
      </c>
      <c r="C10">
        <v>0.740740669</v>
      </c>
      <c r="D10">
        <v>0.79455003</v>
      </c>
      <c r="E10">
        <v>0.814976705</v>
      </c>
    </row>
    <row r="11" spans="1:5">
      <c r="A11">
        <v>2032</v>
      </c>
      <c r="B11">
        <v>0.763480083</v>
      </c>
      <c r="C11">
        <v>0.719812981</v>
      </c>
      <c r="D11">
        <v>0.777096735</v>
      </c>
      <c r="E11">
        <v>0.796925887</v>
      </c>
    </row>
    <row r="12" spans="1:5">
      <c r="A12">
        <v>2033</v>
      </c>
      <c r="B12">
        <v>0.749128828095238</v>
      </c>
      <c r="C12">
        <v>0.7006449299999999</v>
      </c>
      <c r="D12">
        <v>0.7629207499999999</v>
      </c>
      <c r="E12">
        <v>0.78475141</v>
      </c>
    </row>
    <row r="13" spans="1:5">
      <c r="A13">
        <v>2034</v>
      </c>
      <c r="B13">
        <v>0.7304166918571429</v>
      </c>
      <c r="C13">
        <v>0.678010989</v>
      </c>
      <c r="D13">
        <v>0.745746635</v>
      </c>
      <c r="E13">
        <v>0.7685657850000001</v>
      </c>
    </row>
    <row r="14" spans="1:5">
      <c r="A14">
        <v>2035</v>
      </c>
      <c r="B14">
        <v>0.711150500904762</v>
      </c>
      <c r="C14">
        <v>0.658124122</v>
      </c>
      <c r="D14">
        <v>0.7235987500000001</v>
      </c>
      <c r="E14">
        <v>0.749507197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2032</v>
      </c>
      <c r="B3">
        <v>0.8001982088095239</v>
      </c>
      <c r="C3">
        <v>0.735843655</v>
      </c>
      <c r="D3">
        <v>0.8114101</v>
      </c>
      <c r="E3">
        <v>0.8472249500000001</v>
      </c>
    </row>
    <row r="4" spans="1:5">
      <c r="A4">
        <v>2033</v>
      </c>
      <c r="B4">
        <v>0.7833572237142858</v>
      </c>
      <c r="C4">
        <v>0.7110777779999999</v>
      </c>
      <c r="D4">
        <v>0.7979988499999999</v>
      </c>
      <c r="E4">
        <v>0.83377002</v>
      </c>
    </row>
    <row r="5" spans="1:5">
      <c r="A5">
        <v>2034</v>
      </c>
      <c r="B5">
        <v>0.7750383916666667</v>
      </c>
      <c r="C5">
        <v>0.699733752</v>
      </c>
      <c r="D5">
        <v>0.7914591</v>
      </c>
      <c r="E5">
        <v>0.8276776130000001</v>
      </c>
    </row>
    <row r="6" spans="1:5">
      <c r="A6">
        <v>2035</v>
      </c>
      <c r="B6">
        <v>0.7653438931904762</v>
      </c>
      <c r="C6">
        <v>0.683668729</v>
      </c>
      <c r="D6">
        <v>0.7836742999999999</v>
      </c>
      <c r="E6">
        <v>0.822399968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2030</v>
      </c>
      <c r="B3">
        <v>0.7964780019047618</v>
      </c>
      <c r="C3">
        <v>0.6997968999999999</v>
      </c>
      <c r="D3">
        <v>0.7960496</v>
      </c>
      <c r="E3">
        <v>0.8756455200000001</v>
      </c>
    </row>
    <row r="4" spans="1:5">
      <c r="A4">
        <v>2031</v>
      </c>
      <c r="B4">
        <v>0.7902235442857143</v>
      </c>
      <c r="C4">
        <v>0.68441145</v>
      </c>
      <c r="D4">
        <v>0.79106895</v>
      </c>
      <c r="E4">
        <v>0.8720309500000001</v>
      </c>
    </row>
    <row r="5" spans="1:5">
      <c r="A5">
        <v>2032</v>
      </c>
      <c r="B5">
        <v>0.7831347111428573</v>
      </c>
      <c r="C5">
        <v>0.6691408520000001</v>
      </c>
      <c r="D5">
        <v>0.78556077</v>
      </c>
      <c r="E5">
        <v>0.868347812</v>
      </c>
    </row>
    <row r="6" spans="1:5">
      <c r="A6">
        <v>2033</v>
      </c>
      <c r="B6">
        <v>0.7687728152380954</v>
      </c>
      <c r="C6">
        <v>0.64682233</v>
      </c>
      <c r="D6">
        <v>0.77215822</v>
      </c>
      <c r="E6">
        <v>0.85882715</v>
      </c>
    </row>
    <row r="7" spans="1:5">
      <c r="A7">
        <v>2034</v>
      </c>
      <c r="B7">
        <v>0.764491462095238</v>
      </c>
      <c r="C7">
        <v>0.641136544</v>
      </c>
      <c r="D7">
        <v>0.76659495</v>
      </c>
      <c r="E7">
        <v>0.85767819</v>
      </c>
    </row>
    <row r="8" spans="1:5">
      <c r="A8">
        <v>2035</v>
      </c>
      <c r="B8">
        <v>0.7609622378095237</v>
      </c>
      <c r="C8">
        <v>0.6385953130000001</v>
      </c>
      <c r="D8">
        <v>0.76430763</v>
      </c>
      <c r="E8">
        <v>0.8547987810000001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2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0.9113701837272729</v>
      </c>
      <c r="C3">
        <v>0.8950313919999999</v>
      </c>
      <c r="D3">
        <v>0.9156372</v>
      </c>
      <c r="E3">
        <v>0.9256119900000001</v>
      </c>
    </row>
    <row r="4" spans="1:5">
      <c r="A4">
        <v>2024</v>
      </c>
      <c r="B4">
        <v>0.9073511990909092</v>
      </c>
      <c r="C4">
        <v>0.89192372</v>
      </c>
      <c r="D4">
        <v>0.90692973</v>
      </c>
      <c r="E4">
        <v>0.92260832</v>
      </c>
    </row>
    <row r="5" spans="1:5">
      <c r="A5">
        <v>2026</v>
      </c>
      <c r="B5">
        <v>0.892475171909091</v>
      </c>
      <c r="C5">
        <v>0.869393812</v>
      </c>
      <c r="D5">
        <v>0.8952393</v>
      </c>
      <c r="E5">
        <v>0.91078414</v>
      </c>
    </row>
    <row r="6" spans="1:5">
      <c r="A6">
        <v>2027</v>
      </c>
      <c r="B6">
        <v>0.8428287609090908</v>
      </c>
      <c r="C6">
        <v>0.81366986</v>
      </c>
      <c r="D6">
        <v>0.8441165</v>
      </c>
      <c r="E6">
        <v>0.86709338</v>
      </c>
    </row>
    <row r="7" spans="1:5">
      <c r="A7">
        <v>2028</v>
      </c>
      <c r="B7">
        <v>0.8391772326363636</v>
      </c>
      <c r="C7">
        <v>0.80904222</v>
      </c>
      <c r="D7">
        <v>0.838484</v>
      </c>
      <c r="E7">
        <v>0.865493928</v>
      </c>
    </row>
    <row r="8" spans="1:5">
      <c r="A8">
        <v>2029</v>
      </c>
      <c r="B8">
        <v>0.8218303455454546</v>
      </c>
      <c r="C8">
        <v>0.78998326</v>
      </c>
      <c r="D8">
        <v>0.82233214</v>
      </c>
      <c r="E8">
        <v>0.853544092</v>
      </c>
    </row>
    <row r="9" spans="1:5">
      <c r="A9">
        <v>2030</v>
      </c>
      <c r="B9">
        <v>0.8082331007142857</v>
      </c>
      <c r="C9">
        <v>0.76679319</v>
      </c>
      <c r="D9">
        <v>0.811656065</v>
      </c>
      <c r="E9">
        <v>0.84395553</v>
      </c>
    </row>
    <row r="10" spans="1:5">
      <c r="A10">
        <v>2031</v>
      </c>
      <c r="B10">
        <v>0.7889530271428572</v>
      </c>
      <c r="C10">
        <v>0.7437058</v>
      </c>
      <c r="D10">
        <v>0.792416</v>
      </c>
      <c r="E10">
        <v>0.8280708</v>
      </c>
    </row>
    <row r="11" spans="1:5">
      <c r="A11">
        <v>2032</v>
      </c>
      <c r="B11">
        <v>0.7635861318095238</v>
      </c>
      <c r="C11">
        <v>0.7203513499999999</v>
      </c>
      <c r="D11">
        <v>0.7683101</v>
      </c>
      <c r="E11">
        <v>0.802852568</v>
      </c>
    </row>
    <row r="12" spans="1:5">
      <c r="A12">
        <v>2033</v>
      </c>
      <c r="B12">
        <v>0.740611599047619</v>
      </c>
      <c r="C12">
        <v>0.701248468</v>
      </c>
      <c r="D12">
        <v>0.74513297</v>
      </c>
      <c r="E12">
        <v>0.779782152</v>
      </c>
    </row>
    <row r="13" spans="1:5">
      <c r="A13">
        <v>2034</v>
      </c>
      <c r="B13">
        <v>0.7297004619047619</v>
      </c>
      <c r="C13">
        <v>0.68521481</v>
      </c>
      <c r="D13">
        <v>0.7343473700000001</v>
      </c>
      <c r="E13">
        <v>0.76940098</v>
      </c>
    </row>
    <row r="14" spans="1:5">
      <c r="A14">
        <v>2035</v>
      </c>
      <c r="B14">
        <v>0.7174362783809523</v>
      </c>
      <c r="C14">
        <v>0.671649373</v>
      </c>
      <c r="D14">
        <v>0.7202604500000001</v>
      </c>
      <c r="E14">
        <v>0.7585945230000001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0.9867851573636365</v>
      </c>
      <c r="C3">
        <v>0.971388292</v>
      </c>
      <c r="D3">
        <v>0.9884826</v>
      </c>
      <c r="E3">
        <v>1.00010122</v>
      </c>
    </row>
    <row r="4" spans="1:5">
      <c r="A4">
        <v>2024</v>
      </c>
      <c r="B4">
        <v>0.9229054738181819</v>
      </c>
      <c r="C4">
        <v>0.874598624</v>
      </c>
      <c r="D4">
        <v>0.92187595</v>
      </c>
      <c r="E4">
        <v>0.95959182</v>
      </c>
    </row>
    <row r="5" spans="1:5">
      <c r="A5">
        <v>2025</v>
      </c>
      <c r="B5">
        <v>0.9048713924545453</v>
      </c>
      <c r="C5">
        <v>0.8702136340000001</v>
      </c>
      <c r="D5">
        <v>0.91574156</v>
      </c>
      <c r="E5">
        <v>0.93027002</v>
      </c>
    </row>
    <row r="6" spans="1:5">
      <c r="A6">
        <v>2026</v>
      </c>
      <c r="B6">
        <v>0.8551855330909092</v>
      </c>
      <c r="C6">
        <v>0.797341488</v>
      </c>
      <c r="D6">
        <v>0.8690862</v>
      </c>
      <c r="E6">
        <v>0.88974098</v>
      </c>
    </row>
    <row r="7" spans="1:5">
      <c r="A7">
        <v>2027</v>
      </c>
      <c r="B7">
        <v>0.7810912112727273</v>
      </c>
      <c r="C7">
        <v>0.7153993399999999</v>
      </c>
      <c r="D7">
        <v>0.7856353</v>
      </c>
      <c r="E7">
        <v>0.826625708</v>
      </c>
    </row>
    <row r="8" spans="1:5">
      <c r="A8">
        <v>2028</v>
      </c>
      <c r="B8">
        <v>0.7789444731818181</v>
      </c>
      <c r="C8">
        <v>0.7050754</v>
      </c>
      <c r="D8">
        <v>0.7921319</v>
      </c>
      <c r="E8">
        <v>0.82800626</v>
      </c>
    </row>
    <row r="9" spans="1:5">
      <c r="A9">
        <v>2029</v>
      </c>
      <c r="B9">
        <v>0.7691427814545453</v>
      </c>
      <c r="C9">
        <v>0.682077602</v>
      </c>
      <c r="D9">
        <v>0.7834272</v>
      </c>
      <c r="E9">
        <v>0.8219240400000001</v>
      </c>
    </row>
    <row r="10" spans="1:5">
      <c r="A10">
        <v>2030</v>
      </c>
      <c r="B10">
        <v>0.778607268952381</v>
      </c>
      <c r="C10">
        <v>0.683761728</v>
      </c>
      <c r="D10">
        <v>0.7888398999999999</v>
      </c>
      <c r="E10">
        <v>0.84242154</v>
      </c>
    </row>
    <row r="11" spans="1:5">
      <c r="A11">
        <v>2031</v>
      </c>
      <c r="B11">
        <v>0.772210192952381</v>
      </c>
      <c r="C11">
        <v>0.666628244</v>
      </c>
      <c r="D11">
        <v>0.7782413</v>
      </c>
      <c r="E11">
        <v>0.841332448</v>
      </c>
    </row>
    <row r="12" spans="1:5">
      <c r="A12">
        <v>2032</v>
      </c>
      <c r="B12">
        <v>0.7793373734761905</v>
      </c>
      <c r="C12">
        <v>0.67352945</v>
      </c>
      <c r="D12">
        <v>0.784557375</v>
      </c>
      <c r="E12">
        <v>0.856066788</v>
      </c>
    </row>
    <row r="13" spans="1:5">
      <c r="A13">
        <v>2033</v>
      </c>
      <c r="B13">
        <v>0.7977745640476189</v>
      </c>
      <c r="C13">
        <v>0.69821826</v>
      </c>
      <c r="D13">
        <v>0.7951174000000001</v>
      </c>
      <c r="E13">
        <v>0.881220875</v>
      </c>
    </row>
    <row r="14" spans="1:5">
      <c r="A14">
        <v>2034</v>
      </c>
      <c r="B14">
        <v>0.8170475239523809</v>
      </c>
      <c r="C14">
        <v>0.72061867</v>
      </c>
      <c r="D14">
        <v>0.805680375</v>
      </c>
      <c r="E14">
        <v>0.902130118</v>
      </c>
    </row>
    <row r="15" spans="1:5">
      <c r="A15">
        <v>2035</v>
      </c>
      <c r="B15">
        <v>0.8362487031428572</v>
      </c>
      <c r="C15">
        <v>0.7276674679999999</v>
      </c>
      <c r="D15">
        <v>0.82243383</v>
      </c>
      <c r="E15">
        <v>0.930470208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89.07612972727271</v>
      </c>
      <c r="C3">
        <v>85.023196</v>
      </c>
      <c r="D3">
        <v>90.01849</v>
      </c>
      <c r="E3">
        <v>92.25874399999999</v>
      </c>
    </row>
    <row r="4" spans="1:5">
      <c r="A4">
        <v>2024</v>
      </c>
      <c r="B4">
        <v>75.37238745454546</v>
      </c>
      <c r="C4">
        <v>71.74139600000001</v>
      </c>
      <c r="D4">
        <v>76.44372</v>
      </c>
      <c r="E4">
        <v>77.53367399999999</v>
      </c>
    </row>
    <row r="5" spans="1:5">
      <c r="A5">
        <v>2025</v>
      </c>
      <c r="B5">
        <v>87.77038818181816</v>
      </c>
      <c r="C5">
        <v>83.26801</v>
      </c>
      <c r="D5">
        <v>88.62430999999999</v>
      </c>
      <c r="E5">
        <v>91.22789899999999</v>
      </c>
    </row>
    <row r="6" spans="1:5">
      <c r="A6">
        <v>2026</v>
      </c>
      <c r="B6">
        <v>84.37615790909091</v>
      </c>
      <c r="C6">
        <v>79.18708000000001</v>
      </c>
      <c r="D6">
        <v>85.143036</v>
      </c>
      <c r="E6">
        <v>88.31292000000001</v>
      </c>
    </row>
    <row r="7" spans="1:5">
      <c r="A7">
        <v>2027</v>
      </c>
      <c r="B7">
        <v>77.48557191818183</v>
      </c>
      <c r="C7">
        <v>72.494201</v>
      </c>
      <c r="D7">
        <v>77.87649</v>
      </c>
      <c r="E7">
        <v>81.7955692</v>
      </c>
    </row>
    <row r="8" spans="1:5">
      <c r="A8">
        <v>2028</v>
      </c>
      <c r="B8">
        <v>72.12877141818181</v>
      </c>
      <c r="C8">
        <v>67.10625999999999</v>
      </c>
      <c r="D8">
        <v>71.94405999999999</v>
      </c>
      <c r="E8">
        <v>76.9349112</v>
      </c>
    </row>
    <row r="9" spans="1:5">
      <c r="A9">
        <v>2029</v>
      </c>
      <c r="B9">
        <v>73.58200087272726</v>
      </c>
      <c r="C9">
        <v>67.11673719999999</v>
      </c>
      <c r="D9">
        <v>71.71129999999999</v>
      </c>
      <c r="E9">
        <v>79.88774199999999</v>
      </c>
    </row>
    <row r="10" spans="1:5">
      <c r="A10">
        <v>2030</v>
      </c>
      <c r="B10">
        <v>85.02927980952383</v>
      </c>
      <c r="C10">
        <v>76.282374</v>
      </c>
      <c r="D10">
        <v>81.76649499999999</v>
      </c>
      <c r="E10">
        <v>94.814617</v>
      </c>
    </row>
    <row r="11" spans="1:5">
      <c r="A11">
        <v>2031</v>
      </c>
      <c r="B11">
        <v>85.16728517619049</v>
      </c>
      <c r="C11">
        <v>74.47593850000001</v>
      </c>
      <c r="D11">
        <v>81.79549499999999</v>
      </c>
      <c r="E11">
        <v>97.17213120000001</v>
      </c>
    </row>
    <row r="12" spans="1:5">
      <c r="A12">
        <v>2032</v>
      </c>
      <c r="B12">
        <v>78.80844522380953</v>
      </c>
      <c r="C12">
        <v>68.4661175</v>
      </c>
      <c r="D12">
        <v>74.556105</v>
      </c>
      <c r="E12">
        <v>91.14407420000001</v>
      </c>
    </row>
    <row r="13" spans="1:5">
      <c r="A13">
        <v>2033</v>
      </c>
      <c r="B13">
        <v>76.48846775714286</v>
      </c>
      <c r="C13">
        <v>65.54639490000001</v>
      </c>
      <c r="D13">
        <v>71.94754499999999</v>
      </c>
      <c r="E13">
        <v>90.379531</v>
      </c>
    </row>
    <row r="14" spans="1:5">
      <c r="A14">
        <v>2034</v>
      </c>
      <c r="B14">
        <v>76.42781570952381</v>
      </c>
      <c r="C14">
        <v>64.8391129</v>
      </c>
      <c r="D14">
        <v>72.142635</v>
      </c>
      <c r="E14">
        <v>91.88546700000001</v>
      </c>
    </row>
    <row r="15" spans="1:5">
      <c r="A15">
        <v>2035</v>
      </c>
      <c r="B15">
        <v>79.62668446190476</v>
      </c>
      <c r="C15">
        <v>66.14299370000001</v>
      </c>
      <c r="D15">
        <v>75.85348300000001</v>
      </c>
      <c r="E15">
        <v>97.16960800000001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0.8368207635454546</v>
      </c>
      <c r="C3">
        <v>0.786010838</v>
      </c>
      <c r="D3">
        <v>0.8276167</v>
      </c>
      <c r="E3">
        <v>0.90747765</v>
      </c>
    </row>
    <row r="4" spans="1:5">
      <c r="A4">
        <v>2024</v>
      </c>
      <c r="B4">
        <v>0.7646669940909092</v>
      </c>
      <c r="C4">
        <v>0.7115073200000001</v>
      </c>
      <c r="D4">
        <v>0.75277704</v>
      </c>
      <c r="E4">
        <v>0.83759776</v>
      </c>
    </row>
    <row r="5" spans="1:5">
      <c r="A5">
        <v>2025</v>
      </c>
      <c r="B5">
        <v>0.7145286018181819</v>
      </c>
      <c r="C5">
        <v>0.65881436</v>
      </c>
      <c r="D5">
        <v>0.69904333</v>
      </c>
      <c r="E5">
        <v>0.78301802</v>
      </c>
    </row>
    <row r="6" spans="1:5">
      <c r="A6">
        <v>2026</v>
      </c>
      <c r="B6">
        <v>0.6855570086363637</v>
      </c>
      <c r="C6">
        <v>0.6168906080000001</v>
      </c>
      <c r="D6">
        <v>0.6739119</v>
      </c>
      <c r="E6">
        <v>0.753697092</v>
      </c>
    </row>
    <row r="7" spans="1:5">
      <c r="A7">
        <v>2027</v>
      </c>
      <c r="B7">
        <v>0.6544021515454547</v>
      </c>
      <c r="C7">
        <v>0.58133124</v>
      </c>
      <c r="D7">
        <v>0.64755356</v>
      </c>
      <c r="E7">
        <v>0.728226554</v>
      </c>
    </row>
    <row r="8" spans="1:5">
      <c r="A8">
        <v>2028</v>
      </c>
      <c r="B8">
        <v>0.6297992552727273</v>
      </c>
      <c r="C8">
        <v>0.545816032</v>
      </c>
      <c r="D8">
        <v>0.61869186</v>
      </c>
      <c r="E8">
        <v>0.711068284</v>
      </c>
    </row>
    <row r="9" spans="1:5">
      <c r="A9">
        <v>2029</v>
      </c>
      <c r="B9">
        <v>0.610310308</v>
      </c>
      <c r="C9">
        <v>0.527157996</v>
      </c>
      <c r="D9">
        <v>0.601221</v>
      </c>
      <c r="E9">
        <v>0.6857100599999999</v>
      </c>
    </row>
    <row r="10" spans="1:5">
      <c r="A10">
        <v>2030</v>
      </c>
      <c r="B10">
        <v>0.5983697217619047</v>
      </c>
      <c r="C10">
        <v>0.51757604</v>
      </c>
      <c r="D10">
        <v>0.5953036700000001</v>
      </c>
      <c r="E10">
        <v>0.6694670770000001</v>
      </c>
    </row>
    <row r="11" spans="1:5">
      <c r="A11">
        <v>2031</v>
      </c>
      <c r="B11">
        <v>0.5968630265238095</v>
      </c>
      <c r="C11">
        <v>0.51823024</v>
      </c>
      <c r="D11">
        <v>0.5990716300000001</v>
      </c>
      <c r="E11">
        <v>0.663039037</v>
      </c>
    </row>
    <row r="12" spans="1:5">
      <c r="A12">
        <v>2032</v>
      </c>
      <c r="B12">
        <v>0.6196199184285713</v>
      </c>
      <c r="C12">
        <v>0.5339752320000001</v>
      </c>
      <c r="D12">
        <v>0.619086025</v>
      </c>
      <c r="E12">
        <v>0.69989411</v>
      </c>
    </row>
    <row r="13" spans="1:5">
      <c r="A13">
        <v>2033</v>
      </c>
      <c r="B13">
        <v>0.6161859720952381</v>
      </c>
      <c r="C13">
        <v>0.53637729</v>
      </c>
      <c r="D13">
        <v>0.615784865</v>
      </c>
      <c r="E13">
        <v>0.6956650990000001</v>
      </c>
    </row>
    <row r="14" spans="1:5">
      <c r="A14">
        <v>2034</v>
      </c>
      <c r="B14">
        <v>0.6121716066190477</v>
      </c>
      <c r="C14">
        <v>0.541965803</v>
      </c>
      <c r="D14">
        <v>0.608324675</v>
      </c>
      <c r="E14">
        <v>0.690426981</v>
      </c>
    </row>
    <row r="15" spans="1:5">
      <c r="A15">
        <v>2035</v>
      </c>
      <c r="B15">
        <v>0.6031304983333333</v>
      </c>
      <c r="C15">
        <v>0.5348070699999999</v>
      </c>
      <c r="D15">
        <v>0.594382315</v>
      </c>
      <c r="E15">
        <v>0.67036171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0.8721315034545456</v>
      </c>
      <c r="C3">
        <v>0.820674948</v>
      </c>
      <c r="D3">
        <v>0.8579937</v>
      </c>
      <c r="E3">
        <v>0.940771548</v>
      </c>
    </row>
    <row r="4" spans="1:5">
      <c r="A4">
        <v>2024</v>
      </c>
      <c r="B4">
        <v>0.8031818151818182</v>
      </c>
      <c r="C4">
        <v>0.745271204</v>
      </c>
      <c r="D4">
        <v>0.78953505</v>
      </c>
      <c r="E4">
        <v>0.87950054</v>
      </c>
    </row>
    <row r="5" spans="1:5">
      <c r="A5">
        <v>2025</v>
      </c>
      <c r="B5">
        <v>0.7543884719090909</v>
      </c>
      <c r="C5">
        <v>0.69592168</v>
      </c>
      <c r="D5">
        <v>0.7425878</v>
      </c>
      <c r="E5">
        <v>0.830648312</v>
      </c>
    </row>
    <row r="6" spans="1:5">
      <c r="A6">
        <v>2026</v>
      </c>
      <c r="B6">
        <v>0.7346010591818183</v>
      </c>
      <c r="C6">
        <v>0.6600821</v>
      </c>
      <c r="D6">
        <v>0.72277915</v>
      </c>
      <c r="E6">
        <v>0.8109029719999999</v>
      </c>
    </row>
    <row r="7" spans="1:5">
      <c r="A7">
        <v>2027</v>
      </c>
      <c r="B7">
        <v>0.7145186514545455</v>
      </c>
      <c r="C7">
        <v>0.622908934</v>
      </c>
      <c r="D7">
        <v>0.70690197</v>
      </c>
      <c r="E7">
        <v>0.801932108</v>
      </c>
    </row>
    <row r="8" spans="1:5">
      <c r="A8">
        <v>2028</v>
      </c>
      <c r="B8">
        <v>0.7038205786363636</v>
      </c>
      <c r="C8">
        <v>0.60086187</v>
      </c>
      <c r="D8">
        <v>0.70128167</v>
      </c>
      <c r="E8">
        <v>0.7959388399999999</v>
      </c>
    </row>
    <row r="9" spans="1:5">
      <c r="A9">
        <v>2029</v>
      </c>
      <c r="B9">
        <v>0.6956101987272727</v>
      </c>
      <c r="C9">
        <v>0.59237626</v>
      </c>
      <c r="D9">
        <v>0.6893698</v>
      </c>
      <c r="E9">
        <v>0.784485892</v>
      </c>
    </row>
    <row r="10" spans="1:5">
      <c r="A10">
        <v>2030</v>
      </c>
      <c r="B10">
        <v>0.6924991420476191</v>
      </c>
      <c r="C10">
        <v>0.5857218399999999</v>
      </c>
      <c r="D10">
        <v>0.6824288000000001</v>
      </c>
      <c r="E10">
        <v>0.7894859530000001</v>
      </c>
    </row>
    <row r="11" spans="1:5">
      <c r="A11">
        <v>2031</v>
      </c>
      <c r="B11">
        <v>0.6890726995714286</v>
      </c>
      <c r="C11">
        <v>0.5799110049999999</v>
      </c>
      <c r="D11">
        <v>0.683896225</v>
      </c>
      <c r="E11">
        <v>0.782069251</v>
      </c>
    </row>
    <row r="12" spans="1:5">
      <c r="A12">
        <v>2032</v>
      </c>
      <c r="B12">
        <v>0.7067594756666666</v>
      </c>
      <c r="C12">
        <v>0.5903208600000001</v>
      </c>
      <c r="D12">
        <v>0.7044939299999999</v>
      </c>
      <c r="E12">
        <v>0.811366789</v>
      </c>
    </row>
    <row r="13" spans="1:5">
      <c r="A13">
        <v>2033</v>
      </c>
      <c r="B13">
        <v>0.6994872922380951</v>
      </c>
      <c r="C13">
        <v>0.592017047</v>
      </c>
      <c r="D13">
        <v>0.69840092</v>
      </c>
      <c r="E13">
        <v>0.8056074400000001</v>
      </c>
    </row>
    <row r="14" spans="1:5">
      <c r="A14">
        <v>2034</v>
      </c>
      <c r="B14">
        <v>0.6909720501428571</v>
      </c>
      <c r="C14">
        <v>0.597922466</v>
      </c>
      <c r="D14">
        <v>0.685374065</v>
      </c>
      <c r="E14">
        <v>0.796586392</v>
      </c>
    </row>
    <row r="15" spans="1:5">
      <c r="A15">
        <v>2035</v>
      </c>
      <c r="B15">
        <v>0.6763719060952381</v>
      </c>
      <c r="C15">
        <v>0.589443858</v>
      </c>
      <c r="D15">
        <v>0.667779935</v>
      </c>
      <c r="E15">
        <v>0.772448035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0.8887882645454546</v>
      </c>
      <c r="C3">
        <v>0.8333381000000001</v>
      </c>
      <c r="D3">
        <v>0.88040817</v>
      </c>
      <c r="E3">
        <v>0.9603889799999999</v>
      </c>
    </row>
    <row r="4" spans="1:5">
      <c r="A4">
        <v>2024</v>
      </c>
      <c r="B4">
        <v>0.7263340829999999</v>
      </c>
      <c r="C4">
        <v>0.63639214</v>
      </c>
      <c r="D4">
        <v>0.72896194</v>
      </c>
      <c r="E4">
        <v>0.8255454059999999</v>
      </c>
    </row>
    <row r="5" spans="1:5">
      <c r="A5">
        <v>2025</v>
      </c>
      <c r="B5">
        <v>0.6787067990909091</v>
      </c>
      <c r="C5">
        <v>0.593888188</v>
      </c>
      <c r="D5">
        <v>0.6751625999999999</v>
      </c>
      <c r="E5">
        <v>0.774810632</v>
      </c>
    </row>
    <row r="6" spans="1:5">
      <c r="A6">
        <v>2026</v>
      </c>
      <c r="B6">
        <v>0.6317851446363637</v>
      </c>
      <c r="C6">
        <v>0.5505069</v>
      </c>
      <c r="D6">
        <v>0.6343232</v>
      </c>
      <c r="E6">
        <v>0.712262332</v>
      </c>
    </row>
    <row r="7" spans="1:5">
      <c r="A7">
        <v>2027</v>
      </c>
      <c r="B7">
        <v>0.6070644441818183</v>
      </c>
      <c r="C7">
        <v>0.551752112</v>
      </c>
      <c r="D7">
        <v>0.59323</v>
      </c>
      <c r="E7">
        <v>0.68486968</v>
      </c>
    </row>
    <row r="8" spans="1:5">
      <c r="A8">
        <v>2028</v>
      </c>
      <c r="B8">
        <v>0.614138323909091</v>
      </c>
      <c r="C8">
        <v>0.577694946</v>
      </c>
      <c r="D8">
        <v>0.61180216</v>
      </c>
      <c r="E8">
        <v>0.66572</v>
      </c>
    </row>
    <row r="9" spans="1:5">
      <c r="A9">
        <v>2029</v>
      </c>
      <c r="B9">
        <v>0.6052902912727274</v>
      </c>
      <c r="C9">
        <v>0.568114314</v>
      </c>
      <c r="D9">
        <v>0.60459185</v>
      </c>
      <c r="E9">
        <v>0.648937624</v>
      </c>
    </row>
    <row r="10" spans="1:5">
      <c r="A10">
        <v>2030</v>
      </c>
      <c r="B10">
        <v>0.5992149888095237</v>
      </c>
      <c r="C10">
        <v>0.55935875</v>
      </c>
      <c r="D10">
        <v>0.5948993300000001</v>
      </c>
      <c r="E10">
        <v>0.644793895</v>
      </c>
    </row>
    <row r="11" spans="1:5">
      <c r="A11">
        <v>2031</v>
      </c>
      <c r="B11">
        <v>0.5934056068095236</v>
      </c>
      <c r="C11">
        <v>0.5524541509999999</v>
      </c>
      <c r="D11">
        <v>0.59211755</v>
      </c>
      <c r="E11">
        <v>0.6383569020000001</v>
      </c>
    </row>
    <row r="12" spans="1:5">
      <c r="A12">
        <v>2032</v>
      </c>
      <c r="B12">
        <v>0.5894097606190476</v>
      </c>
      <c r="C12">
        <v>0.549962418</v>
      </c>
      <c r="D12">
        <v>0.58808595</v>
      </c>
      <c r="E12">
        <v>0.633132495</v>
      </c>
    </row>
    <row r="13" spans="1:5">
      <c r="A13">
        <v>2033</v>
      </c>
      <c r="B13">
        <v>0.5885190748571427</v>
      </c>
      <c r="C13">
        <v>0.56613432</v>
      </c>
      <c r="D13">
        <v>0.5832869000000001</v>
      </c>
      <c r="E13">
        <v>0.6196864320000001</v>
      </c>
    </row>
    <row r="14" spans="1:5">
      <c r="A14">
        <v>2034</v>
      </c>
      <c r="B14">
        <v>0.5940682723809524</v>
      </c>
      <c r="C14">
        <v>0.5681577799999999</v>
      </c>
      <c r="D14">
        <v>0.5938552499999999</v>
      </c>
      <c r="E14">
        <v>0.62471664</v>
      </c>
    </row>
    <row r="15" spans="1:5">
      <c r="A15">
        <v>2035</v>
      </c>
      <c r="B15">
        <v>0.6008465747142857</v>
      </c>
      <c r="C15">
        <v>0.573260799</v>
      </c>
      <c r="D15">
        <v>0.5997805700000001</v>
      </c>
      <c r="E15">
        <v>0.63355233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9" bestFit="1" customWidth="1"/>
    <col min="3" max="3" width="12" bestFit="1" customWidth="1"/>
    <col min="4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0.8194750121818182</v>
      </c>
      <c r="C3">
        <v>0.681478728</v>
      </c>
      <c r="D3">
        <v>0.8194413</v>
      </c>
      <c r="E3">
        <v>0.9525648799999999</v>
      </c>
    </row>
    <row r="4" spans="1:5">
      <c r="A4">
        <v>2024</v>
      </c>
      <c r="B4">
        <v>0.7681325678181818</v>
      </c>
      <c r="C4">
        <v>0.6478473</v>
      </c>
      <c r="D4">
        <v>0.78446496</v>
      </c>
      <c r="E4">
        <v>0.884331192</v>
      </c>
    </row>
    <row r="5" spans="1:5">
      <c r="A5">
        <v>2025</v>
      </c>
      <c r="B5">
        <v>0.7048058981818182</v>
      </c>
      <c r="C5">
        <v>0.5836035000000001</v>
      </c>
      <c r="D5">
        <v>0.7297889</v>
      </c>
      <c r="E5">
        <v>0.8108144799999999</v>
      </c>
    </row>
    <row r="6" spans="1:5">
      <c r="A6">
        <v>2026</v>
      </c>
      <c r="B6">
        <v>0.631725235818182</v>
      </c>
      <c r="C6">
        <v>0.508661312</v>
      </c>
      <c r="D6">
        <v>0.63779116</v>
      </c>
      <c r="E6">
        <v>0.7504998459999999</v>
      </c>
    </row>
    <row r="7" spans="1:5">
      <c r="A7">
        <v>2027</v>
      </c>
      <c r="B7">
        <v>0.6051703981818183</v>
      </c>
      <c r="C7">
        <v>0.49238843</v>
      </c>
      <c r="D7">
        <v>0.57746696</v>
      </c>
      <c r="E7">
        <v>0.7236931999999998</v>
      </c>
    </row>
    <row r="8" spans="1:5">
      <c r="A8">
        <v>2028</v>
      </c>
      <c r="B8">
        <v>0.594551877</v>
      </c>
      <c r="C8">
        <v>0.479080514</v>
      </c>
      <c r="D8">
        <v>0.5694777</v>
      </c>
      <c r="E8">
        <v>0.7181886199999999</v>
      </c>
    </row>
    <row r="9" spans="1:5">
      <c r="A9">
        <v>2029</v>
      </c>
      <c r="B9">
        <v>0.5779321790909091</v>
      </c>
      <c r="C9">
        <v>0.463910232</v>
      </c>
      <c r="D9">
        <v>0.5590701</v>
      </c>
      <c r="E9">
        <v>0.707020628</v>
      </c>
    </row>
    <row r="10" spans="1:5">
      <c r="A10">
        <v>2030</v>
      </c>
      <c r="B10">
        <v>0.555098105</v>
      </c>
      <c r="C10">
        <v>0.437795265</v>
      </c>
      <c r="D10">
        <v>0.5331215499999999</v>
      </c>
      <c r="E10">
        <v>0.69878958</v>
      </c>
    </row>
    <row r="11" spans="1:5">
      <c r="A11">
        <v>2031</v>
      </c>
      <c r="B11">
        <v>0.5399831348095239</v>
      </c>
      <c r="C11">
        <v>0.425894504</v>
      </c>
      <c r="D11">
        <v>0.517471275</v>
      </c>
      <c r="E11">
        <v>0.6815172620000001</v>
      </c>
    </row>
    <row r="12" spans="1:5">
      <c r="A12">
        <v>2032</v>
      </c>
      <c r="B12">
        <v>0.5326380794285714</v>
      </c>
      <c r="C12">
        <v>0.421772311</v>
      </c>
      <c r="D12">
        <v>0.515002995</v>
      </c>
      <c r="E12">
        <v>0.667936722</v>
      </c>
    </row>
    <row r="13" spans="1:5">
      <c r="A13">
        <v>2033</v>
      </c>
      <c r="B13">
        <v>0.5220647280476189</v>
      </c>
      <c r="C13">
        <v>0.413351807</v>
      </c>
      <c r="D13">
        <v>0.5093037</v>
      </c>
      <c r="E13">
        <v>0.654923292</v>
      </c>
    </row>
    <row r="14" spans="1:5">
      <c r="A14">
        <v>2034</v>
      </c>
      <c r="B14">
        <v>0.5179762978571428</v>
      </c>
      <c r="C14">
        <v>0.413312665</v>
      </c>
      <c r="D14">
        <v>0.505750085</v>
      </c>
      <c r="E14">
        <v>0.6450240650000001</v>
      </c>
    </row>
    <row r="15" spans="1:5">
      <c r="A15">
        <v>2035</v>
      </c>
      <c r="B15">
        <v>0.5115717992857144</v>
      </c>
      <c r="C15">
        <v>0.415988776</v>
      </c>
      <c r="D15">
        <v>0.49858525</v>
      </c>
      <c r="E15">
        <v>0.6356336490000001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2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0.8041633577272727</v>
      </c>
      <c r="C3">
        <v>0.77454569</v>
      </c>
      <c r="D3">
        <v>0.79828066</v>
      </c>
      <c r="E3">
        <v>0.82966442</v>
      </c>
    </row>
    <row r="4" spans="1:5">
      <c r="A4">
        <v>2024</v>
      </c>
      <c r="B4">
        <v>0.7353694918181817</v>
      </c>
      <c r="C4">
        <v>0.70876242</v>
      </c>
      <c r="D4">
        <v>0.7296357999999999</v>
      </c>
      <c r="E4">
        <v>0.76911866</v>
      </c>
    </row>
    <row r="5" spans="1:5">
      <c r="A5">
        <v>2025</v>
      </c>
      <c r="B5">
        <v>0.6801356958181818</v>
      </c>
      <c r="C5">
        <v>0.6521844680000001</v>
      </c>
      <c r="D5">
        <v>0.67534596</v>
      </c>
      <c r="E5">
        <v>0.7139544600000001</v>
      </c>
    </row>
    <row r="6" spans="1:5">
      <c r="A6">
        <v>2026</v>
      </c>
      <c r="B6">
        <v>0.6318307077272727</v>
      </c>
      <c r="C6">
        <v>0.5953294600000001</v>
      </c>
      <c r="D6">
        <v>0.6267905</v>
      </c>
      <c r="E6">
        <v>0.6695042299999999</v>
      </c>
    </row>
    <row r="7" spans="1:5">
      <c r="A7">
        <v>2027</v>
      </c>
      <c r="B7">
        <v>0.5875250359999999</v>
      </c>
      <c r="C7">
        <v>0.555378472</v>
      </c>
      <c r="D7">
        <v>0.5810042600000001</v>
      </c>
      <c r="E7">
        <v>0.62441742</v>
      </c>
    </row>
    <row r="8" spans="1:5">
      <c r="A8">
        <v>2028</v>
      </c>
      <c r="B8">
        <v>0.5245535898181819</v>
      </c>
      <c r="C8">
        <v>0.494118656</v>
      </c>
      <c r="D8">
        <v>0.5191741</v>
      </c>
      <c r="E8">
        <v>0.5548548</v>
      </c>
    </row>
    <row r="9" spans="1:5">
      <c r="A9">
        <v>2029</v>
      </c>
      <c r="B9">
        <v>0.4950830685454546</v>
      </c>
      <c r="C9">
        <v>0.46219424</v>
      </c>
      <c r="D9">
        <v>0.49240822</v>
      </c>
      <c r="E9">
        <v>0.526860828</v>
      </c>
    </row>
    <row r="10" spans="1:5">
      <c r="A10">
        <v>2030</v>
      </c>
      <c r="B10">
        <v>0.4880863418095237</v>
      </c>
      <c r="C10">
        <v>0.460661496</v>
      </c>
      <c r="D10">
        <v>0.48651956</v>
      </c>
      <c r="E10">
        <v>0.516533562</v>
      </c>
    </row>
    <row r="11" spans="1:5">
      <c r="A11">
        <v>2031</v>
      </c>
      <c r="B11">
        <v>0.4757556609047618</v>
      </c>
      <c r="C11">
        <v>0.446064231</v>
      </c>
      <c r="D11">
        <v>0.47465478</v>
      </c>
      <c r="E11">
        <v>0.5059276380000001</v>
      </c>
    </row>
    <row r="12" spans="1:5">
      <c r="A12">
        <v>2032</v>
      </c>
      <c r="B12">
        <v>0.4792173745714286</v>
      </c>
      <c r="C12">
        <v>0.449836902</v>
      </c>
      <c r="D12">
        <v>0.477130225</v>
      </c>
      <c r="E12">
        <v>0.510562539</v>
      </c>
    </row>
    <row r="13" spans="1:5">
      <c r="A13">
        <v>2033</v>
      </c>
      <c r="B13">
        <v>0.4593805917142856</v>
      </c>
      <c r="C13">
        <v>0.433833662</v>
      </c>
      <c r="D13">
        <v>0.45743774</v>
      </c>
      <c r="E13">
        <v>0.489397274</v>
      </c>
    </row>
    <row r="14" spans="1:5">
      <c r="A14">
        <v>2034</v>
      </c>
      <c r="B14">
        <v>0.4565338666190477</v>
      </c>
      <c r="C14">
        <v>0.429630783</v>
      </c>
      <c r="D14">
        <v>0.453187885</v>
      </c>
      <c r="E14">
        <v>0.4875285910000001</v>
      </c>
    </row>
    <row r="15" spans="1:5">
      <c r="A15">
        <v>2035</v>
      </c>
      <c r="B15">
        <v>0.4558128838095239</v>
      </c>
      <c r="C15">
        <v>0.4284018</v>
      </c>
      <c r="D15">
        <v>0.451374485</v>
      </c>
      <c r="E15">
        <v>0.490499245</v>
      </c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0.8125212892727273</v>
      </c>
      <c r="C3">
        <v>0.788512874</v>
      </c>
      <c r="D3">
        <v>0.80838996</v>
      </c>
      <c r="E3">
        <v>0.85512438</v>
      </c>
    </row>
    <row r="4" spans="1:5">
      <c r="A4">
        <v>2024</v>
      </c>
      <c r="B4">
        <v>0.7315560490909092</v>
      </c>
      <c r="C4">
        <v>0.7096867</v>
      </c>
      <c r="D4">
        <v>0.7287905</v>
      </c>
      <c r="E4">
        <v>0.7679026999999999</v>
      </c>
    </row>
    <row r="5" spans="1:5">
      <c r="A5">
        <v>2025</v>
      </c>
      <c r="B5">
        <v>0.691742427</v>
      </c>
      <c r="C5">
        <v>0.666387434</v>
      </c>
      <c r="D5">
        <v>0.68845874</v>
      </c>
      <c r="E5">
        <v>0.72396017</v>
      </c>
    </row>
    <row r="6" spans="1:5">
      <c r="A6">
        <v>2026</v>
      </c>
      <c r="B6">
        <v>0.6499287796363636</v>
      </c>
      <c r="C6">
        <v>0.6156362519999999</v>
      </c>
      <c r="D6">
        <v>0.646753</v>
      </c>
      <c r="E6">
        <v>0.6832742000000001</v>
      </c>
    </row>
    <row r="7" spans="1:5">
      <c r="A7">
        <v>2027</v>
      </c>
      <c r="B7">
        <v>0.615971552909091</v>
      </c>
      <c r="C7">
        <v>0.57949394</v>
      </c>
      <c r="D7">
        <v>0.61547494</v>
      </c>
      <c r="E7">
        <v>0.6508950339999999</v>
      </c>
    </row>
    <row r="8" spans="1:5">
      <c r="A8">
        <v>2028</v>
      </c>
      <c r="B8">
        <v>0.5863025343636364</v>
      </c>
      <c r="C8">
        <v>0.5495306599999999</v>
      </c>
      <c r="D8">
        <v>0.58850104</v>
      </c>
      <c r="E8">
        <v>0.623477256</v>
      </c>
    </row>
    <row r="9" spans="1:5">
      <c r="A9">
        <v>2029</v>
      </c>
      <c r="B9">
        <v>0.5626752286363635</v>
      </c>
      <c r="C9">
        <v>0.52311142</v>
      </c>
      <c r="D9">
        <v>0.5622735</v>
      </c>
      <c r="E9">
        <v>0.6061229</v>
      </c>
    </row>
    <row r="10" spans="1:5">
      <c r="A10">
        <v>2030</v>
      </c>
      <c r="B10">
        <v>0.5318257596190475</v>
      </c>
      <c r="C10">
        <v>0.490415032</v>
      </c>
      <c r="D10">
        <v>0.5300273</v>
      </c>
      <c r="E10">
        <v>0.57318673</v>
      </c>
    </row>
    <row r="11" spans="1:5">
      <c r="A11">
        <v>2031</v>
      </c>
      <c r="B11">
        <v>0.5237904334285715</v>
      </c>
      <c r="C11">
        <v>0.478460423</v>
      </c>
      <c r="D11">
        <v>0.5270268499999999</v>
      </c>
      <c r="E11">
        <v>0.564225409</v>
      </c>
    </row>
    <row r="12" spans="1:5">
      <c r="A12">
        <v>2032</v>
      </c>
      <c r="B12">
        <v>0.5452624927142857</v>
      </c>
      <c r="C12">
        <v>0.499504599</v>
      </c>
      <c r="D12">
        <v>0.5493322</v>
      </c>
      <c r="E12">
        <v>0.5870627180000001</v>
      </c>
    </row>
    <row r="13" spans="1:5">
      <c r="A13">
        <v>2033</v>
      </c>
      <c r="B13">
        <v>0.5332763597142858</v>
      </c>
      <c r="C13">
        <v>0.487668504</v>
      </c>
      <c r="D13">
        <v>0.53981748</v>
      </c>
      <c r="E13">
        <v>0.57747931</v>
      </c>
    </row>
    <row r="14" spans="1:5">
      <c r="A14">
        <v>2034</v>
      </c>
      <c r="B14">
        <v>0.5251813834761905</v>
      </c>
      <c r="C14">
        <v>0.479659368</v>
      </c>
      <c r="D14">
        <v>0.531658175</v>
      </c>
      <c r="E14">
        <v>0.56732602</v>
      </c>
    </row>
    <row r="15" spans="1:5">
      <c r="A15">
        <v>2035</v>
      </c>
      <c r="B15">
        <v>0.5122198971428571</v>
      </c>
      <c r="C15">
        <v>0.46874388</v>
      </c>
      <c r="D15">
        <v>0.5164154750000001</v>
      </c>
      <c r="E15">
        <v>0.551225115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0.7126576983636365</v>
      </c>
      <c r="C3">
        <v>0.6127033820000001</v>
      </c>
      <c r="D3">
        <v>0.68622786</v>
      </c>
      <c r="E3">
        <v>0.8266380719999998</v>
      </c>
    </row>
    <row r="4" spans="1:5">
      <c r="A4">
        <v>2024</v>
      </c>
      <c r="B4">
        <v>0.688153279090909</v>
      </c>
      <c r="C4">
        <v>0.592824912</v>
      </c>
      <c r="D4">
        <v>0.6681789</v>
      </c>
      <c r="E4">
        <v>0.7984383079999999</v>
      </c>
    </row>
    <row r="5" spans="1:5">
      <c r="A5">
        <v>2025</v>
      </c>
      <c r="B5">
        <v>0.6518640464545454</v>
      </c>
      <c r="C5">
        <v>0.5404818</v>
      </c>
      <c r="D5">
        <v>0.63965255</v>
      </c>
      <c r="E5">
        <v>0.7613743219999999</v>
      </c>
    </row>
    <row r="6" spans="1:5">
      <c r="A6">
        <v>2026</v>
      </c>
      <c r="B6">
        <v>0.6340525659999999</v>
      </c>
      <c r="C6">
        <v>0.5112903</v>
      </c>
      <c r="D6">
        <v>0.6222132</v>
      </c>
      <c r="E6">
        <v>0.7472995119999999</v>
      </c>
    </row>
    <row r="7" spans="1:5">
      <c r="A7">
        <v>2027</v>
      </c>
      <c r="B7">
        <v>0.619666078909091</v>
      </c>
      <c r="C7">
        <v>0.492266524</v>
      </c>
      <c r="D7">
        <v>0.6079773000000001</v>
      </c>
      <c r="E7">
        <v>0.7319444119999998</v>
      </c>
    </row>
    <row r="8" spans="1:5">
      <c r="A8">
        <v>2028</v>
      </c>
      <c r="B8">
        <v>0.609961885909091</v>
      </c>
      <c r="C8">
        <v>0.475515448</v>
      </c>
      <c r="D8">
        <v>0.5996938000000001</v>
      </c>
      <c r="E8">
        <v>0.7258179319999999</v>
      </c>
    </row>
    <row r="9" spans="1:5">
      <c r="A9">
        <v>2029</v>
      </c>
      <c r="B9">
        <v>0.5919639449090909</v>
      </c>
      <c r="C9">
        <v>0.45764364</v>
      </c>
      <c r="D9">
        <v>0.5863304</v>
      </c>
      <c r="E9">
        <v>0.7080460479999999</v>
      </c>
    </row>
    <row r="10" spans="1:5">
      <c r="A10">
        <v>2030</v>
      </c>
      <c r="B10">
        <v>0.5720633966190476</v>
      </c>
      <c r="C10">
        <v>0.445847419</v>
      </c>
      <c r="D10">
        <v>0.5684966300000001</v>
      </c>
      <c r="E10">
        <v>0.7034885900000001</v>
      </c>
    </row>
    <row r="11" spans="1:5">
      <c r="A11">
        <v>2031</v>
      </c>
      <c r="B11">
        <v>0.5616600860476192</v>
      </c>
      <c r="C11">
        <v>0.434423792</v>
      </c>
      <c r="D11">
        <v>0.557985175</v>
      </c>
      <c r="E11">
        <v>0.6897161500000001</v>
      </c>
    </row>
    <row r="12" spans="1:5">
      <c r="A12">
        <v>2032</v>
      </c>
      <c r="B12">
        <v>0.5591729167619047</v>
      </c>
      <c r="C12">
        <v>0.427303442</v>
      </c>
      <c r="D12">
        <v>0.5529302700000001</v>
      </c>
      <c r="E12">
        <v>0.6851478600000001</v>
      </c>
    </row>
    <row r="13" spans="1:5">
      <c r="A13">
        <v>2033</v>
      </c>
      <c r="B13">
        <v>0.5489275808571428</v>
      </c>
      <c r="C13">
        <v>0.420134007</v>
      </c>
      <c r="D13">
        <v>0.538941</v>
      </c>
      <c r="E13">
        <v>0.673980141</v>
      </c>
    </row>
    <row r="14" spans="1:5">
      <c r="A14">
        <v>2034</v>
      </c>
      <c r="B14">
        <v>0.5418834286190476</v>
      </c>
      <c r="C14">
        <v>0.414731863</v>
      </c>
      <c r="D14">
        <v>0.5305674</v>
      </c>
      <c r="E14">
        <v>0.666952008</v>
      </c>
    </row>
    <row r="15" spans="1:5">
      <c r="A15">
        <v>2035</v>
      </c>
      <c r="B15">
        <v>0.5338748615238096</v>
      </c>
      <c r="C15">
        <v>0.409661522</v>
      </c>
      <c r="D15">
        <v>0.522692655</v>
      </c>
      <c r="E15">
        <v>0.6578437650000001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9" bestFit="1" customWidth="1"/>
    <col min="3" max="3" width="12" bestFit="1" customWidth="1"/>
    <col min="4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0.7243397987272727</v>
      </c>
      <c r="C3">
        <v>0.529278848</v>
      </c>
      <c r="D3">
        <v>0.7211254</v>
      </c>
      <c r="E3">
        <v>0.8684971039999998</v>
      </c>
    </row>
    <row r="4" spans="1:5">
      <c r="A4">
        <v>2024</v>
      </c>
      <c r="B4">
        <v>0.7155814958181818</v>
      </c>
      <c r="C4">
        <v>0.567667268</v>
      </c>
      <c r="D4">
        <v>0.71330184</v>
      </c>
      <c r="E4">
        <v>0.8698934599999999</v>
      </c>
    </row>
    <row r="5" spans="1:5">
      <c r="A5">
        <v>2025</v>
      </c>
      <c r="B5">
        <v>0.6822585566363637</v>
      </c>
      <c r="C5">
        <v>0.528402052</v>
      </c>
      <c r="D5">
        <v>0.67574906</v>
      </c>
      <c r="E5">
        <v>0.8483418939999999</v>
      </c>
    </row>
    <row r="6" spans="1:5">
      <c r="A6">
        <v>2026</v>
      </c>
      <c r="B6">
        <v>0.6464274359090908</v>
      </c>
      <c r="C6">
        <v>0.46949433</v>
      </c>
      <c r="D6">
        <v>0.6566352</v>
      </c>
      <c r="E6">
        <v>0.7822899699999999</v>
      </c>
    </row>
    <row r="7" spans="1:5">
      <c r="A7">
        <v>2027</v>
      </c>
      <c r="B7">
        <v>0.622123624090909</v>
      </c>
      <c r="C7">
        <v>0.47344322</v>
      </c>
      <c r="D7">
        <v>0.62763023</v>
      </c>
      <c r="E7">
        <v>0.7498167199999999</v>
      </c>
    </row>
    <row r="8" spans="1:5">
      <c r="A8">
        <v>2028</v>
      </c>
      <c r="B8">
        <v>0.602925297</v>
      </c>
      <c r="C8">
        <v>0.463593792</v>
      </c>
      <c r="D8">
        <v>0.60461795</v>
      </c>
      <c r="E8">
        <v>0.7282387819999999</v>
      </c>
    </row>
    <row r="9" spans="1:5">
      <c r="A9">
        <v>2029</v>
      </c>
      <c r="B9">
        <v>0.5846496561818181</v>
      </c>
      <c r="C9">
        <v>0.450057048</v>
      </c>
      <c r="D9">
        <v>0.5917303</v>
      </c>
      <c r="E9">
        <v>0.7042102679999999</v>
      </c>
    </row>
    <row r="10" spans="1:5">
      <c r="A10">
        <v>2030</v>
      </c>
      <c r="B10">
        <v>0.5668150213333333</v>
      </c>
      <c r="C10">
        <v>0.433122133</v>
      </c>
      <c r="D10">
        <v>0.570971715</v>
      </c>
      <c r="E10">
        <v>0.69802164</v>
      </c>
    </row>
    <row r="11" spans="1:5">
      <c r="A11">
        <v>2031</v>
      </c>
      <c r="B11">
        <v>0.5565738783809524</v>
      </c>
      <c r="C11">
        <v>0.419105151</v>
      </c>
      <c r="D11">
        <v>0.5629119499999999</v>
      </c>
      <c r="E11">
        <v>0.686807735</v>
      </c>
    </row>
    <row r="12" spans="1:5">
      <c r="A12">
        <v>2032</v>
      </c>
      <c r="B12">
        <v>0.5505616524761904</v>
      </c>
      <c r="C12">
        <v>0.407757284</v>
      </c>
      <c r="D12">
        <v>0.5577092800000001</v>
      </c>
      <c r="E12">
        <v>0.6795843880000001</v>
      </c>
    </row>
    <row r="13" spans="1:5">
      <c r="A13">
        <v>2033</v>
      </c>
      <c r="B13">
        <v>0.5401990188095238</v>
      </c>
      <c r="C13">
        <v>0.398420648</v>
      </c>
      <c r="D13">
        <v>0.5470901</v>
      </c>
      <c r="E13">
        <v>0.664185337</v>
      </c>
    </row>
    <row r="14" spans="1:5">
      <c r="A14">
        <v>2034</v>
      </c>
      <c r="B14">
        <v>0.5333223272380953</v>
      </c>
      <c r="C14">
        <v>0.390961552</v>
      </c>
      <c r="D14">
        <v>0.54046343</v>
      </c>
      <c r="E14">
        <v>0.65378745</v>
      </c>
    </row>
    <row r="15" spans="1:5">
      <c r="A15">
        <v>2035</v>
      </c>
      <c r="B15">
        <v>0.5257581506666666</v>
      </c>
      <c r="C15">
        <v>0.383955085</v>
      </c>
      <c r="D15">
        <v>0.53149023</v>
      </c>
      <c r="E15">
        <v>0.643930609</v>
      </c>
    </row>
  </sheetData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0.9040263351818183</v>
      </c>
      <c r="C3">
        <v>0.893818654</v>
      </c>
      <c r="D3">
        <v>0.9047692000000001</v>
      </c>
      <c r="E3">
        <v>0.91188753</v>
      </c>
    </row>
    <row r="4" spans="1:5">
      <c r="A4">
        <v>2024</v>
      </c>
      <c r="B4">
        <v>0.8360821657272727</v>
      </c>
      <c r="C4">
        <v>0.820449208</v>
      </c>
      <c r="D4">
        <v>0.8368681</v>
      </c>
      <c r="E4">
        <v>0.8509612479999999</v>
      </c>
    </row>
    <row r="5" spans="1:5">
      <c r="A5">
        <v>2025</v>
      </c>
      <c r="B5">
        <v>0.7545539921818182</v>
      </c>
      <c r="C5">
        <v>0.729116416</v>
      </c>
      <c r="D5">
        <v>0.75877154</v>
      </c>
      <c r="E5">
        <v>0.771922852</v>
      </c>
    </row>
    <row r="6" spans="1:5">
      <c r="A6">
        <v>2026</v>
      </c>
      <c r="B6">
        <v>0.7351980872727272</v>
      </c>
      <c r="C6">
        <v>0.70755802</v>
      </c>
      <c r="D6">
        <v>0.73484796</v>
      </c>
      <c r="E6">
        <v>0.7543028799999999</v>
      </c>
    </row>
    <row r="7" spans="1:5">
      <c r="A7">
        <v>2027</v>
      </c>
      <c r="B7">
        <v>0.7091531224545456</v>
      </c>
      <c r="C7">
        <v>0.68298479</v>
      </c>
      <c r="D7">
        <v>0.7084351</v>
      </c>
      <c r="E7">
        <v>0.735759484</v>
      </c>
    </row>
    <row r="8" spans="1:5">
      <c r="A8">
        <v>2028</v>
      </c>
      <c r="B8">
        <v>0.6580708968181818</v>
      </c>
      <c r="C8">
        <v>0.631127388</v>
      </c>
      <c r="D8">
        <v>0.6552161</v>
      </c>
      <c r="E8">
        <v>0.689621272</v>
      </c>
    </row>
    <row r="9" spans="1:5">
      <c r="A9">
        <v>2029</v>
      </c>
      <c r="B9">
        <v>0.6170073821818182</v>
      </c>
      <c r="C9">
        <v>0.5860833280000001</v>
      </c>
      <c r="D9">
        <v>0.6167774</v>
      </c>
      <c r="E9">
        <v>0.64772704</v>
      </c>
    </row>
    <row r="10" spans="1:5">
      <c r="A10">
        <v>2030</v>
      </c>
      <c r="B10">
        <v>0.5729763154285714</v>
      </c>
      <c r="C10">
        <v>0.535426372</v>
      </c>
      <c r="D10">
        <v>0.5723317999999999</v>
      </c>
      <c r="E10">
        <v>0.604951122</v>
      </c>
    </row>
    <row r="11" spans="1:5">
      <c r="A11">
        <v>2031</v>
      </c>
      <c r="B11">
        <v>0.5412109853333332</v>
      </c>
      <c r="C11">
        <v>0.503707648</v>
      </c>
      <c r="D11">
        <v>0.5389696349999999</v>
      </c>
      <c r="E11">
        <v>0.573355029</v>
      </c>
    </row>
    <row r="12" spans="1:5">
      <c r="A12">
        <v>2032</v>
      </c>
      <c r="B12">
        <v>0.5314886793333332</v>
      </c>
      <c r="C12">
        <v>0.491719873</v>
      </c>
      <c r="D12">
        <v>0.5313653</v>
      </c>
      <c r="E12">
        <v>0.560393153</v>
      </c>
    </row>
    <row r="13" spans="1:5">
      <c r="A13">
        <v>2033</v>
      </c>
      <c r="B13">
        <v>0.5141040179523809</v>
      </c>
      <c r="C13">
        <v>0.478629162</v>
      </c>
      <c r="D13">
        <v>0.5154347749999999</v>
      </c>
      <c r="E13">
        <v>0.53863227</v>
      </c>
    </row>
    <row r="14" spans="1:5">
      <c r="A14">
        <v>2034</v>
      </c>
      <c r="B14">
        <v>0.5028553090952382</v>
      </c>
      <c r="C14">
        <v>0.47453511</v>
      </c>
      <c r="D14">
        <v>0.5053751500000001</v>
      </c>
      <c r="E14">
        <v>0.530261511</v>
      </c>
    </row>
    <row r="15" spans="1:5">
      <c r="A15">
        <v>2035</v>
      </c>
      <c r="B15">
        <v>0.4965363917619048</v>
      </c>
      <c r="C15">
        <v>0.468470112</v>
      </c>
      <c r="D15">
        <v>0.497299315</v>
      </c>
      <c r="E15">
        <v>0.52873804</v>
      </c>
    </row>
  </sheetData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9" bestFit="1" customWidth="1"/>
    <col min="3" max="3" width="12" bestFit="1" customWidth="1"/>
    <col min="4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0.770475995</v>
      </c>
      <c r="C3">
        <v>0.5705087</v>
      </c>
      <c r="D3">
        <v>0.7787223</v>
      </c>
      <c r="E3">
        <v>0.9359645199999999</v>
      </c>
    </row>
    <row r="4" spans="1:5">
      <c r="A4">
        <v>2024</v>
      </c>
      <c r="B4">
        <v>0.7668524731818182</v>
      </c>
      <c r="C4">
        <v>0.563797052</v>
      </c>
      <c r="D4">
        <v>0.78936696</v>
      </c>
      <c r="E4">
        <v>0.9498885279999999</v>
      </c>
    </row>
    <row r="5" spans="1:5">
      <c r="A5">
        <v>2025</v>
      </c>
      <c r="B5">
        <v>0.7465439482727273</v>
      </c>
      <c r="C5">
        <v>0.530067924</v>
      </c>
      <c r="D5">
        <v>0.7762572</v>
      </c>
      <c r="E5">
        <v>0.957833348</v>
      </c>
    </row>
    <row r="6" spans="1:5">
      <c r="A6">
        <v>2026</v>
      </c>
      <c r="B6">
        <v>0.7160050106363637</v>
      </c>
      <c r="C6">
        <v>0.526019408</v>
      </c>
      <c r="D6">
        <v>0.7490822</v>
      </c>
      <c r="E6">
        <v>0.8950448059999999</v>
      </c>
    </row>
    <row r="7" spans="1:5">
      <c r="A7">
        <v>2027</v>
      </c>
      <c r="B7">
        <v>0.6702965763636364</v>
      </c>
      <c r="C7">
        <v>0.485198728</v>
      </c>
      <c r="D7">
        <v>0.69266695</v>
      </c>
      <c r="E7">
        <v>0.8452884119999999</v>
      </c>
    </row>
    <row r="8" spans="1:5">
      <c r="A8">
        <v>2028</v>
      </c>
      <c r="B8">
        <v>0.6343630671818182</v>
      </c>
      <c r="C8">
        <v>0.465572848</v>
      </c>
      <c r="D8">
        <v>0.6345305</v>
      </c>
      <c r="E8">
        <v>0.80183924</v>
      </c>
    </row>
    <row r="9" spans="1:5">
      <c r="A9">
        <v>2029</v>
      </c>
      <c r="B9">
        <v>0.6137927991818182</v>
      </c>
      <c r="C9">
        <v>0.449031984</v>
      </c>
      <c r="D9">
        <v>0.6139803</v>
      </c>
      <c r="E9">
        <v>0.778385368</v>
      </c>
    </row>
    <row r="10" spans="1:5">
      <c r="A10">
        <v>2030</v>
      </c>
      <c r="B10">
        <v>0.5988702237142858</v>
      </c>
      <c r="C10">
        <v>0.435314936</v>
      </c>
      <c r="D10">
        <v>0.58966335</v>
      </c>
      <c r="E10">
        <v>0.7703657620000001</v>
      </c>
    </row>
    <row r="11" spans="1:5">
      <c r="A11">
        <v>2031</v>
      </c>
      <c r="B11">
        <v>0.5781622524285714</v>
      </c>
      <c r="C11">
        <v>0.422452836</v>
      </c>
      <c r="D11">
        <v>0.5659110549999999</v>
      </c>
      <c r="E11">
        <v>0.7445265400000001</v>
      </c>
    </row>
    <row r="12" spans="1:5">
      <c r="A12">
        <v>2032</v>
      </c>
      <c r="B12">
        <v>0.5711607058095237</v>
      </c>
      <c r="C12">
        <v>0.421971022</v>
      </c>
      <c r="D12">
        <v>0.56420165</v>
      </c>
      <c r="E12">
        <v>0.73160101</v>
      </c>
    </row>
    <row r="13" spans="1:5">
      <c r="A13">
        <v>2033</v>
      </c>
      <c r="B13">
        <v>0.5598577739999998</v>
      </c>
      <c r="C13">
        <v>0.41187953</v>
      </c>
      <c r="D13">
        <v>0.5575459</v>
      </c>
      <c r="E13">
        <v>0.716311194</v>
      </c>
    </row>
    <row r="14" spans="1:5">
      <c r="A14">
        <v>2034</v>
      </c>
      <c r="B14">
        <v>0.5537138741428572</v>
      </c>
      <c r="C14">
        <v>0.418435862</v>
      </c>
      <c r="D14">
        <v>0.551254275</v>
      </c>
      <c r="E14">
        <v>0.7046451</v>
      </c>
    </row>
    <row r="15" spans="1:5">
      <c r="A15">
        <v>2035</v>
      </c>
      <c r="B15">
        <v>0.5458044327619047</v>
      </c>
      <c r="C15">
        <v>0.418055736</v>
      </c>
      <c r="D15">
        <v>0.5370832</v>
      </c>
      <c r="E15">
        <v>0.697235222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86.06482886363636</v>
      </c>
      <c r="C3">
        <v>79.229292</v>
      </c>
      <c r="D3">
        <v>86.605934</v>
      </c>
      <c r="E3">
        <v>91.92126</v>
      </c>
    </row>
    <row r="4" spans="1:5">
      <c r="A4">
        <v>2024</v>
      </c>
      <c r="B4">
        <v>71.8976091818182</v>
      </c>
      <c r="C4">
        <v>65.060846</v>
      </c>
      <c r="D4">
        <v>72.27249</v>
      </c>
      <c r="E4">
        <v>77.035158</v>
      </c>
    </row>
    <row r="5" spans="1:5">
      <c r="A5">
        <v>2025</v>
      </c>
      <c r="B5">
        <v>81.60870940000001</v>
      </c>
      <c r="C5">
        <v>72.99298879999999</v>
      </c>
      <c r="D5">
        <v>81.44703</v>
      </c>
      <c r="E5">
        <v>87.91529200000001</v>
      </c>
    </row>
    <row r="6" spans="1:5">
      <c r="A6">
        <v>2026</v>
      </c>
      <c r="B6">
        <v>76.09936568181818</v>
      </c>
      <c r="C6">
        <v>66.82223399999999</v>
      </c>
      <c r="D6">
        <v>75.46724</v>
      </c>
      <c r="E6">
        <v>82.84178</v>
      </c>
    </row>
    <row r="7" spans="1:5">
      <c r="A7">
        <v>2027</v>
      </c>
      <c r="B7">
        <v>67.61691832727273</v>
      </c>
      <c r="C7">
        <v>58.829886</v>
      </c>
      <c r="D7">
        <v>66.428314</v>
      </c>
      <c r="E7">
        <v>75.07141419999999</v>
      </c>
    </row>
    <row r="8" spans="1:5">
      <c r="A8">
        <v>2028</v>
      </c>
      <c r="B8">
        <v>64.83917870000001</v>
      </c>
      <c r="C8">
        <v>55.1920324</v>
      </c>
      <c r="D8">
        <v>64.57340000000001</v>
      </c>
      <c r="E8">
        <v>72.896484</v>
      </c>
    </row>
    <row r="9" spans="1:5">
      <c r="A9">
        <v>2029</v>
      </c>
      <c r="B9">
        <v>65.9135078909091</v>
      </c>
      <c r="C9">
        <v>56.4109604</v>
      </c>
      <c r="D9">
        <v>65.58150500000001</v>
      </c>
      <c r="E9">
        <v>76.1450012</v>
      </c>
    </row>
    <row r="10" spans="1:5">
      <c r="A10">
        <v>2030</v>
      </c>
      <c r="B10">
        <v>73.62992819047619</v>
      </c>
      <c r="C10">
        <v>61.4624317</v>
      </c>
      <c r="D10">
        <v>71.26289750000001</v>
      </c>
      <c r="E10">
        <v>88.3822918</v>
      </c>
    </row>
    <row r="11" spans="1:5">
      <c r="A11">
        <v>2031</v>
      </c>
      <c r="B11">
        <v>72.62935535714284</v>
      </c>
      <c r="C11">
        <v>58.9959015</v>
      </c>
      <c r="D11">
        <v>69.779335</v>
      </c>
      <c r="E11">
        <v>88.958927</v>
      </c>
    </row>
    <row r="12" spans="1:5">
      <c r="A12">
        <v>2032</v>
      </c>
      <c r="B12">
        <v>67.01901176190476</v>
      </c>
      <c r="C12">
        <v>52.8844177</v>
      </c>
      <c r="D12">
        <v>63.7615285</v>
      </c>
      <c r="E12">
        <v>83.44314780000001</v>
      </c>
    </row>
    <row r="13" spans="1:5">
      <c r="A13">
        <v>2033</v>
      </c>
      <c r="B13">
        <v>62.75894835714286</v>
      </c>
      <c r="C13">
        <v>48.263629</v>
      </c>
      <c r="D13">
        <v>59.66387</v>
      </c>
      <c r="E13">
        <v>78.7942125</v>
      </c>
    </row>
    <row r="14" spans="1:5">
      <c r="A14">
        <v>2034</v>
      </c>
      <c r="B14">
        <v>62.20032050952383</v>
      </c>
      <c r="C14">
        <v>47.24063870000001</v>
      </c>
      <c r="D14">
        <v>59.391325</v>
      </c>
      <c r="E14">
        <v>79.19234400000001</v>
      </c>
    </row>
    <row r="15" spans="1:5">
      <c r="A15">
        <v>2035</v>
      </c>
      <c r="B15">
        <v>63.96929600952382</v>
      </c>
      <c r="C15">
        <v>48.1604462</v>
      </c>
      <c r="D15">
        <v>61.1865875</v>
      </c>
      <c r="E15">
        <v>82.9963025</v>
      </c>
    </row>
  </sheetData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0.7934605464545453</v>
      </c>
      <c r="C3">
        <v>0.5994554320000001</v>
      </c>
      <c r="D3">
        <v>0.8207945</v>
      </c>
      <c r="E3">
        <v>0.93862686</v>
      </c>
    </row>
    <row r="4" spans="1:5">
      <c r="A4">
        <v>2024</v>
      </c>
      <c r="B4">
        <v>0.7871500342727273</v>
      </c>
      <c r="C4">
        <v>0.589395384</v>
      </c>
      <c r="D4">
        <v>0.8086956</v>
      </c>
      <c r="E4">
        <v>0.9394346199999999</v>
      </c>
    </row>
    <row r="5" spans="1:5">
      <c r="A5">
        <v>2025</v>
      </c>
      <c r="B5">
        <v>0.7660318654545454</v>
      </c>
      <c r="C5">
        <v>0.5547620400000001</v>
      </c>
      <c r="D5">
        <v>0.7844728</v>
      </c>
      <c r="E5">
        <v>0.93493606</v>
      </c>
    </row>
    <row r="6" spans="1:5">
      <c r="A6">
        <v>2026</v>
      </c>
      <c r="B6">
        <v>0.7489133080000001</v>
      </c>
      <c r="C6">
        <v>0.5590679860000001</v>
      </c>
      <c r="D6">
        <v>0.78030133</v>
      </c>
      <c r="E6">
        <v>0.9049791599999999</v>
      </c>
    </row>
    <row r="7" spans="1:5">
      <c r="A7">
        <v>2027</v>
      </c>
      <c r="B7">
        <v>0.7164914506363635</v>
      </c>
      <c r="C7">
        <v>0.547289514</v>
      </c>
      <c r="D7">
        <v>0.73685133</v>
      </c>
      <c r="E7">
        <v>0.8691438699999999</v>
      </c>
    </row>
    <row r="8" spans="1:5">
      <c r="A8">
        <v>2028</v>
      </c>
      <c r="B8">
        <v>0.6868362213636363</v>
      </c>
      <c r="C8">
        <v>0.52934812</v>
      </c>
      <c r="D8">
        <v>0.70213443</v>
      </c>
      <c r="E8">
        <v>0.8321232599999999</v>
      </c>
    </row>
    <row r="9" spans="1:5">
      <c r="A9">
        <v>2029</v>
      </c>
      <c r="B9">
        <v>0.6647707155454546</v>
      </c>
      <c r="C9">
        <v>0.511822576</v>
      </c>
      <c r="D9">
        <v>0.6797803</v>
      </c>
      <c r="E9">
        <v>0.8062989159999999</v>
      </c>
    </row>
    <row r="10" spans="1:5">
      <c r="A10">
        <v>2030</v>
      </c>
      <c r="B10">
        <v>0.6491962982857143</v>
      </c>
      <c r="C10">
        <v>0.5021709440000001</v>
      </c>
      <c r="D10">
        <v>0.65381205</v>
      </c>
      <c r="E10">
        <v>0.79739768</v>
      </c>
    </row>
    <row r="11" spans="1:5">
      <c r="A11">
        <v>2031</v>
      </c>
      <c r="B11">
        <v>0.6320381505714285</v>
      </c>
      <c r="C11">
        <v>0.489949632</v>
      </c>
      <c r="D11">
        <v>0.62972473</v>
      </c>
      <c r="E11">
        <v>0.7818928900000001</v>
      </c>
    </row>
    <row r="12" spans="1:5">
      <c r="A12">
        <v>2032</v>
      </c>
      <c r="B12">
        <v>0.6239011292380953</v>
      </c>
      <c r="C12">
        <v>0.483075529</v>
      </c>
      <c r="D12">
        <v>0.62496867</v>
      </c>
      <c r="E12">
        <v>0.7744973350000001</v>
      </c>
    </row>
    <row r="13" spans="1:5">
      <c r="A13">
        <v>2033</v>
      </c>
      <c r="B13">
        <v>0.613339174904762</v>
      </c>
      <c r="C13">
        <v>0.474860742</v>
      </c>
      <c r="D13">
        <v>0.61117025</v>
      </c>
      <c r="E13">
        <v>0.7685147809999999</v>
      </c>
    </row>
    <row r="14" spans="1:5">
      <c r="A14">
        <v>2034</v>
      </c>
      <c r="B14">
        <v>0.6041241939047618</v>
      </c>
      <c r="C14">
        <v>0.46912835</v>
      </c>
      <c r="D14">
        <v>0.5996235000000001</v>
      </c>
      <c r="E14">
        <v>0.755589572</v>
      </c>
    </row>
    <row r="15" spans="1:5">
      <c r="A15">
        <v>2035</v>
      </c>
      <c r="B15">
        <v>0.5921564198095238</v>
      </c>
      <c r="C15">
        <v>0.463109146</v>
      </c>
      <c r="D15">
        <v>0.5819873799999999</v>
      </c>
      <c r="E15">
        <v>0.7403558800000001</v>
      </c>
    </row>
  </sheetData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0.7658403394545453</v>
      </c>
      <c r="C3">
        <v>0.648880108</v>
      </c>
      <c r="D3">
        <v>0.7545878</v>
      </c>
      <c r="E3">
        <v>0.8885424</v>
      </c>
    </row>
    <row r="4" spans="1:5">
      <c r="A4">
        <v>2024</v>
      </c>
      <c r="B4">
        <v>0.7248249320000001</v>
      </c>
      <c r="C4">
        <v>0.606251238</v>
      </c>
      <c r="D4">
        <v>0.7159341</v>
      </c>
      <c r="E4">
        <v>0.8577035359999999</v>
      </c>
    </row>
    <row r="5" spans="1:5">
      <c r="A5">
        <v>2025</v>
      </c>
      <c r="B5">
        <v>0.6855721517272727</v>
      </c>
      <c r="C5">
        <v>0.5713091899999999</v>
      </c>
      <c r="D5">
        <v>0.67548215</v>
      </c>
      <c r="E5">
        <v>0.8243895479999999</v>
      </c>
    </row>
    <row r="6" spans="1:5">
      <c r="A6">
        <v>2026</v>
      </c>
      <c r="B6">
        <v>0.6732069776363636</v>
      </c>
      <c r="C6">
        <v>0.550322428</v>
      </c>
      <c r="D6">
        <v>0.66474825</v>
      </c>
      <c r="E6">
        <v>0.8227253</v>
      </c>
    </row>
    <row r="7" spans="1:5">
      <c r="A7">
        <v>2027</v>
      </c>
      <c r="B7">
        <v>0.6554946991818182</v>
      </c>
      <c r="C7">
        <v>0.531533252</v>
      </c>
      <c r="D7">
        <v>0.64601505</v>
      </c>
      <c r="E7">
        <v>0.8004711999999999</v>
      </c>
    </row>
    <row r="8" spans="1:5">
      <c r="A8">
        <v>2028</v>
      </c>
      <c r="B8">
        <v>0.6470961395454545</v>
      </c>
      <c r="C8">
        <v>0.5220955199999999</v>
      </c>
      <c r="D8">
        <v>0.6366251000000001</v>
      </c>
      <c r="E8">
        <v>0.7913561199999999</v>
      </c>
    </row>
    <row r="9" spans="1:5">
      <c r="A9">
        <v>2029</v>
      </c>
      <c r="B9">
        <v>0.6329191123636364</v>
      </c>
      <c r="C9">
        <v>0.5060713</v>
      </c>
      <c r="D9">
        <v>0.6238021</v>
      </c>
      <c r="E9">
        <v>0.7767246919999999</v>
      </c>
    </row>
    <row r="10" spans="1:5">
      <c r="A10">
        <v>2030</v>
      </c>
      <c r="B10">
        <v>0.6199656353333334</v>
      </c>
      <c r="C10">
        <v>0.495046554</v>
      </c>
      <c r="D10">
        <v>0.6009332000000001</v>
      </c>
      <c r="E10">
        <v>0.7675240780000001</v>
      </c>
    </row>
    <row r="11" spans="1:5">
      <c r="A11">
        <v>2031</v>
      </c>
      <c r="B11">
        <v>0.6106339958095238</v>
      </c>
      <c r="C11">
        <v>0.489412038</v>
      </c>
      <c r="D11">
        <v>0.589101575</v>
      </c>
      <c r="E11">
        <v>0.757582999</v>
      </c>
    </row>
    <row r="12" spans="1:5">
      <c r="A12">
        <v>2032</v>
      </c>
      <c r="B12">
        <v>0.6143186564285713</v>
      </c>
      <c r="C12">
        <v>0.49830106</v>
      </c>
      <c r="D12">
        <v>0.5958593299999999</v>
      </c>
      <c r="E12">
        <v>0.760844035</v>
      </c>
    </row>
    <row r="13" spans="1:5">
      <c r="A13">
        <v>2033</v>
      </c>
      <c r="B13">
        <v>0.6076793025714285</v>
      </c>
      <c r="C13">
        <v>0.494940545</v>
      </c>
      <c r="D13">
        <v>0.588039765</v>
      </c>
      <c r="E13">
        <v>0.749724344</v>
      </c>
    </row>
    <row r="14" spans="1:5">
      <c r="A14">
        <v>2034</v>
      </c>
      <c r="B14">
        <v>0.6035962042857141</v>
      </c>
      <c r="C14">
        <v>0.498281094</v>
      </c>
      <c r="D14">
        <v>0.5860898800000001</v>
      </c>
      <c r="E14">
        <v>0.737018696</v>
      </c>
    </row>
    <row r="15" spans="1:5">
      <c r="A15">
        <v>2035</v>
      </c>
      <c r="B15">
        <v>0.5992976463333334</v>
      </c>
      <c r="C15">
        <v>0.493562758</v>
      </c>
      <c r="D15">
        <v>0.5813044000000001</v>
      </c>
      <c r="E15">
        <v>0.733637215</v>
      </c>
    </row>
  </sheetData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0.8270185854545453</v>
      </c>
      <c r="C3">
        <v>0.7415955</v>
      </c>
      <c r="D3">
        <v>0.8058309</v>
      </c>
      <c r="E3">
        <v>0.95755454</v>
      </c>
    </row>
    <row r="4" spans="1:5">
      <c r="A4">
        <v>2024</v>
      </c>
      <c r="B4">
        <v>0.7782805136363637</v>
      </c>
      <c r="C4">
        <v>0.6823245999999999</v>
      </c>
      <c r="D4">
        <v>0.75775886</v>
      </c>
      <c r="E4">
        <v>0.9115842</v>
      </c>
    </row>
    <row r="5" spans="1:5">
      <c r="A5">
        <v>2025</v>
      </c>
      <c r="B5">
        <v>0.7395461587272727</v>
      </c>
      <c r="C5">
        <v>0.64360874</v>
      </c>
      <c r="D5">
        <v>0.71710575</v>
      </c>
      <c r="E5">
        <v>0.869197812</v>
      </c>
    </row>
    <row r="6" spans="1:5">
      <c r="A6">
        <v>2026</v>
      </c>
      <c r="B6">
        <v>0.7297157903636363</v>
      </c>
      <c r="C6">
        <v>0.630897606</v>
      </c>
      <c r="D6">
        <v>0.7168071</v>
      </c>
      <c r="E6">
        <v>0.860564272</v>
      </c>
    </row>
    <row r="7" spans="1:5">
      <c r="A7">
        <v>2027</v>
      </c>
      <c r="B7">
        <v>0.7192252431818182</v>
      </c>
      <c r="C7">
        <v>0.62362849</v>
      </c>
      <c r="D7">
        <v>0.71130306</v>
      </c>
      <c r="E7">
        <v>0.8498635</v>
      </c>
    </row>
    <row r="8" spans="1:5">
      <c r="A8">
        <v>2028</v>
      </c>
      <c r="B8">
        <v>0.7156635084545455</v>
      </c>
      <c r="C8">
        <v>0.6182559759999999</v>
      </c>
      <c r="D8">
        <v>0.70521736</v>
      </c>
      <c r="E8">
        <v>0.8457203000000001</v>
      </c>
    </row>
    <row r="9" spans="1:5">
      <c r="A9">
        <v>2029</v>
      </c>
      <c r="B9">
        <v>0.7111339168181818</v>
      </c>
      <c r="C9">
        <v>0.612757816</v>
      </c>
      <c r="D9">
        <v>0.70299125</v>
      </c>
      <c r="E9">
        <v>0.834311304</v>
      </c>
    </row>
    <row r="10" spans="1:5">
      <c r="A10">
        <v>2030</v>
      </c>
      <c r="B10">
        <v>0.7091181523333333</v>
      </c>
      <c r="C10">
        <v>0.61208916</v>
      </c>
      <c r="D10">
        <v>0.69407025</v>
      </c>
      <c r="E10">
        <v>0.8295048389999999</v>
      </c>
    </row>
    <row r="11" spans="1:5">
      <c r="A11">
        <v>2031</v>
      </c>
      <c r="B11">
        <v>0.7059442836190477</v>
      </c>
      <c r="C11">
        <v>0.607570252</v>
      </c>
      <c r="D11">
        <v>0.694350365</v>
      </c>
      <c r="E11">
        <v>0.825805789</v>
      </c>
    </row>
    <row r="12" spans="1:5">
      <c r="A12">
        <v>2032</v>
      </c>
      <c r="B12">
        <v>0.7161105684285713</v>
      </c>
      <c r="C12">
        <v>0.607868281</v>
      </c>
      <c r="D12">
        <v>0.7117224200000001</v>
      </c>
      <c r="E12">
        <v>0.841429586</v>
      </c>
    </row>
    <row r="13" spans="1:5">
      <c r="A13">
        <v>2033</v>
      </c>
      <c r="B13">
        <v>0.7198998908571428</v>
      </c>
      <c r="C13">
        <v>0.61395784</v>
      </c>
      <c r="D13">
        <v>0.71665408</v>
      </c>
      <c r="E13">
        <v>0.8493404879999999</v>
      </c>
    </row>
    <row r="14" spans="1:5">
      <c r="A14">
        <v>2034</v>
      </c>
      <c r="B14">
        <v>0.7226053544285714</v>
      </c>
      <c r="C14">
        <v>0.613852398</v>
      </c>
      <c r="D14">
        <v>0.72009395</v>
      </c>
      <c r="E14">
        <v>0.849161485</v>
      </c>
    </row>
    <row r="15" spans="1:5">
      <c r="A15">
        <v>2035</v>
      </c>
      <c r="B15">
        <v>0.7233955164285716</v>
      </c>
      <c r="C15">
        <v>0.61268598</v>
      </c>
      <c r="D15">
        <v>0.719378635</v>
      </c>
      <c r="E15">
        <v>0.8518839</v>
      </c>
    </row>
  </sheetData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0.9577260922727273</v>
      </c>
      <c r="C3">
        <v>0.9328835</v>
      </c>
      <c r="D3">
        <v>0.9584859999999999</v>
      </c>
      <c r="E3">
        <v>0.97716304</v>
      </c>
    </row>
    <row r="4" spans="1:5">
      <c r="A4">
        <v>2024</v>
      </c>
      <c r="B4">
        <v>0.9422713930000001</v>
      </c>
      <c r="C4">
        <v>0.915181256</v>
      </c>
      <c r="D4">
        <v>0.94450605</v>
      </c>
      <c r="E4">
        <v>0.9661484</v>
      </c>
    </row>
    <row r="5" spans="1:5">
      <c r="A5">
        <v>2025</v>
      </c>
      <c r="B5">
        <v>0.9354464547272727</v>
      </c>
      <c r="C5">
        <v>0.90246824</v>
      </c>
      <c r="D5">
        <v>0.9384442</v>
      </c>
      <c r="E5">
        <v>0.9647084339999999</v>
      </c>
    </row>
    <row r="6" spans="1:5">
      <c r="A6">
        <v>2026</v>
      </c>
      <c r="B6">
        <v>0.9176167649090909</v>
      </c>
      <c r="C6">
        <v>0.887312488</v>
      </c>
      <c r="D6">
        <v>0.9237217</v>
      </c>
      <c r="E6">
        <v>0.9503526600000001</v>
      </c>
    </row>
    <row r="7" spans="1:5">
      <c r="A7">
        <v>2027</v>
      </c>
      <c r="B7">
        <v>0.9108981583636363</v>
      </c>
      <c r="C7">
        <v>0.867567144</v>
      </c>
      <c r="D7">
        <v>0.905926</v>
      </c>
      <c r="E7">
        <v>0.9581487400000001</v>
      </c>
    </row>
    <row r="8" spans="1:5">
      <c r="A8">
        <v>2028</v>
      </c>
      <c r="B8">
        <v>0.8906563602727271</v>
      </c>
      <c r="C8">
        <v>0.8400019599999999</v>
      </c>
      <c r="D8">
        <v>0.89097184</v>
      </c>
      <c r="E8">
        <v>0.935381106</v>
      </c>
    </row>
    <row r="9" spans="1:5">
      <c r="A9">
        <v>2029</v>
      </c>
      <c r="B9">
        <v>0.870471120818182</v>
      </c>
      <c r="C9">
        <v>0.8133501479999999</v>
      </c>
      <c r="D9">
        <v>0.87387794</v>
      </c>
      <c r="E9">
        <v>0.9256438</v>
      </c>
    </row>
    <row r="10" spans="1:5">
      <c r="A10">
        <v>2030</v>
      </c>
      <c r="B10">
        <v>0.8618871476190476</v>
      </c>
      <c r="C10">
        <v>0.80337077</v>
      </c>
      <c r="D10">
        <v>0.8572060500000001</v>
      </c>
      <c r="E10">
        <v>0.92248573</v>
      </c>
    </row>
    <row r="11" spans="1:5">
      <c r="A11">
        <v>2031</v>
      </c>
      <c r="B11">
        <v>0.8639012959523809</v>
      </c>
      <c r="C11">
        <v>0.7970897850000001</v>
      </c>
      <c r="D11">
        <v>0.8590750700000001</v>
      </c>
      <c r="E11">
        <v>0.92965018</v>
      </c>
    </row>
    <row r="12" spans="1:5">
      <c r="A12">
        <v>2032</v>
      </c>
      <c r="B12">
        <v>0.8896083548095236</v>
      </c>
      <c r="C12">
        <v>0.814664481</v>
      </c>
      <c r="D12">
        <v>0.8786304</v>
      </c>
      <c r="E12">
        <v>0.9754589300000001</v>
      </c>
    </row>
    <row r="13" spans="1:5">
      <c r="A13">
        <v>2033</v>
      </c>
      <c r="B13">
        <v>0.9072144754761905</v>
      </c>
      <c r="C13">
        <v>0.8208885699999999</v>
      </c>
      <c r="D13">
        <v>0.89119758</v>
      </c>
      <c r="E13">
        <v>1.006660275</v>
      </c>
    </row>
    <row r="14" spans="1:5">
      <c r="A14">
        <v>2034</v>
      </c>
      <c r="B14">
        <v>0.9110882932380951</v>
      </c>
      <c r="C14">
        <v>0.824667618</v>
      </c>
      <c r="D14">
        <v>0.8921021</v>
      </c>
      <c r="E14">
        <v>1.01400727</v>
      </c>
    </row>
    <row r="15" spans="1:5">
      <c r="A15">
        <v>2035</v>
      </c>
      <c r="B15">
        <v>0.9096482342857142</v>
      </c>
      <c r="C15">
        <v>0.82317218</v>
      </c>
      <c r="D15">
        <v>0.8899697200000001</v>
      </c>
      <c r="E15">
        <v>1.01291756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8" bestFit="1" customWidth="1"/>
    <col min="4" max="4" width="11" bestFit="1" customWidth="1"/>
    <col min="5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79.41596218181817</v>
      </c>
      <c r="C3">
        <v>71.618104</v>
      </c>
      <c r="D3">
        <v>78.97055</v>
      </c>
      <c r="E3">
        <v>87.87778400000001</v>
      </c>
    </row>
    <row r="4" spans="1:5">
      <c r="A4">
        <v>2024</v>
      </c>
      <c r="B4">
        <v>66.83105733636363</v>
      </c>
      <c r="C4">
        <v>59.0432204</v>
      </c>
      <c r="D4">
        <v>65.70845</v>
      </c>
      <c r="E4">
        <v>75.53614399999999</v>
      </c>
    </row>
    <row r="5" spans="1:5">
      <c r="A5">
        <v>2025</v>
      </c>
      <c r="B5">
        <v>75.35464165454545</v>
      </c>
      <c r="C5">
        <v>65.4820332</v>
      </c>
      <c r="D5">
        <v>73.95491</v>
      </c>
      <c r="E5">
        <v>85.75077520000001</v>
      </c>
    </row>
    <row r="6" spans="1:5">
      <c r="A6">
        <v>2026</v>
      </c>
      <c r="B6">
        <v>67.87008125454544</v>
      </c>
      <c r="C6">
        <v>57.9029216</v>
      </c>
      <c r="D6">
        <v>65.51552599999999</v>
      </c>
      <c r="E6">
        <v>77.87883599999999</v>
      </c>
    </row>
    <row r="7" spans="1:5">
      <c r="A7">
        <v>2027</v>
      </c>
      <c r="B7">
        <v>61.58250783636363</v>
      </c>
      <c r="C7">
        <v>51.3187896</v>
      </c>
      <c r="D7">
        <v>59.143265</v>
      </c>
      <c r="E7">
        <v>72.9074468</v>
      </c>
    </row>
    <row r="8" spans="1:5">
      <c r="A8">
        <v>2028</v>
      </c>
      <c r="B8">
        <v>59.3747683909091</v>
      </c>
      <c r="C8">
        <v>48.1237216</v>
      </c>
      <c r="D8">
        <v>57.68048</v>
      </c>
      <c r="E8">
        <v>72.57470599999999</v>
      </c>
    </row>
    <row r="9" spans="1:5">
      <c r="A9">
        <v>2029</v>
      </c>
      <c r="B9">
        <v>59.58443991818182</v>
      </c>
      <c r="C9">
        <v>48.3069172</v>
      </c>
      <c r="D9">
        <v>57.95765</v>
      </c>
      <c r="E9">
        <v>72.134889</v>
      </c>
    </row>
    <row r="10" spans="1:5">
      <c r="A10">
        <v>2030</v>
      </c>
      <c r="B10">
        <v>64.48122366190476</v>
      </c>
      <c r="C10">
        <v>50.2300004</v>
      </c>
      <c r="D10">
        <v>60.1884685</v>
      </c>
      <c r="E10">
        <v>80.95162000000001</v>
      </c>
    </row>
    <row r="11" spans="1:5">
      <c r="A11">
        <v>2031</v>
      </c>
      <c r="B11">
        <v>65.7425583</v>
      </c>
      <c r="C11">
        <v>50.0334033</v>
      </c>
      <c r="D11">
        <v>60.681165</v>
      </c>
      <c r="E11">
        <v>83.5569</v>
      </c>
    </row>
    <row r="12" spans="1:5">
      <c r="A12">
        <v>2032</v>
      </c>
      <c r="B12">
        <v>63.37919632857145</v>
      </c>
      <c r="C12">
        <v>47.7043381</v>
      </c>
      <c r="D12">
        <v>57.8325915</v>
      </c>
      <c r="E12">
        <v>81.59536630000001</v>
      </c>
    </row>
    <row r="13" spans="1:5">
      <c r="A13">
        <v>2033</v>
      </c>
      <c r="B13">
        <v>60.60181681428571</v>
      </c>
      <c r="C13">
        <v>44.9567001</v>
      </c>
      <c r="D13">
        <v>55.258049</v>
      </c>
      <c r="E13">
        <v>77.840176</v>
      </c>
    </row>
    <row r="14" spans="1:5">
      <c r="A14">
        <v>2034</v>
      </c>
      <c r="B14">
        <v>61.45557065238096</v>
      </c>
      <c r="C14">
        <v>45.2409362</v>
      </c>
      <c r="D14">
        <v>56.3460615</v>
      </c>
      <c r="E14">
        <v>78.92359400000001</v>
      </c>
    </row>
    <row r="15" spans="1:5">
      <c r="A15">
        <v>2035</v>
      </c>
      <c r="B15">
        <v>64.60505501428572</v>
      </c>
      <c r="C15">
        <v>46.93198690000001</v>
      </c>
      <c r="D15">
        <v>59.705365</v>
      </c>
      <c r="E15">
        <v>82.8152534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8" bestFit="1" customWidth="1"/>
    <col min="3" max="4" width="11" bestFit="1" customWidth="1"/>
    <col min="5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49.6660141909091</v>
      </c>
      <c r="C3">
        <v>29.2236298</v>
      </c>
      <c r="D3">
        <v>53.79315</v>
      </c>
      <c r="E3">
        <v>61.7263934</v>
      </c>
    </row>
    <row r="4" spans="1:5">
      <c r="A4">
        <v>2024</v>
      </c>
      <c r="B4">
        <v>33.09305514545454</v>
      </c>
      <c r="C4">
        <v>15.7089952</v>
      </c>
      <c r="D4">
        <v>36.414726</v>
      </c>
      <c r="E4">
        <v>42.401462</v>
      </c>
    </row>
    <row r="5" spans="1:5">
      <c r="A5">
        <v>2025</v>
      </c>
      <c r="B5">
        <v>34.82044561818182</v>
      </c>
      <c r="C5">
        <v>13.4765066</v>
      </c>
      <c r="D5">
        <v>38.89555</v>
      </c>
      <c r="E5">
        <v>45.313244</v>
      </c>
    </row>
    <row r="6" spans="1:5">
      <c r="A6">
        <v>2026</v>
      </c>
      <c r="B6">
        <v>30.23256651818183</v>
      </c>
      <c r="C6">
        <v>11.653584</v>
      </c>
      <c r="D6">
        <v>34.01895</v>
      </c>
      <c r="E6">
        <v>39.36573079999999</v>
      </c>
    </row>
    <row r="7" spans="1:5">
      <c r="A7">
        <v>2027</v>
      </c>
      <c r="B7">
        <v>30.82062790909091</v>
      </c>
      <c r="C7">
        <v>15.596484</v>
      </c>
      <c r="D7">
        <v>34.34966</v>
      </c>
      <c r="E7">
        <v>38.51155199999999</v>
      </c>
    </row>
    <row r="8" spans="1:5">
      <c r="A8">
        <v>2028</v>
      </c>
      <c r="B8">
        <v>36.2819901</v>
      </c>
      <c r="C8">
        <v>26.8113244</v>
      </c>
      <c r="D8">
        <v>37.58265</v>
      </c>
      <c r="E8">
        <v>42.4311628</v>
      </c>
    </row>
    <row r="9" spans="1:5">
      <c r="A9">
        <v>2029</v>
      </c>
      <c r="B9">
        <v>34.2904423</v>
      </c>
      <c r="C9">
        <v>24.7037452</v>
      </c>
      <c r="D9">
        <v>36.13265</v>
      </c>
      <c r="E9">
        <v>40.1868954</v>
      </c>
    </row>
    <row r="10" spans="1:5">
      <c r="A10">
        <v>2030</v>
      </c>
      <c r="B10">
        <v>46.32182506666667</v>
      </c>
      <c r="C10">
        <v>38.4900559</v>
      </c>
      <c r="D10">
        <v>47.835045</v>
      </c>
      <c r="E10">
        <v>52.0445335</v>
      </c>
    </row>
    <row r="11" spans="1:5">
      <c r="A11">
        <v>2031</v>
      </c>
      <c r="B11">
        <v>45.71507060476191</v>
      </c>
      <c r="C11">
        <v>37.9062554</v>
      </c>
      <c r="D11">
        <v>47.384817</v>
      </c>
      <c r="E11">
        <v>51.4395653</v>
      </c>
    </row>
    <row r="12" spans="1:5">
      <c r="A12">
        <v>2032</v>
      </c>
      <c r="B12">
        <v>46.45660663809524</v>
      </c>
      <c r="C12">
        <v>39.0055021</v>
      </c>
      <c r="D12">
        <v>48.0909825</v>
      </c>
      <c r="E12">
        <v>51.7109698</v>
      </c>
    </row>
    <row r="13" spans="1:5">
      <c r="A13">
        <v>2033</v>
      </c>
      <c r="B13">
        <v>47.85542314761905</v>
      </c>
      <c r="C13">
        <v>44.5503535</v>
      </c>
      <c r="D13">
        <v>48.3482875</v>
      </c>
      <c r="E13">
        <v>51.6627391</v>
      </c>
    </row>
    <row r="14" spans="1:5">
      <c r="A14">
        <v>2034</v>
      </c>
      <c r="B14">
        <v>46.23354258571429</v>
      </c>
      <c r="C14">
        <v>42.9759831</v>
      </c>
      <c r="D14">
        <v>46.886301</v>
      </c>
      <c r="E14">
        <v>49.82944120000001</v>
      </c>
    </row>
    <row r="15" spans="1:5">
      <c r="A15">
        <v>2035</v>
      </c>
      <c r="B15">
        <v>44.99131012380953</v>
      </c>
      <c r="C15">
        <v>41.656473</v>
      </c>
      <c r="D15">
        <v>45.460502</v>
      </c>
      <c r="E15">
        <v>48.7433466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8" bestFit="1" customWidth="1"/>
    <col min="4" max="4" width="11" bestFit="1" customWidth="1"/>
    <col min="5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55.06507271818182</v>
      </c>
      <c r="C3">
        <v>43.1701828</v>
      </c>
      <c r="D3">
        <v>52.05879</v>
      </c>
      <c r="E3">
        <v>71.063014</v>
      </c>
    </row>
    <row r="4" spans="1:5">
      <c r="A4">
        <v>2024</v>
      </c>
      <c r="B4">
        <v>49.88621708181818</v>
      </c>
      <c r="C4">
        <v>39.62166759999999</v>
      </c>
      <c r="D4">
        <v>45.483334</v>
      </c>
      <c r="E4">
        <v>65.8135832</v>
      </c>
    </row>
    <row r="5" spans="1:5">
      <c r="A5">
        <v>2025</v>
      </c>
      <c r="B5">
        <v>53.89650376363637</v>
      </c>
      <c r="C5">
        <v>42.727784</v>
      </c>
      <c r="D5">
        <v>49.751713</v>
      </c>
      <c r="E5">
        <v>71.65340079999999</v>
      </c>
    </row>
    <row r="6" spans="1:5">
      <c r="A6">
        <v>2026</v>
      </c>
      <c r="B6">
        <v>45.95249017272727</v>
      </c>
      <c r="C6">
        <v>34.3626258</v>
      </c>
      <c r="D6">
        <v>41.931507</v>
      </c>
      <c r="E6">
        <v>62.74625799999999</v>
      </c>
    </row>
    <row r="7" spans="1:5">
      <c r="A7">
        <v>2027</v>
      </c>
      <c r="B7">
        <v>46.74946729999999</v>
      </c>
      <c r="C7">
        <v>34.5629686</v>
      </c>
      <c r="D7">
        <v>42.0016</v>
      </c>
      <c r="E7">
        <v>65.61904</v>
      </c>
    </row>
    <row r="8" spans="1:5">
      <c r="A8">
        <v>2028</v>
      </c>
      <c r="B8">
        <v>48.86522366363636</v>
      </c>
      <c r="C8">
        <v>35.9482868</v>
      </c>
      <c r="D8">
        <v>42.78653</v>
      </c>
      <c r="E8">
        <v>71.41186879999999</v>
      </c>
    </row>
    <row r="9" spans="1:5">
      <c r="A9">
        <v>2029</v>
      </c>
      <c r="B9">
        <v>50.63436977272727</v>
      </c>
      <c r="C9">
        <v>37.40666700000001</v>
      </c>
      <c r="D9">
        <v>42.977055</v>
      </c>
      <c r="E9">
        <v>74.374816</v>
      </c>
    </row>
    <row r="10" spans="1:5">
      <c r="A10">
        <v>2030</v>
      </c>
      <c r="B10">
        <v>54.36554933333333</v>
      </c>
      <c r="C10">
        <v>39.0302047</v>
      </c>
      <c r="D10">
        <v>45.3775125</v>
      </c>
      <c r="E10">
        <v>82.0256708</v>
      </c>
    </row>
    <row r="11" spans="1:5">
      <c r="A11">
        <v>2031</v>
      </c>
      <c r="B11">
        <v>56.96115490952381</v>
      </c>
      <c r="C11">
        <v>40.4843371</v>
      </c>
      <c r="D11">
        <v>47.257475</v>
      </c>
      <c r="E11">
        <v>86.50442000000001</v>
      </c>
    </row>
    <row r="12" spans="1:5">
      <c r="A12">
        <v>2032</v>
      </c>
      <c r="B12">
        <v>58.49117769523809</v>
      </c>
      <c r="C12">
        <v>42.0125673</v>
      </c>
      <c r="D12">
        <v>48.5230025</v>
      </c>
      <c r="E12">
        <v>88.73156280000001</v>
      </c>
    </row>
    <row r="13" spans="1:5">
      <c r="A13">
        <v>2033</v>
      </c>
      <c r="B13">
        <v>54.75099476190476</v>
      </c>
      <c r="C13">
        <v>39.1942122</v>
      </c>
      <c r="D13">
        <v>46.4607865</v>
      </c>
      <c r="E13">
        <v>81.7069863</v>
      </c>
    </row>
    <row r="14" spans="1:5">
      <c r="A14">
        <v>2034</v>
      </c>
      <c r="B14">
        <v>54.93316260952381</v>
      </c>
      <c r="C14">
        <v>39.5296798</v>
      </c>
      <c r="D14">
        <v>47.388526</v>
      </c>
      <c r="E14">
        <v>81.174553</v>
      </c>
    </row>
    <row r="15" spans="1:5">
      <c r="A15">
        <v>2035</v>
      </c>
      <c r="B15">
        <v>57.01029516190477</v>
      </c>
      <c r="C15">
        <v>41.3610609</v>
      </c>
      <c r="D15">
        <v>49.7723725</v>
      </c>
      <c r="E15">
        <v>83.02500300000001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Report</vt:lpstr>
      <vt:lpstr>Runtime Warnings</vt:lpstr>
      <vt:lpstr>Plot Summary</vt:lpstr>
      <vt:lpstr>price_BT</vt:lpstr>
      <vt:lpstr>price_DE</vt:lpstr>
      <vt:lpstr>price_DK1</vt:lpstr>
      <vt:lpstr>price_DK2</vt:lpstr>
      <vt:lpstr>price_ES</vt:lpstr>
      <vt:lpstr>price_FI</vt:lpstr>
      <vt:lpstr>price_FR</vt:lpstr>
      <vt:lpstr>price_NL</vt:lpstr>
      <vt:lpstr>price_NO125</vt:lpstr>
      <vt:lpstr>price_NO3</vt:lpstr>
      <vt:lpstr>price_NO4</vt:lpstr>
      <vt:lpstr>price_PL</vt:lpstr>
      <vt:lpstr>price_SE1</vt:lpstr>
      <vt:lpstr>price_SE2</vt:lpstr>
      <vt:lpstr>price_SE3</vt:lpstr>
      <vt:lpstr>price_SE4</vt:lpstr>
      <vt:lpstr>price_UK</vt:lpstr>
      <vt:lpstr>cap_rate_wind_onshore_BT</vt:lpstr>
      <vt:lpstr>cap_rate_wind_onshore_DE</vt:lpstr>
      <vt:lpstr>cap_rate_wind_onshore_DK1</vt:lpstr>
      <vt:lpstr>cap_rate_wind_onshore_DK2</vt:lpstr>
      <vt:lpstr>cap_rate_wind_onshore_ES</vt:lpstr>
      <vt:lpstr>cap_rate_wind_onshore_FI</vt:lpstr>
      <vt:lpstr>cap_rate_wind_onshore_FR</vt:lpstr>
      <vt:lpstr>cap_rate_wind_onshore_NL</vt:lpstr>
      <vt:lpstr>cap_rate_wind_onshore_NO3</vt:lpstr>
      <vt:lpstr>cap_rate_wind_onshore_NO4</vt:lpstr>
      <vt:lpstr>cap_rate_wind_onshore_PL</vt:lpstr>
      <vt:lpstr>cap_rate_wind_onshore_SE1</vt:lpstr>
      <vt:lpstr>cap_rate_wind_onshore_SE2</vt:lpstr>
      <vt:lpstr>cap_rate_wind_onshore_SE3</vt:lpstr>
      <vt:lpstr>cap_rate_wind_onshore_SE4</vt:lpstr>
      <vt:lpstr>cap_rate_wind_onshore_UK</vt:lpstr>
      <vt:lpstr>cap_rate_wind_offshore_BT</vt:lpstr>
      <vt:lpstr>cap_rate_wind_offshore_DE</vt:lpstr>
      <vt:lpstr>cap_rate_wind_offshore_DK1</vt:lpstr>
      <vt:lpstr>cap_rate_wind_offshore_DK2</vt:lpstr>
      <vt:lpstr>cap_rate_wind_offshore_ES</vt:lpstr>
      <vt:lpstr>cap_rate_wind_offshore_FR</vt:lpstr>
      <vt:lpstr>cap_rate_wind_offshore_NL</vt:lpstr>
      <vt:lpstr>cap_rate_wind_offshore_NO125</vt:lpstr>
      <vt:lpstr>cap_rate_wind_offshore_PL</vt:lpstr>
      <vt:lpstr>cap_rate_wind_offshore_SE3</vt:lpstr>
      <vt:lpstr>cap_rate_wind_offshore_SE4</vt:lpstr>
      <vt:lpstr>cap_rate_wind_offshore_UK</vt:lpstr>
      <vt:lpstr>cap_rate_solar_BT</vt:lpstr>
      <vt:lpstr>cap_rate_solar_DK1</vt:lpstr>
      <vt:lpstr>cap_rate_solar_DK2</vt:lpstr>
      <vt:lpstr>cap_rate_solar_ES</vt:lpstr>
      <vt:lpstr>cap_rate_solar_FI</vt:lpstr>
      <vt:lpstr>cap_rate_solar_FR</vt:lpstr>
      <vt:lpstr>cap_rate_solar_NL</vt:lpstr>
      <vt:lpstr>cap_rate_solar_NO125</vt:lpstr>
      <vt:lpstr>cap_rate_solar_NO3</vt:lpstr>
      <vt:lpstr>cap_rate_solar_PL</vt:lpstr>
      <vt:lpstr>cap_rate_solar_SE1</vt:lpstr>
      <vt:lpstr>cap_rate_solar_SE2</vt:lpstr>
      <vt:lpstr>cap_rate_solar_SE3</vt:lpstr>
      <vt:lpstr>cap_rate_solar_SE4</vt:lpstr>
      <vt:lpstr>cap_rate_solar_UK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2025-05-12T13:08:38Z</dcterms:created>
  <dcterms:modified xsi:type="dcterms:W3CDTF">2025-05-12T13:08:38Z</dcterms:modified>
</cp:coreProperties>
</file>