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d.docs.live.net/ad3d434324f7e88d/Documents/GitHub/CRQ1/XLS-spreadsheets/"/>
    </mc:Choice>
  </mc:AlternateContent>
  <xr:revisionPtr revIDLastSave="0" documentId="8_{74B6647B-DCB3-41E4-B5D4-56E92F936E5E}" xr6:coauthVersionLast="47" xr6:coauthVersionMax="47" xr10:uidLastSave="{00000000-0000-0000-0000-000000000000}"/>
  <bookViews>
    <workbookView xWindow="-98" yWindow="-98" windowWidth="21795" windowHeight="12975"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3" i="2" l="1"/>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<sst xmlns="http://schemas.openxmlformats.org/spreadsheetml/2006/main" count="118" uniqueCount="96">
  <si>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</si>
  <si>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</si>
  <si>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</si>
  <si>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</si>
  <si>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</si>
  <si>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</si>
  <si>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</si>
  <si>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</si>
  <si>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</si>
  <si>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</si>
  <si>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</si>
  <si>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</si>
  <si>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</si>
  <si>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</si>
  <si>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</si>
  <si>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</si>
  <si>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</si>
  <si>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</si>
  <si>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</si>
  <si>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</si>
  <si>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</si>
  <si>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</si>
  <si>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</si>
  <si>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</si>
  <si>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</si>
  <si>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</si>
  <si>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</si>
  <si>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</si>
  <si>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</si>
  <si>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</si>
  <si>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</si>
  <si>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</si>
  <si>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</si>
  <si>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</si>
  <si>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</si>
  <si>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</si>
  <si>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</si>
  <si>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</si>
  <si>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</si>
  <si>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</si>
  <si>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</si>
  <si>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</si>
  <si>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</si>
  <si>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</si>
  <si>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</si>
  <si>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</si>
  <si>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</si>
  <si>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</si>
  <si>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</si>
  <si>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</si>
  <si>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</si>
  <si>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</si>
  <si>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</si>
  <si>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</si>
  <si>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</si>
  <si>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</si>
  <si>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</si>
  <si>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</si>
  <si>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</si>
  <si>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</si>
  <si>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</si>
  <si>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</si>
  <si>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</si>
  <si>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</si>
  <si>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</si>
  <si>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</si>
  <si>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</si>
  <si>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</si>
  <si>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</si>
  <si>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</si>
  <si>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</si>
  <si>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</si>
  <si>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</si>
  <si>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</si>
  <si>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</si>
  <si>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</si>
  <si>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</si>
  <si>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</si>
  <si>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</si>
  <si>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</si>
  <si>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</si>
  <si>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</si>
  <si>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</si>
  <si>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Model mylné platby útočníkovi na základě e-mailového požadavku z kompromitované schránky VIP (oprávněné) osoby, modelováno jako příležitost k podvodu a očekávaná výše platby dle limitů oprávněných osob.
Roční objem příchozí pošty na oprávněnou osobu (365d x 80 e-mailů/os denně x 40 VIP) x 45% junk mail x 2% selhání spam filteru x šance na selhání (click rate) oprávněné osoby (5/100k pokusů), LB 10k, UB 250k</t>
  </si>
  <si>
    <t>Cloud Data Breach</t>
  </si>
  <si>
    <t>Model ztráty (exfiltrace) zák. dat z IaaS/PaaS cloudu (více příčin) a následných škod, modelováno jako cost per record (cost 1 USD, LB 3M rec, UB 30M rec), dat je menší objem než u ransomware</t>
  </si>
  <si>
    <t>Cloud Business Disruption</t>
  </si>
  <si>
    <t>SaaS Data Breach</t>
  </si>
  <si>
    <t>Model ztráty (exfiltrace) zam. dat ze SaaS cloudu (více příčin) a následných škod, modelováno jako cost per record (cost 3 USD, LB 500k rec, UB 10M rec), dat je menší objem než u ransomware a IaaS/PaaS</t>
  </si>
  <si>
    <t>SaaS Business Disruption</t>
  </si>
  <si>
    <t>Model výpadku (zákaznických) služeb postavených na IaaS/PaaS cloudu (více příčin), modelováno jako loss per minute (loss 5600 USD/min, LB 60 min, UB 480 min), výpadky jsou násobně kratší než u ransomware</t>
  </si>
  <si>
    <t>Model výpadku služeb productivity SaaS cloudu (více příčin), modelováno jako loss per minute (loss 5600 USD/min, LB 180 min, UB 1160 min), výpadky jsou poloviční než u ransomware</t>
  </si>
  <si>
    <t>TOTAL RANSOMWARE</t>
  </si>
  <si>
    <r>
      <t xml:space="preserve">Model ztráty (exfiltrace) dat a následných škod při útoku ransomware, modelováno jako cost per record (cost 0,57 USD, LB 5M rec, UB 50M rec)
</t>
    </r>
    <r>
      <rPr>
        <sz val="12"/>
        <color rgb="FFFF0000"/>
        <rFont val="Calibri"/>
        <family val="2"/>
        <charset val="238"/>
        <scheme val="minor"/>
      </rPr>
      <t>Mitigováno EDR MDE v mixu útočníků</t>
    </r>
  </si>
  <si>
    <r>
      <t xml:space="preserve">Model zaplaceného výkupného při útoku ransomware, modelováno jako požadavek na %REVE s následnou vyjednanou slevou (REVE 250M, LB 1%, UB 4,5%, vyjednaná sleva 50%)
</t>
    </r>
    <r>
      <rPr>
        <sz val="12"/>
        <color rgb="FFFF0000"/>
        <rFont val="Calibri"/>
        <family val="2"/>
        <charset val="238"/>
        <scheme val="minor"/>
      </rPr>
      <t>Mitigováno EDR MDE v mixu útočníků</t>
    </r>
  </si>
  <si>
    <r>
      <t xml:space="preserve">Model výpadku businessu při útoku ransomware, modelováno jako loss per minute (loss 5600 USD/min, LB 300 min, UB 2400 min)
</t>
    </r>
    <r>
      <rPr>
        <sz val="12"/>
        <color rgb="FFFF0000"/>
        <rFont val="Calibri"/>
        <family val="2"/>
        <charset val="238"/>
        <scheme val="minor"/>
      </rPr>
      <t>Mitigováno EDR MDE v mixu útočníků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</si>
</sst>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0" fontId="0" fillId="2" borderId="35" xfId="0" applyFill="1" applyBorder="1" applyAlignment="1">
      <alignment horizontal="left" vertical="center" wrapTex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Čárka" xfId="3" builtinId="3"/>
    <cellStyle name="Hypertextový odkaz" xfId="4" builtinId="8"/>
    <cellStyle name="Měna" xfId="1" builtinId="4"/>
    <cellStyle name="Normální" xfId="0" builtinId="0"/>
    <cellStyle name="Procenta"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A6" zoomScale="90" zoomScaleNormal="90" workbookViewId="0">
      <selection activeCell="P13" sqref="P13"/>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78.75" x14ac:dyDescent="0.5">
      <c r="A10" s="122">
        <f>ROW('Risk Estimates'!$B10)-ROW('Risk Estimates'!$B$9)</f>
        <v>1</v>
      </c>
      <c r="B10" s="123" t="s">
        <v>76</v>
      </c>
      <c r="C10" s="124" t="s">
        <v>77</v>
      </c>
      <c r="D10" s="125">
        <v>2.5000000000000001E-2</v>
      </c>
      <c r="E10" s="126">
        <v>2850000</v>
      </c>
      <c r="F10" s="126">
        <v>28500000</v>
      </c>
      <c r="G10" s="126">
        <v>36000</v>
      </c>
      <c r="H10" s="170">
        <v>0.3725</v>
      </c>
      <c r="I10" s="128" t="s">
        <v>93</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180626.3746167488</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1.9784561551455933</v>
      </c>
    </row>
    <row r="11" spans="1:19" ht="94.5" x14ac:dyDescent="0.5">
      <c r="A11" s="122">
        <f>ROW('Risk Estimates'!$B11)-ROW('Risk Estimates'!$B$9)</f>
        <v>2</v>
      </c>
      <c r="B11" s="123" t="s">
        <v>78</v>
      </c>
      <c r="C11" s="124" t="s">
        <v>79</v>
      </c>
      <c r="D11" s="125">
        <v>2.5000000000000001E-2</v>
      </c>
      <c r="E11" s="126">
        <v>1125000</v>
      </c>
      <c r="F11" s="126">
        <v>5625000</v>
      </c>
      <c r="G11" s="126">
        <v>36000</v>
      </c>
      <c r="H11" s="170">
        <v>0.3725</v>
      </c>
      <c r="I11" s="132" t="s">
        <v>94</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44480.066801657435</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-0.26654161648440033</v>
      </c>
    </row>
    <row r="12" spans="1:19" ht="78.75" x14ac:dyDescent="0.5">
      <c r="A12" s="122">
        <f>ROW('Risk Estimates'!$B12)-ROW('Risk Estimates'!$B$9)</f>
        <v>3</v>
      </c>
      <c r="B12" s="123" t="s">
        <v>80</v>
      </c>
      <c r="C12" s="124" t="s">
        <v>81</v>
      </c>
      <c r="D12" s="125">
        <v>2.5000000000000001E-2</v>
      </c>
      <c r="E12" s="126">
        <v>1680000</v>
      </c>
      <c r="F12" s="126">
        <v>13440000</v>
      </c>
      <c r="G12" s="126">
        <v>36000</v>
      </c>
      <c r="H12" s="170">
        <v>0.3725</v>
      </c>
      <c r="I12" s="132" t="s">
        <v>95</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91027.078827171514</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0.50099986113861861</v>
      </c>
    </row>
    <row r="13" spans="1:19" ht="15.75" x14ac:dyDescent="0.5">
      <c r="A13" s="122"/>
      <c r="B13" s="123" t="s">
        <v>92</v>
      </c>
      <c r="C13" s="124"/>
      <c r="D13" s="125"/>
      <c r="E13" s="126"/>
      <c r="F13" s="126"/>
      <c r="G13" s="171">
        <f>SUM(G10:G12)</f>
        <v>108000</v>
      </c>
      <c r="H13" s="170"/>
      <c r="I13" s="132"/>
      <c r="J13" s="172">
        <f>SUM(J10:J12)</f>
        <v>503798.43863837095</v>
      </c>
      <c r="K13" s="129"/>
      <c r="L13" s="129"/>
      <c r="M13" s="130"/>
      <c r="N13" s="172">
        <f>SUM(N10:N12)</f>
        <v>316133.52024557773</v>
      </c>
      <c r="O13" s="126"/>
      <c r="P13" s="173">
        <f>IFERROR(('Risk Estimates'!$J13-'Risk Estimates'!$N13)/'Risk Estimates'!$G13-1, 0)</f>
        <v>0.73763813326660377</v>
      </c>
    </row>
    <row r="14" spans="1:19" ht="189" x14ac:dyDescent="0.5">
      <c r="A14" s="122">
        <f>ROW('Risk Estimates'!$B14)-ROW('Risk Estimates'!$B$9)</f>
        <v>5</v>
      </c>
      <c r="B14" s="123" t="s">
        <v>82</v>
      </c>
      <c r="C14" s="124" t="s">
        <v>79</v>
      </c>
      <c r="D14" s="125">
        <v>0.52559999999999996</v>
      </c>
      <c r="E14" s="126">
        <v>10000</v>
      </c>
      <c r="F14" s="126">
        <v>250000</v>
      </c>
      <c r="G14" s="126"/>
      <c r="H14" s="127"/>
      <c r="I14" s="132" t="s">
        <v>83</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94.5" x14ac:dyDescent="0.5">
      <c r="A15" s="122">
        <f>ROW('Risk Estimates'!$B15)-ROW('Risk Estimates'!$B$9)</f>
        <v>6</v>
      </c>
      <c r="B15" s="123" t="s">
        <v>84</v>
      </c>
      <c r="C15" s="124" t="s">
        <v>77</v>
      </c>
      <c r="D15" s="125">
        <v>2.5000000000000001E-2</v>
      </c>
      <c r="E15" s="126">
        <v>3000000</v>
      </c>
      <c r="F15" s="126">
        <v>30000000</v>
      </c>
      <c r="G15" s="126"/>
      <c r="H15" s="127"/>
      <c r="I15" s="128" t="s">
        <v>85</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86</v>
      </c>
      <c r="C16" s="124" t="s">
        <v>81</v>
      </c>
      <c r="D16" s="125">
        <v>2.5000000000000001E-2</v>
      </c>
      <c r="E16" s="126">
        <v>336000</v>
      </c>
      <c r="F16" s="126">
        <v>2688000</v>
      </c>
      <c r="G16" s="126"/>
      <c r="H16" s="127"/>
      <c r="I16" s="132" t="s">
        <v>90</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87</v>
      </c>
      <c r="C17" s="124" t="s">
        <v>77</v>
      </c>
      <c r="D17" s="125">
        <v>2.5000000000000001E-2</v>
      </c>
      <c r="E17" s="126">
        <v>1500000</v>
      </c>
      <c r="F17" s="126">
        <v>30000000</v>
      </c>
      <c r="G17" s="126"/>
      <c r="H17" s="127"/>
      <c r="I17" s="128" t="s">
        <v>88</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78.75" x14ac:dyDescent="0.5">
      <c r="A18" s="122">
        <f>ROW('Risk Estimates'!$B18)-ROW('Risk Estimates'!$B$9)</f>
        <v>9</v>
      </c>
      <c r="B18" s="123" t="s">
        <v>89</v>
      </c>
      <c r="C18" s="124" t="s">
        <v>81</v>
      </c>
      <c r="D18" s="125">
        <v>2.5000000000000001E-2</v>
      </c>
      <c r="E18" s="126">
        <v>1008000</v>
      </c>
      <c r="F18" s="126">
        <v>6596000</v>
      </c>
      <c r="G18" s="126"/>
      <c r="H18" s="127"/>
      <c r="I18" s="132" t="s">
        <v>91</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0:I30"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30">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31" t="s">
        <v>46</v>
      </c>
      <c r="F2" s="231"/>
      <c r="G2" s="231"/>
      <c r="H2" s="231"/>
      <c r="I2" s="231"/>
      <c r="K2" s="228" t="s">
        <v>60</v>
      </c>
      <c r="L2" s="228"/>
      <c r="M2" s="228"/>
      <c r="N2" s="228"/>
      <c r="O2" s="228"/>
      <c r="P2" s="228"/>
      <c r="Q2" s="228"/>
      <c r="R2" s="228"/>
      <c r="S2" s="228"/>
      <c r="T2" s="228"/>
      <c r="U2" s="228"/>
      <c r="V2" s="228"/>
      <c r="W2" s="228"/>
      <c r="X2" s="228"/>
      <c r="Y2" s="51"/>
    </row>
    <row r="3" spans="1:25" ht="17.850000000000001" customHeight="1" x14ac:dyDescent="0.45">
      <c r="A3" s="51"/>
      <c r="E3" s="186" t="s">
        <v>40</v>
      </c>
      <c r="F3" s="186"/>
      <c r="G3" s="186"/>
      <c r="H3" s="186"/>
      <c r="I3" s="186"/>
      <c r="K3" s="228"/>
      <c r="L3" s="228"/>
      <c r="M3" s="228"/>
      <c r="N3" s="228"/>
      <c r="O3" s="228"/>
      <c r="P3" s="228"/>
      <c r="Q3" s="228"/>
      <c r="R3" s="228"/>
      <c r="S3" s="228"/>
      <c r="T3" s="228"/>
      <c r="U3" s="228"/>
      <c r="V3" s="228"/>
      <c r="W3" s="228"/>
      <c r="X3" s="228"/>
      <c r="Y3" s="51"/>
    </row>
    <row r="4" spans="1:25" ht="20.45" customHeight="1" thickBot="1" x14ac:dyDescent="0.5">
      <c r="A4" s="51"/>
      <c r="E4" s="186" t="s">
        <v>41</v>
      </c>
      <c r="F4" s="186"/>
      <c r="G4" s="186"/>
      <c r="H4" s="186"/>
      <c r="I4" s="186"/>
      <c r="K4" s="228"/>
      <c r="L4" s="228"/>
      <c r="M4" s="228"/>
      <c r="N4" s="228"/>
      <c r="O4" s="228"/>
      <c r="P4" s="228"/>
      <c r="Q4" s="228"/>
      <c r="R4" s="228"/>
      <c r="S4" s="228"/>
      <c r="T4" s="228"/>
      <c r="U4" s="228"/>
      <c r="V4" s="228"/>
      <c r="W4" s="228"/>
      <c r="X4" s="228"/>
      <c r="Y4" s="51"/>
    </row>
    <row r="5" spans="1:25" ht="35.25" customHeight="1" thickBot="1" x14ac:dyDescent="0.5">
      <c r="A5" s="51"/>
      <c r="B5" s="225" t="s">
        <v>70</v>
      </c>
      <c r="C5" s="226"/>
      <c r="D5" s="227"/>
      <c r="E5" s="119" t="s">
        <v>14</v>
      </c>
      <c r="F5" s="120">
        <v>100</v>
      </c>
      <c r="K5" s="229"/>
      <c r="L5" s="229"/>
      <c r="M5" s="229"/>
      <c r="N5" s="229"/>
      <c r="O5" s="229"/>
      <c r="P5" s="229"/>
      <c r="Q5" s="229"/>
      <c r="R5" s="229"/>
      <c r="S5" s="229"/>
      <c r="T5" s="229"/>
      <c r="U5" s="229"/>
      <c r="V5" s="229"/>
      <c r="W5" s="229"/>
      <c r="X5" s="229"/>
      <c r="Y5" s="51"/>
    </row>
    <row r="6" spans="1:25" ht="141" hidden="1" customHeight="1" outlineLevel="1" thickTop="1" thickBot="1" x14ac:dyDescent="0.5">
      <c r="A6" s="51"/>
      <c r="B6" s="197" t="s">
        <v>58</v>
      </c>
      <c r="C6" s="198"/>
      <c r="D6" s="198"/>
      <c r="E6" s="198"/>
      <c r="F6" s="198"/>
      <c r="G6" s="198"/>
      <c r="H6" s="198"/>
      <c r="I6" s="198"/>
      <c r="J6" s="116"/>
      <c r="K6" s="199" t="s">
        <v>53</v>
      </c>
      <c r="L6" s="199"/>
      <c r="M6" s="199"/>
      <c r="N6" s="199"/>
      <c r="O6" s="116"/>
      <c r="P6" s="199" t="s">
        <v>54</v>
      </c>
      <c r="Q6" s="199"/>
      <c r="R6" s="117"/>
      <c r="S6" s="199" t="s">
        <v>55</v>
      </c>
      <c r="T6" s="199"/>
      <c r="U6" s="116"/>
      <c r="V6" s="199" t="s">
        <v>56</v>
      </c>
      <c r="W6" s="199"/>
      <c r="X6" s="230"/>
      <c r="Y6" s="51"/>
    </row>
    <row r="7" spans="1:25" ht="61.25" customHeight="1" collapsed="1" thickTop="1" thickBot="1" x14ac:dyDescent="0.5">
      <c r="A7" s="51"/>
      <c r="B7" s="209" t="s">
        <v>75</v>
      </c>
      <c r="C7" s="208"/>
      <c r="D7" s="208"/>
      <c r="E7" s="208"/>
      <c r="F7" s="208"/>
      <c r="G7" s="208"/>
      <c r="H7" s="208"/>
      <c r="I7" s="210"/>
      <c r="K7" s="220" t="s">
        <v>35</v>
      </c>
      <c r="L7" s="221"/>
      <c r="M7" s="221"/>
      <c r="N7" s="222"/>
      <c r="P7" s="212" t="s">
        <v>73</v>
      </c>
      <c r="Q7" s="213"/>
      <c r="S7" s="207" t="s">
        <v>33</v>
      </c>
      <c r="T7" s="211"/>
      <c r="V7" s="205" t="s">
        <v>74</v>
      </c>
      <c r="W7" s="206"/>
      <c r="X7" s="206"/>
      <c r="Y7" s="51"/>
    </row>
    <row r="8" spans="1:25" ht="23.85" customHeight="1" thickBot="1" x14ac:dyDescent="0.55000000000000004">
      <c r="A8" s="51"/>
      <c r="B8" s="214" t="s">
        <v>57</v>
      </c>
      <c r="C8" s="215"/>
      <c r="D8" s="215"/>
      <c r="E8" s="215"/>
      <c r="F8" s="215"/>
      <c r="G8" s="215"/>
      <c r="H8" s="215"/>
      <c r="I8" s="216"/>
      <c r="K8" s="23"/>
      <c r="L8" s="145"/>
      <c r="M8" s="223" t="s">
        <v>5</v>
      </c>
      <c r="N8" s="18"/>
      <c r="P8" s="157" t="s">
        <v>38</v>
      </c>
      <c r="Q8" s="158" t="s">
        <v>3</v>
      </c>
      <c r="S8" s="118" t="s">
        <v>38</v>
      </c>
      <c r="T8" s="50" t="s">
        <v>3</v>
      </c>
      <c r="V8" s="207"/>
      <c r="W8" s="208"/>
      <c r="X8" s="208"/>
      <c r="Y8" s="51"/>
    </row>
    <row r="9" spans="1:25" ht="31.9" thickBot="1" x14ac:dyDescent="0.55000000000000004">
      <c r="A9" s="51"/>
      <c r="B9" s="217"/>
      <c r="C9" s="218"/>
      <c r="D9" s="218"/>
      <c r="E9" s="218"/>
      <c r="F9" s="218"/>
      <c r="G9" s="218"/>
      <c r="H9" s="218"/>
      <c r="I9" s="219"/>
      <c r="K9" s="23"/>
      <c r="L9" s="145" t="s">
        <v>3</v>
      </c>
      <c r="M9" s="224"/>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v>146510.25594013059</v>
      </c>
      <c r="S10" s="2">
        <v>1</v>
      </c>
      <c r="T10" s="3">
        <f t="dataTable" ref="T10:T1009" dt2D="0" dtr="0" r1="F5" ca="1"/>
        <v>146510.25594013059</v>
      </c>
      <c r="V10" s="11">
        <v>1E-4</v>
      </c>
      <c r="W10" s="12">
        <f xml:space="preserve"> COUNTIF(Q$10:Q$1009,"&gt;"&amp;V10)/1000</f>
        <v>0.58199999999999996</v>
      </c>
      <c r="X10" s="12">
        <f>COUNTIF(T$10:T$1009,"&gt;"&amp;V10)/1000</f>
        <v>0.56899999999999995</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161688.56077666729</v>
      </c>
      <c r="V11" s="5">
        <f>V10+500000</f>
        <v>500000.0001</v>
      </c>
      <c r="W11" s="7">
        <f t="shared" ref="W11:W74" si="0" xml:space="preserve"> COUNTIF(Q$10:Q$1009,"&gt;"&amp;V11)/1000</f>
        <v>0.152</v>
      </c>
      <c r="X11" s="7">
        <f t="shared" ref="X11:X74" si="1">COUNTIF(T$10:T$1009,"&gt;"&amp;V11)/1000</f>
        <v>0.126</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0</v>
      </c>
      <c r="V12" s="5">
        <f>V11+500000</f>
        <v>1000000.0001000001</v>
      </c>
      <c r="W12" s="7">
        <f t="shared" si="0"/>
        <v>0.14299999999999999</v>
      </c>
      <c r="X12" s="7">
        <f t="shared" si="1"/>
        <v>0.11700000000000001</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3273211.5455494081</v>
      </c>
      <c r="V13" s="5">
        <f>V12*1.07</f>
        <v>1070000.0001070001</v>
      </c>
      <c r="W13" s="7">
        <f t="shared" si="0"/>
        <v>0.14299999999999999</v>
      </c>
      <c r="X13" s="7">
        <f t="shared" si="1"/>
        <v>0.11700000000000001</v>
      </c>
      <c r="Y13" s="51"/>
    </row>
    <row r="14" spans="1:25" ht="14.65" thickBot="1" x14ac:dyDescent="0.5">
      <c r="A14" s="51"/>
      <c r="B14" s="2"/>
      <c r="C14" s="9"/>
      <c r="D14" s="9"/>
      <c r="E14" s="9"/>
      <c r="F14" s="9"/>
      <c r="G14" s="9"/>
      <c r="H14" s="9"/>
      <c r="I14" s="32"/>
      <c r="K14" s="19"/>
      <c r="L14" s="20"/>
      <c r="M14" s="20"/>
      <c r="N14" s="21"/>
      <c r="P14" s="2">
        <v>5</v>
      </c>
      <c r="Q14" s="3">
        <v>0</v>
      </c>
      <c r="S14" s="2">
        <v>5</v>
      </c>
      <c r="T14" s="3">
        <v>0</v>
      </c>
      <c r="V14" s="5">
        <f t="shared" ref="V14:V77" si="2">V13*1.07</f>
        <v>1144900.0001144903</v>
      </c>
      <c r="W14" s="7">
        <f t="shared" si="0"/>
        <v>0.14099999999999999</v>
      </c>
      <c r="X14" s="7">
        <f t="shared" si="1"/>
        <v>0.11600000000000001</v>
      </c>
      <c r="Y14" s="51"/>
    </row>
    <row r="15" spans="1:25" ht="15" thickTop="1" thickBot="1" x14ac:dyDescent="0.5">
      <c r="A15" s="51"/>
      <c r="B15" s="2"/>
      <c r="C15" s="9"/>
      <c r="D15" s="9"/>
      <c r="E15" s="9"/>
      <c r="F15" s="9"/>
      <c r="G15" s="9"/>
      <c r="H15" s="9"/>
      <c r="I15" s="32"/>
      <c r="P15" s="2">
        <v>6</v>
      </c>
      <c r="Q15" s="3">
        <v>0</v>
      </c>
      <c r="S15" s="2">
        <v>6</v>
      </c>
      <c r="T15" s="3">
        <v>0</v>
      </c>
      <c r="V15" s="5">
        <f t="shared" si="2"/>
        <v>1225043.0001225048</v>
      </c>
      <c r="W15" s="7">
        <f t="shared" si="0"/>
        <v>0.13900000000000001</v>
      </c>
      <c r="X15" s="7">
        <f t="shared" si="1"/>
        <v>0.114</v>
      </c>
      <c r="Y15" s="51"/>
    </row>
    <row r="16" spans="1:25" ht="23.65" thickBot="1" x14ac:dyDescent="0.5">
      <c r="A16" s="51"/>
      <c r="B16" s="2"/>
      <c r="C16" s="9"/>
      <c r="D16" s="9"/>
      <c r="E16" s="9"/>
      <c r="F16" s="9"/>
      <c r="G16" s="9"/>
      <c r="H16" s="9"/>
      <c r="I16" s="32"/>
      <c r="K16" s="200" t="s">
        <v>36</v>
      </c>
      <c r="L16" s="201"/>
      <c r="M16" s="201"/>
      <c r="N16" s="202"/>
      <c r="P16" s="2">
        <v>7</v>
      </c>
      <c r="Q16" s="3">
        <v>24057.32464042884</v>
      </c>
      <c r="S16" s="2">
        <v>7</v>
      </c>
      <c r="T16" s="3">
        <v>24057.32464042884</v>
      </c>
      <c r="V16" s="5">
        <f t="shared" si="2"/>
        <v>1310796.0101310802</v>
      </c>
      <c r="W16" s="7">
        <f t="shared" si="0"/>
        <v>0.13800000000000001</v>
      </c>
      <c r="X16" s="7">
        <f t="shared" si="1"/>
        <v>0.113</v>
      </c>
      <c r="Y16" s="51"/>
    </row>
    <row r="17" spans="1:25" ht="26.45" customHeight="1" x14ac:dyDescent="0.5">
      <c r="A17" s="51"/>
      <c r="B17" s="2"/>
      <c r="C17" s="9"/>
      <c r="D17" s="9"/>
      <c r="E17" s="9"/>
      <c r="F17" s="9"/>
      <c r="G17" s="9"/>
      <c r="H17" s="9"/>
      <c r="I17" s="32"/>
      <c r="K17" s="26"/>
      <c r="L17" s="27"/>
      <c r="M17" s="28"/>
      <c r="N17" s="29"/>
      <c r="P17" s="2">
        <v>8</v>
      </c>
      <c r="Q17" s="3">
        <v>0</v>
      </c>
      <c r="S17" s="2">
        <v>8</v>
      </c>
      <c r="T17" s="3">
        <v>0</v>
      </c>
      <c r="V17" s="5">
        <f t="shared" si="2"/>
        <v>1402551.730840256</v>
      </c>
      <c r="W17" s="7">
        <f t="shared" si="0"/>
        <v>0.13700000000000001</v>
      </c>
      <c r="X17" s="7">
        <f t="shared" si="1"/>
        <v>0.112</v>
      </c>
      <c r="Y17" s="51"/>
    </row>
    <row r="18" spans="1:25" ht="15.75" x14ac:dyDescent="0.5">
      <c r="A18" s="51"/>
      <c r="B18" s="2"/>
      <c r="C18" s="9"/>
      <c r="D18" s="9"/>
      <c r="E18" s="9"/>
      <c r="F18" s="9"/>
      <c r="G18" s="9"/>
      <c r="H18" s="9"/>
      <c r="I18" s="32"/>
      <c r="K18" s="203" t="s">
        <v>24</v>
      </c>
      <c r="L18" s="204"/>
      <c r="M18" s="25">
        <f>AVERAGE(Q10:Q1009)</f>
        <v>1370875.272728269</v>
      </c>
      <c r="N18" s="24"/>
      <c r="P18" s="2">
        <v>9</v>
      </c>
      <c r="Q18" s="3">
        <v>5914868.8648760719</v>
      </c>
      <c r="S18" s="2">
        <v>9</v>
      </c>
      <c r="T18" s="3">
        <v>5914868.8648760719</v>
      </c>
      <c r="V18" s="5">
        <f t="shared" si="2"/>
        <v>1500730.351999074</v>
      </c>
      <c r="W18" s="7">
        <f t="shared" si="0"/>
        <v>0.13500000000000001</v>
      </c>
      <c r="X18" s="7">
        <f t="shared" si="1"/>
        <v>0.111</v>
      </c>
      <c r="Y18" s="51"/>
    </row>
    <row r="19" spans="1:25" ht="16.149999999999999" thickBot="1" x14ac:dyDescent="0.55000000000000004">
      <c r="A19" s="51"/>
      <c r="B19" s="2"/>
      <c r="C19" s="9"/>
      <c r="D19" s="9"/>
      <c r="E19" s="9"/>
      <c r="F19" s="9"/>
      <c r="G19" s="9"/>
      <c r="H19" s="9"/>
      <c r="I19" s="32"/>
      <c r="K19" s="195" t="s">
        <v>34</v>
      </c>
      <c r="L19" s="196"/>
      <c r="M19" s="30">
        <f>AVERAGE(T10:T1009)</f>
        <v>1148237.8653905683</v>
      </c>
      <c r="N19" s="31"/>
      <c r="P19" s="2">
        <v>10</v>
      </c>
      <c r="Q19" s="3">
        <v>0</v>
      </c>
      <c r="S19" s="2">
        <v>10</v>
      </c>
      <c r="T19" s="3">
        <v>0</v>
      </c>
      <c r="V19" s="5">
        <f t="shared" si="2"/>
        <v>1605781.4766390093</v>
      </c>
      <c r="W19" s="7">
        <f t="shared" si="0"/>
        <v>0.13100000000000001</v>
      </c>
      <c r="X19" s="7">
        <f t="shared" si="1"/>
        <v>0.107</v>
      </c>
      <c r="Y19" s="51"/>
    </row>
    <row r="20" spans="1:25" x14ac:dyDescent="0.45">
      <c r="A20" s="51"/>
      <c r="B20" s="2"/>
      <c r="C20" s="9"/>
      <c r="D20" s="9"/>
      <c r="E20" s="9"/>
      <c r="F20" s="9"/>
      <c r="G20" s="9"/>
      <c r="H20" s="9"/>
      <c r="I20" s="32"/>
      <c r="P20" s="2">
        <v>11</v>
      </c>
      <c r="Q20" s="3">
        <v>115310.13968743745</v>
      </c>
      <c r="S20" s="2">
        <v>11</v>
      </c>
      <c r="T20" s="3">
        <v>115310.13968743745</v>
      </c>
      <c r="V20" s="5">
        <f t="shared" si="2"/>
        <v>1718186.1800037401</v>
      </c>
      <c r="W20" s="7">
        <f t="shared" si="0"/>
        <v>0.13100000000000001</v>
      </c>
      <c r="X20" s="7">
        <f t="shared" si="1"/>
        <v>0.107</v>
      </c>
      <c r="Y20" s="51"/>
    </row>
    <row r="21" spans="1:25" x14ac:dyDescent="0.45">
      <c r="A21" s="51"/>
      <c r="B21" s="2"/>
      <c r="C21" s="9"/>
      <c r="D21" s="33"/>
      <c r="E21" s="9"/>
      <c r="F21" s="9"/>
      <c r="G21" s="9"/>
      <c r="H21" s="9"/>
      <c r="I21" s="32"/>
      <c r="P21" s="2">
        <v>12</v>
      </c>
      <c r="Q21" s="3">
        <v>16418704.428846028</v>
      </c>
      <c r="S21" s="2">
        <v>12</v>
      </c>
      <c r="T21" s="3">
        <v>16418704.428846028</v>
      </c>
      <c r="V21" s="5">
        <f t="shared" si="2"/>
        <v>1838459.2126040021</v>
      </c>
      <c r="W21" s="7">
        <f t="shared" si="0"/>
        <v>0.126</v>
      </c>
      <c r="X21" s="7">
        <f t="shared" si="1"/>
        <v>0.10100000000000001</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0.121</v>
      </c>
      <c r="X22" s="7">
        <f t="shared" si="1"/>
        <v>9.6000000000000002E-2</v>
      </c>
      <c r="Y22" s="51"/>
    </row>
    <row r="23" spans="1:25" x14ac:dyDescent="0.45">
      <c r="A23" s="51"/>
      <c r="B23" s="2"/>
      <c r="C23" s="9"/>
      <c r="D23" s="9"/>
      <c r="E23" s="9"/>
      <c r="F23" s="9"/>
      <c r="G23" s="9"/>
      <c r="H23" s="9"/>
      <c r="I23" s="32"/>
      <c r="P23" s="2">
        <v>14</v>
      </c>
      <c r="Q23" s="3">
        <v>15453.490838949483</v>
      </c>
      <c r="S23" s="2">
        <v>14</v>
      </c>
      <c r="T23" s="3">
        <v>15453.490838949483</v>
      </c>
      <c r="V23" s="5">
        <f t="shared" si="2"/>
        <v>2104851.952510322</v>
      </c>
      <c r="W23" s="7">
        <f t="shared" si="0"/>
        <v>0.11799999999999999</v>
      </c>
      <c r="X23" s="7">
        <f t="shared" si="1"/>
        <v>9.4E-2</v>
      </c>
      <c r="Y23" s="51"/>
    </row>
    <row r="24" spans="1:25" ht="15.75" x14ac:dyDescent="0.5">
      <c r="A24" s="51"/>
      <c r="B24" s="2"/>
      <c r="C24" s="10"/>
      <c r="D24" s="10"/>
      <c r="E24" s="34"/>
      <c r="F24" s="13"/>
      <c r="G24" s="13"/>
      <c r="H24" s="9"/>
      <c r="I24" s="32"/>
      <c r="P24" s="2">
        <v>15</v>
      </c>
      <c r="Q24" s="3">
        <v>14560.268659202051</v>
      </c>
      <c r="S24" s="2">
        <v>15</v>
      </c>
      <c r="T24" s="3">
        <v>14560.268659202051</v>
      </c>
      <c r="V24" s="5">
        <f t="shared" si="2"/>
        <v>2252191.5891860449</v>
      </c>
      <c r="W24" s="7">
        <f t="shared" si="0"/>
        <v>0.11600000000000001</v>
      </c>
      <c r="X24" s="7">
        <f t="shared" si="1"/>
        <v>9.1999999999999998E-2</v>
      </c>
      <c r="Y24" s="51"/>
    </row>
    <row r="25" spans="1:25" ht="15.75" x14ac:dyDescent="0.5">
      <c r="A25" s="51"/>
      <c r="B25" s="2"/>
      <c r="C25" s="9"/>
      <c r="D25" s="10"/>
      <c r="E25" s="34"/>
      <c r="F25" s="13"/>
      <c r="G25" s="9"/>
      <c r="H25" s="9"/>
      <c r="I25" s="32"/>
      <c r="P25" s="2">
        <v>16</v>
      </c>
      <c r="Q25" s="3">
        <v>0</v>
      </c>
      <c r="S25" s="2">
        <v>16</v>
      </c>
      <c r="T25" s="3">
        <v>0</v>
      </c>
      <c r="V25" s="5">
        <f t="shared" si="2"/>
        <v>2409845.0004290682</v>
      </c>
      <c r="W25" s="7">
        <f t="shared" si="0"/>
        <v>0.113</v>
      </c>
      <c r="X25" s="7">
        <f t="shared" si="1"/>
        <v>8.8999999999999996E-2</v>
      </c>
      <c r="Y25" s="51"/>
    </row>
    <row r="26" spans="1:25" x14ac:dyDescent="0.45">
      <c r="A26" s="51"/>
      <c r="B26" s="2"/>
      <c r="C26" s="9"/>
      <c r="D26" s="9"/>
      <c r="E26" s="9"/>
      <c r="F26" s="9"/>
      <c r="G26" s="9"/>
      <c r="H26" s="9"/>
      <c r="I26" s="32"/>
      <c r="P26" s="2">
        <v>17</v>
      </c>
      <c r="Q26" s="3">
        <v>80552.068173186679</v>
      </c>
      <c r="S26" s="2">
        <v>17</v>
      </c>
      <c r="T26" s="3">
        <v>80552.068173186679</v>
      </c>
      <c r="V26" s="5">
        <f t="shared" si="2"/>
        <v>2578534.1504591033</v>
      </c>
      <c r="W26" s="7">
        <f t="shared" si="0"/>
        <v>0.108</v>
      </c>
      <c r="X26" s="7">
        <f t="shared" si="1"/>
        <v>8.5000000000000006E-2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0</v>
      </c>
      <c r="V27" s="5">
        <f t="shared" si="2"/>
        <v>2759031.5409912406</v>
      </c>
      <c r="W27" s="7">
        <f t="shared" si="0"/>
        <v>0.105</v>
      </c>
      <c r="X27" s="7">
        <f t="shared" si="1"/>
        <v>8.3000000000000004E-2</v>
      </c>
      <c r="Y27" s="51"/>
    </row>
    <row r="28" spans="1:25" ht="14.65" thickBot="1" x14ac:dyDescent="0.5">
      <c r="A28" s="51"/>
      <c r="B28" s="39"/>
      <c r="C28" s="40"/>
      <c r="D28" s="40"/>
      <c r="E28" s="40"/>
      <c r="F28" s="40"/>
      <c r="G28" s="40"/>
      <c r="H28" s="40"/>
      <c r="I28" s="41"/>
      <c r="P28" s="2">
        <v>19</v>
      </c>
      <c r="Q28" s="3">
        <v>412891.27150431543</v>
      </c>
      <c r="S28" s="2">
        <v>19</v>
      </c>
      <c r="T28" s="3">
        <v>412891.27150431543</v>
      </c>
      <c r="V28" s="5">
        <f t="shared" si="2"/>
        <v>2952163.7488606279</v>
      </c>
      <c r="W28" s="7">
        <f t="shared" si="0"/>
        <v>0.10100000000000001</v>
      </c>
      <c r="X28" s="7">
        <f t="shared" si="1"/>
        <v>8.1000000000000003E-2</v>
      </c>
      <c r="Y28" s="51"/>
    </row>
    <row r="29" spans="1:25" x14ac:dyDescent="0.45">
      <c r="A29" s="51"/>
      <c r="P29" s="2">
        <v>20</v>
      </c>
      <c r="Q29" s="3">
        <v>0</v>
      </c>
      <c r="S29" s="2">
        <v>20</v>
      </c>
      <c r="T29" s="3">
        <v>0</v>
      </c>
      <c r="V29" s="5">
        <f t="shared" si="2"/>
        <v>3158815.2112808721</v>
      </c>
      <c r="W29" s="7">
        <f t="shared" si="0"/>
        <v>9.4E-2</v>
      </c>
      <c r="X29" s="7">
        <f t="shared" si="1"/>
        <v>7.5999999999999998E-2</v>
      </c>
      <c r="Y29" s="51"/>
    </row>
    <row r="30" spans="1:25" x14ac:dyDescent="0.45">
      <c r="A30" s="51"/>
      <c r="P30" s="2">
        <v>21</v>
      </c>
      <c r="Q30" s="3">
        <v>7959212.0733335698</v>
      </c>
      <c r="S30" s="2">
        <v>21</v>
      </c>
      <c r="T30" s="3">
        <v>18879.070078030556</v>
      </c>
      <c r="V30" s="5">
        <f t="shared" si="2"/>
        <v>3379932.2760705333</v>
      </c>
      <c r="W30" s="7">
        <f t="shared" si="0"/>
        <v>9.2999999999999999E-2</v>
      </c>
      <c r="X30" s="7">
        <f t="shared" si="1"/>
        <v>7.4999999999999997E-2</v>
      </c>
      <c r="Y30" s="51"/>
    </row>
    <row r="31" spans="1:25" x14ac:dyDescent="0.45">
      <c r="A31" s="51"/>
      <c r="P31" s="2">
        <v>22</v>
      </c>
      <c r="Q31" s="3">
        <v>0</v>
      </c>
      <c r="S31" s="2">
        <v>22</v>
      </c>
      <c r="T31" s="3">
        <v>0</v>
      </c>
      <c r="V31" s="5">
        <f t="shared" si="2"/>
        <v>3616527.5353954709</v>
      </c>
      <c r="W31" s="7">
        <f t="shared" si="0"/>
        <v>9.1999999999999998E-2</v>
      </c>
      <c r="X31" s="7">
        <f t="shared" si="1"/>
        <v>7.3999999999999996E-2</v>
      </c>
      <c r="Y31" s="51"/>
    </row>
    <row r="32" spans="1:25" x14ac:dyDescent="0.45">
      <c r="A32" s="51"/>
      <c r="P32" s="2">
        <v>23</v>
      </c>
      <c r="Q32" s="3">
        <v>45778.252617202932</v>
      </c>
      <c r="S32" s="2">
        <v>23</v>
      </c>
      <c r="T32" s="3">
        <v>45778.252617202932</v>
      </c>
      <c r="V32" s="5">
        <f t="shared" si="2"/>
        <v>3869684.4628731543</v>
      </c>
      <c r="W32" s="7">
        <f t="shared" si="0"/>
        <v>9.1999999999999998E-2</v>
      </c>
      <c r="X32" s="7">
        <f t="shared" si="1"/>
        <v>7.3999999999999996E-2</v>
      </c>
      <c r="Y32" s="51"/>
    </row>
    <row r="33" spans="1:25" x14ac:dyDescent="0.45">
      <c r="A33" s="51"/>
      <c r="P33" s="2">
        <v>24</v>
      </c>
      <c r="Q33" s="3">
        <v>9910755.4239683691</v>
      </c>
      <c r="S33" s="2">
        <v>24</v>
      </c>
      <c r="T33" s="3">
        <v>9910755.4239683691</v>
      </c>
      <c r="V33" s="5">
        <f t="shared" si="2"/>
        <v>4140562.3752742754</v>
      </c>
      <c r="W33" s="7">
        <f t="shared" si="0"/>
        <v>8.8999999999999996E-2</v>
      </c>
      <c r="X33" s="7">
        <f t="shared" si="1"/>
        <v>7.1999999999999995E-2</v>
      </c>
      <c r="Y33" s="51"/>
    </row>
    <row r="34" spans="1:25" x14ac:dyDescent="0.45">
      <c r="A34" s="51"/>
      <c r="P34" s="2">
        <v>25</v>
      </c>
      <c r="Q34" s="3">
        <v>73216.469044327809</v>
      </c>
      <c r="S34" s="2">
        <v>25</v>
      </c>
      <c r="T34" s="3">
        <v>73216.469044327809</v>
      </c>
      <c r="V34" s="5">
        <f t="shared" si="2"/>
        <v>4430401.7415434746</v>
      </c>
      <c r="W34" s="7">
        <f t="shared" si="0"/>
        <v>8.7999999999999995E-2</v>
      </c>
      <c r="X34" s="7">
        <f t="shared" si="1"/>
        <v>7.0999999999999994E-2</v>
      </c>
      <c r="Y34" s="51"/>
    </row>
    <row r="35" spans="1:25" x14ac:dyDescent="0.45">
      <c r="A35" s="51"/>
      <c r="P35" s="2">
        <v>26</v>
      </c>
      <c r="Q35" s="3">
        <v>0</v>
      </c>
      <c r="S35" s="2">
        <v>26</v>
      </c>
      <c r="T35" s="3">
        <v>0</v>
      </c>
      <c r="V35" s="5">
        <f t="shared" si="2"/>
        <v>4740529.8634515181</v>
      </c>
      <c r="W35" s="7">
        <f t="shared" si="0"/>
        <v>8.5000000000000006E-2</v>
      </c>
      <c r="X35" s="7">
        <f t="shared" si="1"/>
        <v>6.8000000000000005E-2</v>
      </c>
      <c r="Y35" s="51"/>
    </row>
    <row r="36" spans="1:25" x14ac:dyDescent="0.45">
      <c r="A36" s="51"/>
      <c r="P36" s="2">
        <v>27</v>
      </c>
      <c r="Q36" s="3">
        <v>45509.244286143228</v>
      </c>
      <c r="S36" s="2">
        <v>27</v>
      </c>
      <c r="T36" s="3">
        <v>45509.244286143228</v>
      </c>
      <c r="V36" s="5">
        <f t="shared" si="2"/>
        <v>5072366.9538931251</v>
      </c>
      <c r="W36" s="7">
        <f t="shared" si="0"/>
        <v>7.9000000000000001E-2</v>
      </c>
      <c r="X36" s="7">
        <f t="shared" si="1"/>
        <v>6.3E-2</v>
      </c>
      <c r="Y36" s="51"/>
    </row>
    <row r="37" spans="1:25" x14ac:dyDescent="0.45">
      <c r="A37" s="51"/>
      <c r="P37" s="2">
        <v>28</v>
      </c>
      <c r="Q37" s="3">
        <v>90634.975693387183</v>
      </c>
      <c r="S37" s="2">
        <v>28</v>
      </c>
      <c r="T37" s="3">
        <v>90634.975693387183</v>
      </c>
      <c r="V37" s="5">
        <f t="shared" si="2"/>
        <v>5427432.6406656438</v>
      </c>
      <c r="W37" s="7">
        <f t="shared" si="0"/>
        <v>7.8E-2</v>
      </c>
      <c r="X37" s="7">
        <f t="shared" si="1"/>
        <v>6.3E-2</v>
      </c>
      <c r="Y37" s="51"/>
    </row>
    <row r="38" spans="1:25" x14ac:dyDescent="0.45">
      <c r="A38" s="51"/>
      <c r="P38" s="2">
        <v>29</v>
      </c>
      <c r="Q38" s="3">
        <v>0</v>
      </c>
      <c r="S38" s="2">
        <v>29</v>
      </c>
      <c r="T38" s="3">
        <v>0</v>
      </c>
      <c r="V38" s="5">
        <f t="shared" si="2"/>
        <v>5807352.9255122393</v>
      </c>
      <c r="W38" s="7">
        <f t="shared" si="0"/>
        <v>7.4999999999999997E-2</v>
      </c>
      <c r="X38" s="7">
        <f t="shared" si="1"/>
        <v>0.06</v>
      </c>
      <c r="Y38" s="51"/>
    </row>
    <row r="39" spans="1:25" x14ac:dyDescent="0.45">
      <c r="A39" s="51"/>
      <c r="P39" s="2">
        <v>30</v>
      </c>
      <c r="Q39" s="3">
        <v>12717054.375762841</v>
      </c>
      <c r="S39" s="2">
        <v>30</v>
      </c>
      <c r="T39" s="3">
        <v>12717054.375762841</v>
      </c>
      <c r="V39" s="5">
        <f t="shared" si="2"/>
        <v>6213867.6302980967</v>
      </c>
      <c r="W39" s="7">
        <f t="shared" si="0"/>
        <v>7.2999999999999995E-2</v>
      </c>
      <c r="X39" s="7">
        <f t="shared" si="1"/>
        <v>5.8000000000000003E-2</v>
      </c>
      <c r="Y39" s="51"/>
    </row>
    <row r="40" spans="1:25" x14ac:dyDescent="0.45">
      <c r="A40" s="51"/>
      <c r="P40" s="2">
        <v>31</v>
      </c>
      <c r="Q40" s="3">
        <v>52382.143523359286</v>
      </c>
      <c r="S40" s="2">
        <v>31</v>
      </c>
      <c r="T40" s="3">
        <v>52382.143523359286</v>
      </c>
      <c r="V40" s="5">
        <f t="shared" si="2"/>
        <v>6648838.3644189639</v>
      </c>
      <c r="W40" s="7">
        <f t="shared" si="0"/>
        <v>7.0000000000000007E-2</v>
      </c>
      <c r="X40" s="7">
        <f t="shared" si="1"/>
        <v>5.6000000000000001E-2</v>
      </c>
      <c r="Y40" s="51"/>
    </row>
    <row r="41" spans="1:25" x14ac:dyDescent="0.45">
      <c r="A41" s="51"/>
      <c r="P41" s="2">
        <v>32</v>
      </c>
      <c r="Q41" s="3">
        <v>0</v>
      </c>
      <c r="S41" s="2">
        <v>32</v>
      </c>
      <c r="T41" s="3">
        <v>0</v>
      </c>
      <c r="V41" s="5">
        <f t="shared" si="2"/>
        <v>7114257.0499282917</v>
      </c>
      <c r="W41" s="7">
        <f t="shared" si="0"/>
        <v>6.7000000000000004E-2</v>
      </c>
      <c r="X41" s="7">
        <f t="shared" si="1"/>
        <v>5.2999999999999999E-2</v>
      </c>
      <c r="Y41" s="51"/>
    </row>
    <row r="42" spans="1:25" x14ac:dyDescent="0.45">
      <c r="A42" s="51"/>
      <c r="P42" s="2">
        <v>33</v>
      </c>
      <c r="Q42" s="3">
        <v>68599.122656130552</v>
      </c>
      <c r="S42" s="2">
        <v>33</v>
      </c>
      <c r="T42" s="3">
        <v>68599.122656130552</v>
      </c>
      <c r="V42" s="5">
        <f t="shared" si="2"/>
        <v>7612255.0434232727</v>
      </c>
      <c r="W42" s="7">
        <f t="shared" si="0"/>
        <v>6.4000000000000001E-2</v>
      </c>
      <c r="X42" s="7">
        <f t="shared" si="1"/>
        <v>0.05</v>
      </c>
      <c r="Y42" s="51"/>
    </row>
    <row r="43" spans="1:25" x14ac:dyDescent="0.45">
      <c r="A43" s="51"/>
      <c r="P43" s="2">
        <v>34</v>
      </c>
      <c r="Q43" s="3">
        <v>98371.449793099004</v>
      </c>
      <c r="S43" s="2">
        <v>34</v>
      </c>
      <c r="T43" s="3">
        <v>98371.449793099004</v>
      </c>
      <c r="V43" s="5">
        <f t="shared" si="2"/>
        <v>8145112.8964629024</v>
      </c>
      <c r="W43" s="7">
        <f t="shared" si="0"/>
        <v>5.8999999999999997E-2</v>
      </c>
      <c r="X43" s="7">
        <f t="shared" si="1"/>
        <v>4.5999999999999999E-2</v>
      </c>
      <c r="Y43" s="51"/>
    </row>
    <row r="44" spans="1:25" x14ac:dyDescent="0.45">
      <c r="A44" s="51"/>
      <c r="P44" s="2">
        <v>35</v>
      </c>
      <c r="Q44" s="3">
        <v>26134117.899599649</v>
      </c>
      <c r="S44" s="2">
        <v>35</v>
      </c>
      <c r="T44" s="3">
        <v>26134117.899599649</v>
      </c>
      <c r="V44" s="5">
        <f t="shared" si="2"/>
        <v>8715270.7992153056</v>
      </c>
      <c r="W44" s="7">
        <f t="shared" si="0"/>
        <v>5.5E-2</v>
      </c>
      <c r="X44" s="7">
        <f t="shared" si="1"/>
        <v>4.2999999999999997E-2</v>
      </c>
      <c r="Y44" s="51"/>
    </row>
    <row r="45" spans="1:25" x14ac:dyDescent="0.45">
      <c r="A45" s="51"/>
      <c r="P45" s="2">
        <v>36</v>
      </c>
      <c r="Q45" s="3">
        <v>75221.928291613876</v>
      </c>
      <c r="S45" s="2">
        <v>36</v>
      </c>
      <c r="T45" s="3">
        <v>75221.928291613876</v>
      </c>
      <c r="V45" s="5">
        <f t="shared" si="2"/>
        <v>9325339.7551603783</v>
      </c>
      <c r="W45" s="7">
        <f t="shared" si="0"/>
        <v>0.05</v>
      </c>
      <c r="X45" s="7">
        <f t="shared" si="1"/>
        <v>4.1000000000000002E-2</v>
      </c>
      <c r="Y45" s="51"/>
    </row>
    <row r="46" spans="1:25" x14ac:dyDescent="0.45">
      <c r="A46" s="51"/>
      <c r="P46" s="2">
        <v>37</v>
      </c>
      <c r="Q46" s="3">
        <v>11749.583343730739</v>
      </c>
      <c r="S46" s="2">
        <v>37</v>
      </c>
      <c r="T46" s="3">
        <v>11749.583343730739</v>
      </c>
      <c r="V46" s="5">
        <f t="shared" si="2"/>
        <v>9978113.5380216055</v>
      </c>
      <c r="W46" s="7">
        <f t="shared" si="0"/>
        <v>4.7E-2</v>
      </c>
      <c r="X46" s="7">
        <f t="shared" si="1"/>
        <v>3.9E-2</v>
      </c>
      <c r="Y46" s="51"/>
    </row>
    <row r="47" spans="1:25" x14ac:dyDescent="0.45">
      <c r="A47" s="51"/>
      <c r="P47" s="2">
        <v>38</v>
      </c>
      <c r="Q47" s="3">
        <v>0</v>
      </c>
      <c r="S47" s="2">
        <v>38</v>
      </c>
      <c r="T47" s="3">
        <v>0</v>
      </c>
      <c r="V47" s="5">
        <f t="shared" si="2"/>
        <v>10676581.485683119</v>
      </c>
      <c r="W47" s="7">
        <f t="shared" si="0"/>
        <v>4.4999999999999998E-2</v>
      </c>
      <c r="X47" s="7">
        <f t="shared" si="1"/>
        <v>3.6999999999999998E-2</v>
      </c>
      <c r="Y47" s="51"/>
    </row>
    <row r="48" spans="1:25" x14ac:dyDescent="0.45">
      <c r="A48" s="51"/>
      <c r="P48" s="2">
        <v>39</v>
      </c>
      <c r="Q48" s="3">
        <v>0</v>
      </c>
      <c r="S48" s="2">
        <v>39</v>
      </c>
      <c r="T48" s="3">
        <v>0</v>
      </c>
      <c r="V48" s="5">
        <f t="shared" si="2"/>
        <v>11423942.189680938</v>
      </c>
      <c r="W48" s="7">
        <f t="shared" si="0"/>
        <v>4.1000000000000002E-2</v>
      </c>
      <c r="X48" s="7">
        <f t="shared" si="1"/>
        <v>3.3000000000000002E-2</v>
      </c>
      <c r="Y48" s="51"/>
    </row>
    <row r="49" spans="1:25" x14ac:dyDescent="0.45">
      <c r="A49" s="51"/>
      <c r="P49" s="2">
        <v>40</v>
      </c>
      <c r="Q49" s="3">
        <v>0</v>
      </c>
      <c r="S49" s="2">
        <v>40</v>
      </c>
      <c r="T49" s="3">
        <v>0</v>
      </c>
      <c r="V49" s="5">
        <f t="shared" si="2"/>
        <v>12223618.142958604</v>
      </c>
      <c r="W49" s="7">
        <f t="shared" si="0"/>
        <v>3.5999999999999997E-2</v>
      </c>
      <c r="X49" s="7">
        <f t="shared" si="1"/>
        <v>3.1E-2</v>
      </c>
      <c r="Y49" s="51"/>
    </row>
    <row r="50" spans="1:25" x14ac:dyDescent="0.45">
      <c r="A50" s="51"/>
      <c r="P50" s="2">
        <v>41</v>
      </c>
      <c r="Q50" s="3">
        <v>0</v>
      </c>
      <c r="S50" s="2">
        <v>41</v>
      </c>
      <c r="T50" s="3">
        <v>0</v>
      </c>
      <c r="V50" s="5">
        <f t="shared" si="2"/>
        <v>13079271.412965707</v>
      </c>
      <c r="W50" s="7">
        <f t="shared" si="0"/>
        <v>3.2000000000000001E-2</v>
      </c>
      <c r="X50" s="7">
        <f t="shared" si="1"/>
        <v>2.8000000000000001E-2</v>
      </c>
      <c r="Y50" s="51"/>
    </row>
    <row r="51" spans="1:25" x14ac:dyDescent="0.45">
      <c r="A51" s="51"/>
      <c r="P51" s="2">
        <v>42</v>
      </c>
      <c r="Q51" s="3">
        <v>0</v>
      </c>
      <c r="S51" s="2">
        <v>42</v>
      </c>
      <c r="T51" s="3">
        <v>0</v>
      </c>
      <c r="V51" s="5">
        <f t="shared" si="2"/>
        <v>13994820.411873307</v>
      </c>
      <c r="W51" s="7">
        <f t="shared" si="0"/>
        <v>2.8000000000000001E-2</v>
      </c>
      <c r="X51" s="7">
        <f t="shared" si="1"/>
        <v>2.4E-2</v>
      </c>
      <c r="Y51" s="51"/>
    </row>
    <row r="52" spans="1:25" x14ac:dyDescent="0.45">
      <c r="A52" s="51"/>
      <c r="P52" s="2">
        <v>43</v>
      </c>
      <c r="Q52" s="3">
        <v>113564.908469849</v>
      </c>
      <c r="S52" s="2">
        <v>43</v>
      </c>
      <c r="T52" s="3">
        <v>113564.908469849</v>
      </c>
      <c r="V52" s="5">
        <f t="shared" si="2"/>
        <v>14974457.840704439</v>
      </c>
      <c r="W52" s="7">
        <f t="shared" si="0"/>
        <v>2.5000000000000001E-2</v>
      </c>
      <c r="X52" s="7">
        <f t="shared" si="1"/>
        <v>2.1000000000000001E-2</v>
      </c>
      <c r="Y52" s="51"/>
    </row>
    <row r="53" spans="1:25" x14ac:dyDescent="0.45">
      <c r="A53" s="51"/>
      <c r="P53" s="2">
        <v>44</v>
      </c>
      <c r="Q53" s="3">
        <v>0</v>
      </c>
      <c r="S53" s="2">
        <v>44</v>
      </c>
      <c r="T53" s="3">
        <v>0</v>
      </c>
      <c r="V53" s="5">
        <f t="shared" si="2"/>
        <v>16022669.889553752</v>
      </c>
      <c r="W53" s="7">
        <f t="shared" si="0"/>
        <v>2.5000000000000001E-2</v>
      </c>
      <c r="X53" s="7">
        <f t="shared" si="1"/>
        <v>2.1000000000000001E-2</v>
      </c>
      <c r="Y53" s="51"/>
    </row>
    <row r="54" spans="1:25" x14ac:dyDescent="0.45">
      <c r="A54" s="51"/>
      <c r="P54" s="2">
        <v>45</v>
      </c>
      <c r="Q54" s="3">
        <v>0</v>
      </c>
      <c r="S54" s="2">
        <v>45</v>
      </c>
      <c r="T54" s="3">
        <v>0</v>
      </c>
      <c r="V54" s="5">
        <f t="shared" si="2"/>
        <v>17144256.781822514</v>
      </c>
      <c r="W54" s="7">
        <f t="shared" si="0"/>
        <v>1.7999999999999999E-2</v>
      </c>
      <c r="X54" s="7">
        <f t="shared" si="1"/>
        <v>1.4999999999999999E-2</v>
      </c>
      <c r="Y54" s="51"/>
    </row>
    <row r="55" spans="1:25" x14ac:dyDescent="0.45">
      <c r="A55" s="51"/>
      <c r="P55" s="2">
        <v>46</v>
      </c>
      <c r="Q55" s="3">
        <v>0</v>
      </c>
      <c r="S55" s="2">
        <v>46</v>
      </c>
      <c r="T55" s="3">
        <v>0</v>
      </c>
      <c r="V55" s="5">
        <f t="shared" si="2"/>
        <v>18344354.756550092</v>
      </c>
      <c r="W55" s="7">
        <f t="shared" si="0"/>
        <v>1.6E-2</v>
      </c>
      <c r="X55" s="7">
        <f t="shared" si="1"/>
        <v>1.4999999999999999E-2</v>
      </c>
      <c r="Y55" s="51"/>
    </row>
    <row r="56" spans="1:25" x14ac:dyDescent="0.45">
      <c r="A56" s="51"/>
      <c r="P56" s="2">
        <v>47</v>
      </c>
      <c r="Q56" s="3">
        <v>10627.892346307872</v>
      </c>
      <c r="S56" s="2">
        <v>47</v>
      </c>
      <c r="T56" s="3">
        <v>10627.892346307872</v>
      </c>
      <c r="V56" s="5">
        <f t="shared" si="2"/>
        <v>19628459.589508601</v>
      </c>
      <c r="W56" s="7">
        <f t="shared" si="0"/>
        <v>1.4999999999999999E-2</v>
      </c>
      <c r="X56" s="7">
        <f t="shared" si="1"/>
        <v>1.4E-2</v>
      </c>
      <c r="Y56" s="51"/>
    </row>
    <row r="57" spans="1:25" x14ac:dyDescent="0.45">
      <c r="A57" s="51"/>
      <c r="P57" s="2">
        <v>48</v>
      </c>
      <c r="Q57" s="3">
        <v>160620.22680535886</v>
      </c>
      <c r="S57" s="2">
        <v>48</v>
      </c>
      <c r="T57" s="3">
        <v>160620.22680535886</v>
      </c>
      <c r="V57" s="5">
        <f t="shared" si="2"/>
        <v>21002451.760774203</v>
      </c>
      <c r="W57" s="7">
        <f t="shared" si="0"/>
        <v>1.4999999999999999E-2</v>
      </c>
      <c r="X57" s="7">
        <f t="shared" si="1"/>
        <v>1.4E-2</v>
      </c>
      <c r="Y57" s="51"/>
    </row>
    <row r="58" spans="1:25" x14ac:dyDescent="0.45">
      <c r="A58" s="51"/>
      <c r="P58" s="2">
        <v>49</v>
      </c>
      <c r="Q58" s="3">
        <v>23747.531545483504</v>
      </c>
      <c r="S58" s="2">
        <v>49</v>
      </c>
      <c r="T58" s="3">
        <v>23747.531545483504</v>
      </c>
      <c r="V58" s="5">
        <f t="shared" si="2"/>
        <v>22472623.384028398</v>
      </c>
      <c r="W58" s="7">
        <f t="shared" si="0"/>
        <v>1.2999999999999999E-2</v>
      </c>
      <c r="X58" s="7">
        <f t="shared" si="1"/>
        <v>1.2E-2</v>
      </c>
      <c r="Y58" s="51"/>
    </row>
    <row r="59" spans="1:25" x14ac:dyDescent="0.45">
      <c r="A59" s="51"/>
      <c r="P59" s="2">
        <v>50</v>
      </c>
      <c r="Q59" s="3">
        <v>0</v>
      </c>
      <c r="S59" s="2">
        <v>50</v>
      </c>
      <c r="T59" s="3">
        <v>0</v>
      </c>
      <c r="V59" s="5">
        <f t="shared" si="2"/>
        <v>24045707.020910386</v>
      </c>
      <c r="W59" s="7">
        <f t="shared" si="0"/>
        <v>1.2999999999999999E-2</v>
      </c>
      <c r="X59" s="7">
        <f t="shared" si="1"/>
        <v>1.2E-2</v>
      </c>
      <c r="Y59" s="51"/>
    </row>
    <row r="60" spans="1:25" x14ac:dyDescent="0.45">
      <c r="A60" s="51"/>
      <c r="P60" s="2">
        <v>51</v>
      </c>
      <c r="Q60" s="3">
        <v>0</v>
      </c>
      <c r="S60" s="2">
        <v>51</v>
      </c>
      <c r="T60" s="3">
        <v>0</v>
      </c>
      <c r="V60" s="5">
        <f t="shared" si="2"/>
        <v>25728906.512374114</v>
      </c>
      <c r="W60" s="7">
        <f t="shared" si="0"/>
        <v>1.0999999999999999E-2</v>
      </c>
      <c r="X60" s="7">
        <f t="shared" si="1"/>
        <v>0.01</v>
      </c>
      <c r="Y60" s="51"/>
    </row>
    <row r="61" spans="1:25" x14ac:dyDescent="0.45">
      <c r="A61" s="51"/>
      <c r="P61" s="2">
        <v>52</v>
      </c>
      <c r="Q61" s="3">
        <v>0</v>
      </c>
      <c r="S61" s="2">
        <v>52</v>
      </c>
      <c r="T61" s="3">
        <v>0</v>
      </c>
      <c r="V61" s="5">
        <f t="shared" si="2"/>
        <v>27529929.968240302</v>
      </c>
      <c r="W61" s="7">
        <f t="shared" si="0"/>
        <v>8.9999999999999993E-3</v>
      </c>
      <c r="X61" s="7">
        <f t="shared" si="1"/>
        <v>8.0000000000000002E-3</v>
      </c>
      <c r="Y61" s="51"/>
    </row>
    <row r="62" spans="1:25" x14ac:dyDescent="0.45">
      <c r="A62" s="51"/>
      <c r="P62" s="2">
        <v>53</v>
      </c>
      <c r="Q62" s="3">
        <v>13281.495227221591</v>
      </c>
      <c r="S62" s="2">
        <v>53</v>
      </c>
      <c r="T62" s="3">
        <v>13281.495227221591</v>
      </c>
      <c r="V62" s="5">
        <f t="shared" si="2"/>
        <v>29457025.066017125</v>
      </c>
      <c r="W62" s="7">
        <f t="shared" si="0"/>
        <v>8.9999999999999993E-3</v>
      </c>
      <c r="X62" s="7">
        <f t="shared" si="1"/>
        <v>8.0000000000000002E-3</v>
      </c>
      <c r="Y62" s="51"/>
    </row>
    <row r="63" spans="1:25" x14ac:dyDescent="0.45">
      <c r="A63" s="51"/>
      <c r="P63" s="2">
        <v>54</v>
      </c>
      <c r="Q63" s="3">
        <v>0</v>
      </c>
      <c r="S63" s="2">
        <v>54</v>
      </c>
      <c r="T63" s="3">
        <v>0</v>
      </c>
      <c r="V63" s="5">
        <f t="shared" si="2"/>
        <v>31519016.820638325</v>
      </c>
      <c r="W63" s="7">
        <f t="shared" si="0"/>
        <v>7.0000000000000001E-3</v>
      </c>
      <c r="X63" s="7">
        <f t="shared" si="1"/>
        <v>7.0000000000000001E-3</v>
      </c>
      <c r="Y63" s="51"/>
    </row>
    <row r="64" spans="1:25" x14ac:dyDescent="0.45">
      <c r="A64" s="51"/>
      <c r="P64" s="2">
        <v>55</v>
      </c>
      <c r="Q64" s="3">
        <v>0</v>
      </c>
      <c r="S64" s="2">
        <v>55</v>
      </c>
      <c r="T64" s="3">
        <v>0</v>
      </c>
      <c r="V64" s="5">
        <f t="shared" si="2"/>
        <v>33725347.99808301</v>
      </c>
      <c r="W64" s="7">
        <f t="shared" si="0"/>
        <v>6.0000000000000001E-3</v>
      </c>
      <c r="X64" s="7">
        <f t="shared" si="1"/>
        <v>6.0000000000000001E-3</v>
      </c>
      <c r="Y64" s="51"/>
    </row>
    <row r="65" spans="1:25" x14ac:dyDescent="0.45">
      <c r="A65" s="51"/>
      <c r="P65" s="2">
        <v>56</v>
      </c>
      <c r="Q65" s="3">
        <v>0</v>
      </c>
      <c r="S65" s="2">
        <v>56</v>
      </c>
      <c r="T65" s="3">
        <v>0</v>
      </c>
      <c r="V65" s="5">
        <f t="shared" si="2"/>
        <v>36086122.357948825</v>
      </c>
      <c r="W65" s="7">
        <f t="shared" si="0"/>
        <v>6.0000000000000001E-3</v>
      </c>
      <c r="X65" s="7">
        <f t="shared" si="1"/>
        <v>6.0000000000000001E-3</v>
      </c>
      <c r="Y65" s="51"/>
    </row>
    <row r="66" spans="1:25" x14ac:dyDescent="0.45">
      <c r="A66" s="51"/>
      <c r="P66" s="2">
        <v>57</v>
      </c>
      <c r="Q66" s="3">
        <v>236154.29360684109</v>
      </c>
      <c r="S66" s="2">
        <v>57</v>
      </c>
      <c r="T66" s="3">
        <v>236154.29360684109</v>
      </c>
      <c r="V66" s="5">
        <f t="shared" si="2"/>
        <v>38612150.923005246</v>
      </c>
      <c r="W66" s="7">
        <f t="shared" si="0"/>
        <v>2E-3</v>
      </c>
      <c r="X66" s="7">
        <f t="shared" si="1"/>
        <v>2E-3</v>
      </c>
      <c r="Y66" s="51"/>
    </row>
    <row r="67" spans="1:25" x14ac:dyDescent="0.45">
      <c r="A67" s="51"/>
      <c r="P67" s="2">
        <v>58</v>
      </c>
      <c r="Q67" s="3">
        <v>0</v>
      </c>
      <c r="S67" s="2">
        <v>58</v>
      </c>
      <c r="T67" s="3">
        <v>0</v>
      </c>
      <c r="V67" s="5">
        <f t="shared" si="2"/>
        <v>41315001.487615615</v>
      </c>
      <c r="W67" s="7">
        <f t="shared" si="0"/>
        <v>2E-3</v>
      </c>
      <c r="X67" s="7">
        <f t="shared" si="1"/>
        <v>2E-3</v>
      </c>
      <c r="Y67" s="51"/>
    </row>
    <row r="68" spans="1:25" x14ac:dyDescent="0.45">
      <c r="A68" s="51"/>
      <c r="P68" s="2">
        <v>59</v>
      </c>
      <c r="Q68" s="3">
        <v>25951.571446585047</v>
      </c>
      <c r="S68" s="2">
        <v>59</v>
      </c>
      <c r="T68" s="3">
        <v>25951.571446585047</v>
      </c>
      <c r="V68" s="5">
        <f t="shared" si="2"/>
        <v>44207051.591748714</v>
      </c>
      <c r="W68" s="7">
        <f t="shared" si="0"/>
        <v>1E-3</v>
      </c>
      <c r="X68" s="7">
        <f t="shared" si="1"/>
        <v>1E-3</v>
      </c>
      <c r="Y68" s="51"/>
    </row>
    <row r="69" spans="1:25" x14ac:dyDescent="0.45">
      <c r="A69" s="51"/>
      <c r="P69" s="2">
        <v>60</v>
      </c>
      <c r="Q69" s="3">
        <v>768962.26525185595</v>
      </c>
      <c r="S69" s="2">
        <v>60</v>
      </c>
      <c r="T69" s="3">
        <v>768962.26525185595</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16038.380172473067</v>
      </c>
      <c r="S71" s="2">
        <v>62</v>
      </c>
      <c r="T71" s="3">
        <v>16038.380172473067</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50425.375672366339</v>
      </c>
      <c r="S73" s="2">
        <v>64</v>
      </c>
      <c r="T73" s="3">
        <v>50425.375672366339</v>
      </c>
      <c r="V73" s="5">
        <f t="shared" si="2"/>
        <v>62002676.719151363</v>
      </c>
      <c r="W73" s="7">
        <f t="shared" si="0"/>
        <v>0</v>
      </c>
      <c r="X73" s="7">
        <f t="shared" si="1"/>
        <v>0</v>
      </c>
      <c r="Y73" s="51"/>
    </row>
    <row r="74" spans="1:25" x14ac:dyDescent="0.45">
      <c r="A74" s="51"/>
      <c r="P74" s="2">
        <v>65</v>
      </c>
      <c r="Q74" s="3">
        <v>0</v>
      </c>
      <c r="S74" s="2">
        <v>65</v>
      </c>
      <c r="T74" s="3">
        <v>0</v>
      </c>
      <c r="V74" s="5">
        <f t="shared" si="2"/>
        <v>66342864.089491963</v>
      </c>
      <c r="W74" s="7">
        <f t="shared" si="0"/>
        <v>0</v>
      </c>
      <c r="X74" s="7">
        <f t="shared" si="1"/>
        <v>0</v>
      </c>
      <c r="Y74" s="51"/>
    </row>
    <row r="75" spans="1:25" x14ac:dyDescent="0.45">
      <c r="A75" s="51"/>
      <c r="P75" s="2">
        <v>66</v>
      </c>
      <c r="Q75" s="3">
        <v>0</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18338.488444195809</v>
      </c>
      <c r="V76" s="5">
        <f t="shared" si="2"/>
        <v>75955945.096059352</v>
      </c>
      <c r="W76" s="7">
        <f t="shared" si="3"/>
        <v>0</v>
      </c>
      <c r="X76" s="7">
        <f t="shared" si="4"/>
        <v>0</v>
      </c>
      <c r="Y76" s="51"/>
    </row>
    <row r="77" spans="1:25" x14ac:dyDescent="0.45">
      <c r="A77" s="51"/>
      <c r="P77" s="2">
        <v>68</v>
      </c>
      <c r="Q77" s="3">
        <v>38336933.409529075</v>
      </c>
      <c r="S77" s="2">
        <v>68</v>
      </c>
      <c r="T77" s="3">
        <v>38336933.409529075</v>
      </c>
      <c r="V77" s="5">
        <f t="shared" si="2"/>
        <v>81272861.252783507</v>
      </c>
      <c r="W77" s="7">
        <f t="shared" si="3"/>
        <v>0</v>
      </c>
      <c r="X77" s="7">
        <f t="shared" si="4"/>
        <v>0</v>
      </c>
      <c r="Y77" s="51"/>
    </row>
    <row r="78" spans="1:25" x14ac:dyDescent="0.45">
      <c r="A78" s="51"/>
      <c r="P78" s="2">
        <v>69</v>
      </c>
      <c r="Q78" s="3">
        <v>8345729.6190992473</v>
      </c>
      <c r="S78" s="2">
        <v>69</v>
      </c>
      <c r="T78" s="3">
        <v>8345729.6190992473</v>
      </c>
      <c r="V78" s="5">
        <f t="shared" ref="V78:V130" si="5">V77*1.07</f>
        <v>86961961.540478364</v>
      </c>
      <c r="W78" s="7">
        <f t="shared" si="3"/>
        <v>0</v>
      </c>
      <c r="X78" s="7">
        <f t="shared" si="4"/>
        <v>0</v>
      </c>
      <c r="Y78" s="51"/>
    </row>
    <row r="79" spans="1:25" x14ac:dyDescent="0.45">
      <c r="A79" s="51"/>
      <c r="P79" s="2">
        <v>70</v>
      </c>
      <c r="Q79" s="3">
        <v>0</v>
      </c>
      <c r="S79" s="2">
        <v>70</v>
      </c>
      <c r="T79" s="3">
        <v>0</v>
      </c>
      <c r="V79" s="5">
        <f t="shared" si="5"/>
        <v>93049298.848311856</v>
      </c>
      <c r="W79" s="7">
        <f t="shared" si="3"/>
        <v>0</v>
      </c>
      <c r="X79" s="7">
        <f t="shared" si="4"/>
        <v>0</v>
      </c>
      <c r="Y79" s="51"/>
    </row>
    <row r="80" spans="1:25" x14ac:dyDescent="0.45">
      <c r="A80" s="51"/>
      <c r="P80" s="2">
        <v>71</v>
      </c>
      <c r="Q80" s="3">
        <v>2991889.8214249201</v>
      </c>
      <c r="S80" s="2">
        <v>71</v>
      </c>
      <c r="T80" s="3">
        <v>2991889.8214249201</v>
      </c>
      <c r="V80" s="5">
        <f t="shared" si="5"/>
        <v>99562749.767693698</v>
      </c>
      <c r="W80" s="7">
        <f t="shared" si="3"/>
        <v>0</v>
      </c>
      <c r="X80" s="7">
        <f t="shared" si="4"/>
        <v>0</v>
      </c>
      <c r="Y80" s="51"/>
    </row>
    <row r="81" spans="1:25" x14ac:dyDescent="0.45">
      <c r="A81" s="51"/>
      <c r="P81" s="2">
        <v>72</v>
      </c>
      <c r="Q81" s="3">
        <v>9649584.3525267318</v>
      </c>
      <c r="S81" s="2">
        <v>72</v>
      </c>
      <c r="T81" s="3">
        <v>9649584.3525267318</v>
      </c>
      <c r="V81" s="5">
        <f t="shared" si="5"/>
        <v>106532142.25143227</v>
      </c>
      <c r="W81" s="7">
        <f t="shared" si="3"/>
        <v>0</v>
      </c>
      <c r="X81" s="7">
        <f t="shared" si="4"/>
        <v>0</v>
      </c>
      <c r="Y81" s="51"/>
    </row>
    <row r="82" spans="1:25" x14ac:dyDescent="0.45">
      <c r="A82" s="51"/>
      <c r="P82" s="2">
        <v>73</v>
      </c>
      <c r="Q82" s="3">
        <v>15157.116087404063</v>
      </c>
      <c r="S82" s="2">
        <v>73</v>
      </c>
      <c r="T82" s="3">
        <v>15157.116087404063</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10126.754081737972</v>
      </c>
      <c r="S84" s="2">
        <v>75</v>
      </c>
      <c r="T84" s="3">
        <v>10126.754081737972</v>
      </c>
      <c r="V84" s="5">
        <f t="shared" si="5"/>
        <v>130506455.14012136</v>
      </c>
      <c r="W84" s="7">
        <f t="shared" si="3"/>
        <v>0</v>
      </c>
      <c r="X84" s="7">
        <f t="shared" si="4"/>
        <v>0</v>
      </c>
      <c r="Y84" s="51"/>
    </row>
    <row r="85" spans="1:25" x14ac:dyDescent="0.45">
      <c r="A85" s="51"/>
      <c r="P85" s="2">
        <v>76</v>
      </c>
      <c r="Q85" s="3">
        <v>210811.46748427229</v>
      </c>
      <c r="S85" s="2">
        <v>76</v>
      </c>
      <c r="T85" s="3">
        <v>210811.46748427229</v>
      </c>
      <c r="V85" s="5">
        <f t="shared" si="5"/>
        <v>139641906.99992985</v>
      </c>
      <c r="W85" s="7">
        <f t="shared" si="3"/>
        <v>0</v>
      </c>
      <c r="X85" s="7">
        <f t="shared" si="4"/>
        <v>0</v>
      </c>
      <c r="Y85" s="51"/>
    </row>
    <row r="86" spans="1:25" x14ac:dyDescent="0.45">
      <c r="A86" s="51"/>
      <c r="P86" s="2">
        <v>77</v>
      </c>
      <c r="Q86" s="3">
        <v>0</v>
      </c>
      <c r="S86" s="2">
        <v>77</v>
      </c>
      <c r="T86" s="3">
        <v>0</v>
      </c>
      <c r="V86" s="5">
        <f t="shared" si="5"/>
        <v>149416840.48992494</v>
      </c>
      <c r="W86" s="7">
        <f t="shared" si="3"/>
        <v>0</v>
      </c>
      <c r="X86" s="7">
        <f t="shared" si="4"/>
        <v>0</v>
      </c>
      <c r="Y86" s="51"/>
    </row>
    <row r="87" spans="1:25" x14ac:dyDescent="0.45">
      <c r="A87" s="51"/>
      <c r="P87" s="2">
        <v>78</v>
      </c>
      <c r="Q87" s="3">
        <v>2509057.4886354897</v>
      </c>
      <c r="S87" s="2">
        <v>78</v>
      </c>
      <c r="T87" s="3">
        <v>2509057.4886354897</v>
      </c>
      <c r="V87" s="5">
        <f t="shared" si="5"/>
        <v>159876019.3242197</v>
      </c>
      <c r="W87" s="7">
        <f t="shared" si="3"/>
        <v>0</v>
      </c>
      <c r="X87" s="7">
        <f t="shared" si="4"/>
        <v>0</v>
      </c>
      <c r="Y87" s="51"/>
    </row>
    <row r="88" spans="1:25" x14ac:dyDescent="0.45">
      <c r="A88" s="51"/>
      <c r="P88" s="2">
        <v>79</v>
      </c>
      <c r="Q88" s="3">
        <v>1938126.6241664889</v>
      </c>
      <c r="S88" s="2">
        <v>79</v>
      </c>
      <c r="T88" s="3">
        <v>1938126.6241664889</v>
      </c>
      <c r="V88" s="5">
        <f t="shared" si="5"/>
        <v>171067340.67691508</v>
      </c>
      <c r="W88" s="7">
        <f t="shared" si="3"/>
        <v>0</v>
      </c>
      <c r="X88" s="7">
        <f t="shared" si="4"/>
        <v>0</v>
      </c>
      <c r="Y88" s="51"/>
    </row>
    <row r="89" spans="1:25" x14ac:dyDescent="0.45">
      <c r="A89" s="51"/>
      <c r="P89" s="2">
        <v>80</v>
      </c>
      <c r="Q89" s="3">
        <v>78794.634632185422</v>
      </c>
      <c r="S89" s="2">
        <v>80</v>
      </c>
      <c r="T89" s="3">
        <v>78794.634632185422</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58562.446912557141</v>
      </c>
      <c r="S91" s="2">
        <v>82</v>
      </c>
      <c r="T91" s="3">
        <v>58562.446912557141</v>
      </c>
      <c r="V91" s="5">
        <f t="shared" si="5"/>
        <v>209564848.22487012</v>
      </c>
      <c r="W91" s="7">
        <f t="shared" si="3"/>
        <v>0</v>
      </c>
      <c r="X91" s="7">
        <f t="shared" si="4"/>
        <v>0</v>
      </c>
      <c r="Y91" s="51"/>
    </row>
    <row r="92" spans="1:25" x14ac:dyDescent="0.45">
      <c r="A92" s="51"/>
      <c r="P92" s="2">
        <v>83</v>
      </c>
      <c r="Q92" s="3">
        <v>0</v>
      </c>
      <c r="S92" s="2">
        <v>83</v>
      </c>
      <c r="T92" s="3">
        <v>0</v>
      </c>
      <c r="V92" s="5">
        <f t="shared" si="5"/>
        <v>224234387.60061103</v>
      </c>
      <c r="W92" s="7">
        <f t="shared" si="3"/>
        <v>0</v>
      </c>
      <c r="X92" s="7">
        <f t="shared" si="4"/>
        <v>0</v>
      </c>
      <c r="Y92" s="51"/>
    </row>
    <row r="93" spans="1:25" x14ac:dyDescent="0.45">
      <c r="A93" s="51"/>
      <c r="P93" s="2">
        <v>84</v>
      </c>
      <c r="Q93" s="3">
        <v>64871.289631170774</v>
      </c>
      <c r="S93" s="2">
        <v>84</v>
      </c>
      <c r="T93" s="3">
        <v>64871.289631170774</v>
      </c>
      <c r="V93" s="5">
        <f t="shared" si="5"/>
        <v>239930794.73265383</v>
      </c>
      <c r="W93" s="7">
        <f t="shared" si="3"/>
        <v>0</v>
      </c>
      <c r="X93" s="7">
        <f t="shared" si="4"/>
        <v>0</v>
      </c>
      <c r="Y93" s="51"/>
    </row>
    <row r="94" spans="1:25" x14ac:dyDescent="0.45">
      <c r="A94" s="51"/>
      <c r="P94" s="2">
        <v>85</v>
      </c>
      <c r="Q94" s="3">
        <v>212772.20853369779</v>
      </c>
      <c r="S94" s="2">
        <v>85</v>
      </c>
      <c r="T94" s="3">
        <v>212772.20853369779</v>
      </c>
      <c r="V94" s="5">
        <f t="shared" si="5"/>
        <v>256725950.36393961</v>
      </c>
      <c r="W94" s="7">
        <f t="shared" si="3"/>
        <v>0</v>
      </c>
      <c r="X94" s="7">
        <f t="shared" si="4"/>
        <v>0</v>
      </c>
      <c r="Y94" s="51"/>
    </row>
    <row r="95" spans="1:25" x14ac:dyDescent="0.45">
      <c r="A95" s="51"/>
      <c r="P95" s="2">
        <v>86</v>
      </c>
      <c r="Q95" s="3">
        <v>12156.020864476612</v>
      </c>
      <c r="S95" s="2">
        <v>86</v>
      </c>
      <c r="T95" s="3">
        <v>12156.020864476612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0</v>
      </c>
      <c r="S98" s="2">
        <v>89</v>
      </c>
      <c r="T98" s="3">
        <v>0</v>
      </c>
      <c r="V98" s="5">
        <f t="shared" si="5"/>
        <v>336515351.40051019</v>
      </c>
      <c r="W98" s="7">
        <f t="shared" si="3"/>
        <v>0</v>
      </c>
      <c r="X98" s="7">
        <f t="shared" si="4"/>
        <v>0</v>
      </c>
      <c r="Y98" s="51"/>
    </row>
    <row r="99" spans="1:25" x14ac:dyDescent="0.45">
      <c r="A99" s="51"/>
      <c r="P99" s="2">
        <v>90</v>
      </c>
      <c r="Q99" s="3">
        <v>47109.896362172913</v>
      </c>
      <c r="S99" s="2">
        <v>90</v>
      </c>
      <c r="T99" s="3">
        <v>47109.896362172913</v>
      </c>
      <c r="V99" s="5">
        <f t="shared" si="5"/>
        <v>360071425.99854594</v>
      </c>
      <c r="W99" s="7">
        <f t="shared" si="3"/>
        <v>0</v>
      </c>
      <c r="X99" s="7">
        <f t="shared" si="4"/>
        <v>0</v>
      </c>
      <c r="Y99" s="51"/>
    </row>
    <row r="100" spans="1:25" x14ac:dyDescent="0.45">
      <c r="A100" s="51"/>
      <c r="P100" s="2">
        <v>91</v>
      </c>
      <c r="Q100" s="3">
        <v>71718.449679842219</v>
      </c>
      <c r="S100" s="2">
        <v>91</v>
      </c>
      <c r="T100" s="3">
        <v>71718.449679842219</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25009172.000901151</v>
      </c>
      <c r="S103" s="2">
        <v>94</v>
      </c>
      <c r="T103" s="3">
        <v>25009172.000901151</v>
      </c>
      <c r="V103" s="5">
        <f t="shared" si="5"/>
        <v>471980188.51390439</v>
      </c>
      <c r="W103" s="7">
        <f t="shared" si="3"/>
        <v>0</v>
      </c>
      <c r="X103" s="7">
        <f t="shared" si="4"/>
        <v>0</v>
      </c>
      <c r="Y103" s="51"/>
    </row>
    <row r="104" spans="1:25" x14ac:dyDescent="0.45">
      <c r="A104" s="51"/>
      <c r="P104" s="2">
        <v>95</v>
      </c>
      <c r="Q104" s="3">
        <v>0</v>
      </c>
      <c r="S104" s="2">
        <v>95</v>
      </c>
      <c r="T104" s="3">
        <v>0</v>
      </c>
      <c r="V104" s="5">
        <f t="shared" si="5"/>
        <v>505018801.70987773</v>
      </c>
      <c r="W104" s="7">
        <f t="shared" si="3"/>
        <v>0</v>
      </c>
      <c r="X104" s="7">
        <f t="shared" si="4"/>
        <v>0</v>
      </c>
      <c r="Y104" s="51"/>
    </row>
    <row r="105" spans="1:25" x14ac:dyDescent="0.45">
      <c r="A105" s="51"/>
      <c r="P105" s="2">
        <v>96</v>
      </c>
      <c r="Q105" s="3">
        <v>11354924.454671418</v>
      </c>
      <c r="S105" s="2">
        <v>96</v>
      </c>
      <c r="T105" s="3">
        <v>11354924.454671418</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91182.714361149701</v>
      </c>
      <c r="S107" s="2">
        <v>98</v>
      </c>
      <c r="T107" s="3">
        <v>91182.714361149701</v>
      </c>
      <c r="V107" s="5">
        <f t="shared" si="5"/>
        <v>618669747.90307391</v>
      </c>
      <c r="W107" s="7">
        <f t="shared" si="3"/>
        <v>0</v>
      </c>
      <c r="X107" s="7">
        <f t="shared" si="4"/>
        <v>0</v>
      </c>
      <c r="Y107" s="51"/>
    </row>
    <row r="108" spans="1:25" x14ac:dyDescent="0.45">
      <c r="A108" s="51"/>
      <c r="P108" s="2">
        <v>99</v>
      </c>
      <c r="Q108" s="3">
        <v>22353.669888799795</v>
      </c>
      <c r="S108" s="2">
        <v>99</v>
      </c>
      <c r="T108" s="3">
        <v>22353.669888799795</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115766.30311222521</v>
      </c>
      <c r="V110" s="5">
        <f t="shared" si="5"/>
        <v>757897043.98042548</v>
      </c>
      <c r="W110" s="7">
        <f t="shared" si="3"/>
        <v>0</v>
      </c>
      <c r="X110" s="7">
        <f t="shared" si="4"/>
        <v>0</v>
      </c>
      <c r="Y110" s="51"/>
    </row>
    <row r="111" spans="1:25" x14ac:dyDescent="0.45">
      <c r="A111" s="51"/>
      <c r="P111" s="2">
        <v>102</v>
      </c>
      <c r="Q111" s="3">
        <v>0</v>
      </c>
      <c r="S111" s="2">
        <v>102</v>
      </c>
      <c r="T111" s="3">
        <v>0</v>
      </c>
      <c r="V111" s="5">
        <f t="shared" si="5"/>
        <v>810949837.05905533</v>
      </c>
      <c r="W111" s="7">
        <f t="shared" si="3"/>
        <v>0</v>
      </c>
      <c r="X111" s="7">
        <f t="shared" si="4"/>
        <v>0</v>
      </c>
      <c r="Y111" s="51"/>
    </row>
    <row r="112" spans="1:25" x14ac:dyDescent="0.45">
      <c r="A112" s="51"/>
      <c r="P112" s="2">
        <v>103</v>
      </c>
      <c r="Q112" s="3">
        <v>55631.9077285249</v>
      </c>
      <c r="S112" s="2">
        <v>103</v>
      </c>
      <c r="T112" s="3">
        <v>55631.9077285249</v>
      </c>
      <c r="V112" s="5">
        <f t="shared" si="5"/>
        <v>867716325.6531893</v>
      </c>
      <c r="W112" s="7">
        <f t="shared" si="3"/>
        <v>0</v>
      </c>
      <c r="X112" s="7">
        <f t="shared" si="4"/>
        <v>0</v>
      </c>
      <c r="Y112" s="51"/>
    </row>
    <row r="113" spans="1:25" x14ac:dyDescent="0.45">
      <c r="A113" s="51"/>
      <c r="P113" s="2">
        <v>104</v>
      </c>
      <c r="Q113" s="3">
        <v>204515.98143227198</v>
      </c>
      <c r="S113" s="2">
        <v>104</v>
      </c>
      <c r="T113" s="3">
        <v>204515.98143227198</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0</v>
      </c>
      <c r="S115" s="2">
        <v>106</v>
      </c>
      <c r="T115" s="3">
        <v>0</v>
      </c>
      <c r="V115" s="5">
        <f t="shared" si="5"/>
        <v>1062989810.7271602</v>
      </c>
      <c r="W115" s="7">
        <f t="shared" si="3"/>
        <v>0</v>
      </c>
      <c r="X115" s="7">
        <f t="shared" si="4"/>
        <v>0</v>
      </c>
      <c r="Y115" s="51"/>
    </row>
    <row r="116" spans="1:25" x14ac:dyDescent="0.45">
      <c r="A116" s="51"/>
      <c r="P116" s="2">
        <v>107</v>
      </c>
      <c r="Q116" s="3">
        <v>0</v>
      </c>
      <c r="S116" s="2">
        <v>107</v>
      </c>
      <c r="T116" s="3">
        <v>0</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77047.244411118023</v>
      </c>
      <c r="S118" s="2">
        <v>109</v>
      </c>
      <c r="T118" s="3">
        <v>77047.244411118023</v>
      </c>
      <c r="V118" s="5">
        <f t="shared" si="5"/>
        <v>1302208226.7026327</v>
      </c>
      <c r="W118" s="7">
        <f t="shared" si="3"/>
        <v>0</v>
      </c>
      <c r="X118" s="7">
        <f t="shared" si="4"/>
        <v>0</v>
      </c>
      <c r="Y118" s="51"/>
    </row>
    <row r="119" spans="1:25" x14ac:dyDescent="0.45">
      <c r="A119" s="51"/>
      <c r="P119" s="2">
        <v>110</v>
      </c>
      <c r="Q119" s="3">
        <v>0</v>
      </c>
      <c r="S119" s="2">
        <v>110</v>
      </c>
      <c r="T119" s="3">
        <v>0</v>
      </c>
      <c r="V119" s="5">
        <f t="shared" si="5"/>
        <v>1393362802.5718169</v>
      </c>
      <c r="W119" s="7">
        <f t="shared" si="3"/>
        <v>0</v>
      </c>
      <c r="X119" s="7">
        <f t="shared" si="4"/>
        <v>0</v>
      </c>
      <c r="Y119" s="51"/>
    </row>
    <row r="120" spans="1:25" x14ac:dyDescent="0.45">
      <c r="A120" s="51"/>
      <c r="P120" s="2">
        <v>111</v>
      </c>
      <c r="Q120" s="3">
        <v>11935.244863357655</v>
      </c>
      <c r="S120" s="2">
        <v>111</v>
      </c>
      <c r="T120" s="3">
        <v>11935.244863357655</v>
      </c>
      <c r="V120" s="5">
        <f t="shared" si="5"/>
        <v>1490898198.7518442</v>
      </c>
      <c r="W120" s="7">
        <f t="shared" si="3"/>
        <v>0</v>
      </c>
      <c r="X120" s="7">
        <f t="shared" si="4"/>
        <v>0</v>
      </c>
      <c r="Y120" s="51"/>
    </row>
    <row r="121" spans="1:25" x14ac:dyDescent="0.45">
      <c r="A121" s="51"/>
      <c r="P121" s="2">
        <v>112</v>
      </c>
      <c r="Q121" s="3">
        <v>57234.683483814137</v>
      </c>
      <c r="S121" s="2">
        <v>112</v>
      </c>
      <c r="T121" s="3">
        <v>57234.683483814137</v>
      </c>
      <c r="V121" s="5">
        <f t="shared" si="5"/>
        <v>1595261072.6644733</v>
      </c>
      <c r="W121" s="7">
        <f t="shared" si="3"/>
        <v>0</v>
      </c>
      <c r="X121" s="7">
        <f t="shared" si="4"/>
        <v>0</v>
      </c>
      <c r="Y121" s="51"/>
    </row>
    <row r="122" spans="1:25" x14ac:dyDescent="0.45">
      <c r="A122" s="51"/>
      <c r="P122" s="2">
        <v>113</v>
      </c>
      <c r="Q122" s="3">
        <v>0</v>
      </c>
      <c r="S122" s="2">
        <v>113</v>
      </c>
      <c r="T122" s="3">
        <v>0</v>
      </c>
      <c r="V122" s="5">
        <f t="shared" si="5"/>
        <v>1706929347.7509866</v>
      </c>
      <c r="W122" s="7">
        <f t="shared" si="3"/>
        <v>0</v>
      </c>
      <c r="X122" s="7">
        <f t="shared" si="4"/>
        <v>0</v>
      </c>
      <c r="Y122" s="51"/>
    </row>
    <row r="123" spans="1:25" x14ac:dyDescent="0.45">
      <c r="A123" s="51"/>
      <c r="P123" s="2">
        <v>114</v>
      </c>
      <c r="Q123" s="3">
        <v>1568621.7669681313</v>
      </c>
      <c r="S123" s="2">
        <v>114</v>
      </c>
      <c r="T123" s="3">
        <v>1568621.7669681313</v>
      </c>
      <c r="V123" s="5">
        <f t="shared" si="5"/>
        <v>1826414402.0935557</v>
      </c>
      <c r="W123" s="7">
        <f t="shared" si="3"/>
        <v>0</v>
      </c>
      <c r="X123" s="7">
        <f t="shared" si="4"/>
        <v>0</v>
      </c>
      <c r="Y123" s="51"/>
    </row>
    <row r="124" spans="1:25" x14ac:dyDescent="0.45">
      <c r="A124" s="51"/>
      <c r="P124" s="2">
        <v>115</v>
      </c>
      <c r="Q124" s="3">
        <v>0</v>
      </c>
      <c r="S124" s="2">
        <v>115</v>
      </c>
      <c r="T124" s="3">
        <v>0</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36384147.90231058</v>
      </c>
      <c r="S126" s="2">
        <v>117</v>
      </c>
      <c r="T126" s="3">
        <v>36384147.90231058</v>
      </c>
      <c r="V126" s="5">
        <f t="shared" si="5"/>
        <v>2237436178.3838959</v>
      </c>
      <c r="W126" s="7">
        <f t="shared" si="3"/>
        <v>0</v>
      </c>
      <c r="X126" s="7">
        <f t="shared" si="4"/>
        <v>0</v>
      </c>
      <c r="Y126" s="51"/>
    </row>
    <row r="127" spans="1:25" x14ac:dyDescent="0.45">
      <c r="A127" s="51"/>
      <c r="P127" s="2">
        <v>118</v>
      </c>
      <c r="Q127" s="3">
        <v>9658831.2286196575</v>
      </c>
      <c r="S127" s="2">
        <v>118</v>
      </c>
      <c r="T127" s="3">
        <v>0</v>
      </c>
      <c r="V127" s="5">
        <f t="shared" si="5"/>
        <v>2394056710.8707685</v>
      </c>
      <c r="W127" s="7">
        <f t="shared" si="3"/>
        <v>0</v>
      </c>
      <c r="X127" s="7">
        <f t="shared" si="4"/>
        <v>0</v>
      </c>
      <c r="Y127" s="51"/>
    </row>
    <row r="128" spans="1:25" x14ac:dyDescent="0.45">
      <c r="A128" s="51"/>
      <c r="P128" s="2">
        <v>119</v>
      </c>
      <c r="Q128" s="3">
        <v>21767.072793251493</v>
      </c>
      <c r="S128" s="2">
        <v>119</v>
      </c>
      <c r="T128" s="3">
        <v>21767.072793251493</v>
      </c>
      <c r="V128" s="5">
        <f t="shared" si="5"/>
        <v>2561640680.6317225</v>
      </c>
      <c r="W128" s="7">
        <f t="shared" si="3"/>
        <v>0</v>
      </c>
      <c r="X128" s="7">
        <f t="shared" si="4"/>
        <v>0</v>
      </c>
      <c r="Y128" s="51"/>
    </row>
    <row r="129" spans="1:25" x14ac:dyDescent="0.45">
      <c r="A129" s="51"/>
      <c r="P129" s="2">
        <v>120</v>
      </c>
      <c r="Q129" s="3">
        <v>21586250.755338162</v>
      </c>
      <c r="S129" s="2">
        <v>120</v>
      </c>
      <c r="T129" s="3">
        <v>21586250.755338162</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381310.05938180833</v>
      </c>
      <c r="S132" s="2">
        <v>123</v>
      </c>
      <c r="T132" s="3">
        <v>381310.05938180833</v>
      </c>
      <c r="Y132" s="51"/>
    </row>
    <row r="133" spans="1:25" x14ac:dyDescent="0.45">
      <c r="A133" s="51"/>
      <c r="P133" s="2">
        <v>124</v>
      </c>
      <c r="Q133" s="3">
        <v>0</v>
      </c>
      <c r="S133" s="2">
        <v>124</v>
      </c>
      <c r="T133" s="3">
        <v>0</v>
      </c>
      <c r="Y133" s="51"/>
    </row>
    <row r="134" spans="1:25" x14ac:dyDescent="0.45">
      <c r="A134" s="51"/>
      <c r="P134" s="2">
        <v>125</v>
      </c>
      <c r="Q134" s="3">
        <v>0</v>
      </c>
      <c r="S134" s="2">
        <v>125</v>
      </c>
      <c r="T134" s="3">
        <v>0</v>
      </c>
      <c r="Y134" s="51"/>
    </row>
    <row r="135" spans="1:25" x14ac:dyDescent="0.45">
      <c r="A135" s="51"/>
      <c r="P135" s="2">
        <v>126</v>
      </c>
      <c r="Q135" s="3">
        <v>64192.086100761</v>
      </c>
      <c r="S135" s="2">
        <v>126</v>
      </c>
      <c r="T135" s="3">
        <v>64192.086100761</v>
      </c>
      <c r="Y135" s="51"/>
    </row>
    <row r="136" spans="1:25" x14ac:dyDescent="0.45">
      <c r="A136" s="51"/>
      <c r="P136" s="2">
        <v>127</v>
      </c>
      <c r="Q136" s="3">
        <v>66096.19330521363</v>
      </c>
      <c r="S136" s="2">
        <v>127</v>
      </c>
      <c r="T136" s="3">
        <v>66096.19330521363</v>
      </c>
      <c r="Y136" s="51"/>
    </row>
    <row r="137" spans="1:25" x14ac:dyDescent="0.45">
      <c r="A137" s="51"/>
      <c r="P137" s="2">
        <v>128</v>
      </c>
      <c r="Q137" s="3">
        <v>40684.21298587542</v>
      </c>
      <c r="S137" s="2">
        <v>128</v>
      </c>
      <c r="T137" s="3">
        <v>40684.21298587542</v>
      </c>
      <c r="Y137" s="51"/>
    </row>
    <row r="138" spans="1:25" x14ac:dyDescent="0.45">
      <c r="A138" s="51"/>
      <c r="P138" s="2">
        <v>129</v>
      </c>
      <c r="Q138" s="3">
        <v>0</v>
      </c>
      <c r="S138" s="2">
        <v>129</v>
      </c>
      <c r="T138" s="3">
        <v>0</v>
      </c>
      <c r="Y138" s="51"/>
    </row>
    <row r="139" spans="1:25" x14ac:dyDescent="0.45">
      <c r="A139" s="51"/>
      <c r="P139" s="2">
        <v>130</v>
      </c>
      <c r="Q139" s="3">
        <v>36583.15157150467</v>
      </c>
      <c r="S139" s="2">
        <v>130</v>
      </c>
      <c r="T139" s="3">
        <v>36583.15157150467</v>
      </c>
      <c r="Y139" s="51"/>
    </row>
    <row r="140" spans="1:25" x14ac:dyDescent="0.45">
      <c r="A140" s="51"/>
      <c r="P140" s="2">
        <v>131</v>
      </c>
      <c r="Q140" s="3">
        <v>0</v>
      </c>
      <c r="S140" s="2">
        <v>131</v>
      </c>
      <c r="T140" s="3">
        <v>0</v>
      </c>
      <c r="Y140" s="51"/>
    </row>
    <row r="141" spans="1:25" x14ac:dyDescent="0.45">
      <c r="A141" s="51"/>
      <c r="P141" s="2">
        <v>132</v>
      </c>
      <c r="Q141" s="3">
        <v>0</v>
      </c>
      <c r="S141" s="2">
        <v>132</v>
      </c>
      <c r="T141" s="3">
        <v>0</v>
      </c>
      <c r="Y141" s="51"/>
    </row>
    <row r="142" spans="1:25" x14ac:dyDescent="0.45">
      <c r="A142" s="51"/>
      <c r="P142" s="2">
        <v>133</v>
      </c>
      <c r="Q142" s="3">
        <v>0</v>
      </c>
      <c r="S142" s="2">
        <v>133</v>
      </c>
      <c r="T142" s="3">
        <v>0</v>
      </c>
      <c r="Y142" s="51"/>
    </row>
    <row r="143" spans="1:25" x14ac:dyDescent="0.45">
      <c r="A143" s="51"/>
      <c r="P143" s="2">
        <v>134</v>
      </c>
      <c r="Q143" s="3">
        <v>80445.102766931799</v>
      </c>
      <c r="S143" s="2">
        <v>134</v>
      </c>
      <c r="T143" s="3">
        <v>80445.102766931799</v>
      </c>
      <c r="Y143" s="51"/>
    </row>
    <row r="144" spans="1:25" x14ac:dyDescent="0.45">
      <c r="A144" s="51"/>
      <c r="P144" s="2">
        <v>135</v>
      </c>
      <c r="Q144" s="3">
        <v>0</v>
      </c>
      <c r="S144" s="2">
        <v>135</v>
      </c>
      <c r="T144" s="3">
        <v>0</v>
      </c>
      <c r="Y144" s="51"/>
    </row>
    <row r="145" spans="1:25" x14ac:dyDescent="0.45">
      <c r="A145" s="51"/>
      <c r="P145" s="2">
        <v>136</v>
      </c>
      <c r="Q145" s="3">
        <v>0</v>
      </c>
      <c r="S145" s="2">
        <v>136</v>
      </c>
      <c r="T145" s="3">
        <v>0</v>
      </c>
      <c r="Y145" s="51"/>
    </row>
    <row r="146" spans="1:25" x14ac:dyDescent="0.45">
      <c r="A146" s="51"/>
      <c r="P146" s="2">
        <v>137</v>
      </c>
      <c r="Q146" s="3">
        <v>10796661.693007922</v>
      </c>
      <c r="S146" s="2">
        <v>137</v>
      </c>
      <c r="T146" s="3">
        <v>10796661.693007922</v>
      </c>
      <c r="Y146" s="51"/>
    </row>
    <row r="147" spans="1:25" x14ac:dyDescent="0.45">
      <c r="A147" s="51"/>
      <c r="P147" s="2">
        <v>138</v>
      </c>
      <c r="Q147" s="3">
        <v>1748627.9958668768</v>
      </c>
      <c r="S147" s="2">
        <v>138</v>
      </c>
      <c r="T147" s="3">
        <v>1748627.9958668768</v>
      </c>
      <c r="Y147" s="51"/>
    </row>
    <row r="148" spans="1:25" x14ac:dyDescent="0.45">
      <c r="A148" s="51"/>
      <c r="P148" s="2">
        <v>139</v>
      </c>
      <c r="Q148" s="3">
        <v>0</v>
      </c>
      <c r="S148" s="2">
        <v>139</v>
      </c>
      <c r="T148" s="3">
        <v>0</v>
      </c>
      <c r="Y148" s="51"/>
    </row>
    <row r="149" spans="1:25" x14ac:dyDescent="0.45">
      <c r="A149" s="51"/>
      <c r="P149" s="2">
        <v>140</v>
      </c>
      <c r="Q149" s="3">
        <v>17367.873414307302</v>
      </c>
      <c r="S149" s="2">
        <v>140</v>
      </c>
      <c r="T149" s="3">
        <v>17367.873414307302</v>
      </c>
      <c r="Y149" s="51"/>
    </row>
    <row r="150" spans="1:25" x14ac:dyDescent="0.45">
      <c r="A150" s="51"/>
      <c r="P150" s="2">
        <v>141</v>
      </c>
      <c r="Q150" s="3">
        <v>0</v>
      </c>
      <c r="S150" s="2">
        <v>141</v>
      </c>
      <c r="T150" s="3">
        <v>0</v>
      </c>
      <c r="Y150" s="51"/>
    </row>
    <row r="151" spans="1:25" x14ac:dyDescent="0.45">
      <c r="A151" s="51"/>
      <c r="P151" s="2">
        <v>142</v>
      </c>
      <c r="Q151" s="3">
        <v>11570.704887257229</v>
      </c>
      <c r="S151" s="2">
        <v>142</v>
      </c>
      <c r="T151" s="3">
        <v>11570.704887257229</v>
      </c>
      <c r="Y151" s="51"/>
    </row>
    <row r="152" spans="1:25" x14ac:dyDescent="0.45">
      <c r="A152" s="51"/>
      <c r="P152" s="2">
        <v>143</v>
      </c>
      <c r="Q152" s="3">
        <v>0</v>
      </c>
      <c r="S152" s="2">
        <v>143</v>
      </c>
      <c r="T152" s="3">
        <v>0</v>
      </c>
      <c r="Y152" s="51"/>
    </row>
    <row r="153" spans="1:25" x14ac:dyDescent="0.45">
      <c r="A153" s="51"/>
      <c r="P153" s="2">
        <v>144</v>
      </c>
      <c r="Q153" s="3">
        <v>37549.971432042046</v>
      </c>
      <c r="S153" s="2">
        <v>144</v>
      </c>
      <c r="T153" s="3">
        <v>37549.971432042046</v>
      </c>
      <c r="Y153" s="51"/>
    </row>
    <row r="154" spans="1:25" x14ac:dyDescent="0.45">
      <c r="A154" s="51"/>
      <c r="P154" s="2">
        <v>145</v>
      </c>
      <c r="Q154" s="3">
        <v>7839580.9359829174</v>
      </c>
      <c r="S154" s="2">
        <v>145</v>
      </c>
      <c r="T154" s="3">
        <v>7839580.9359829174</v>
      </c>
      <c r="Y154" s="51"/>
    </row>
    <row r="155" spans="1:25" x14ac:dyDescent="0.45">
      <c r="A155" s="51"/>
      <c r="P155" s="2">
        <v>146</v>
      </c>
      <c r="Q155" s="3">
        <v>0</v>
      </c>
      <c r="S155" s="2">
        <v>146</v>
      </c>
      <c r="T155" s="3">
        <v>0</v>
      </c>
      <c r="Y155" s="51"/>
    </row>
    <row r="156" spans="1:25" x14ac:dyDescent="0.45">
      <c r="A156" s="51"/>
      <c r="P156" s="2">
        <v>147</v>
      </c>
      <c r="Q156" s="3">
        <v>202866.57142118335</v>
      </c>
      <c r="S156" s="2">
        <v>147</v>
      </c>
      <c r="T156" s="3">
        <v>202866.57142118335</v>
      </c>
      <c r="Y156" s="51"/>
    </row>
    <row r="157" spans="1:25" x14ac:dyDescent="0.45">
      <c r="A157" s="51"/>
      <c r="P157" s="2">
        <v>148</v>
      </c>
      <c r="Q157" s="3">
        <v>0</v>
      </c>
      <c r="S157" s="2">
        <v>148</v>
      </c>
      <c r="T157" s="3">
        <v>0</v>
      </c>
      <c r="Y157" s="51"/>
    </row>
    <row r="158" spans="1:25" x14ac:dyDescent="0.45">
      <c r="A158" s="51"/>
      <c r="P158" s="2">
        <v>149</v>
      </c>
      <c r="Q158" s="3">
        <v>34203.137537512717</v>
      </c>
      <c r="S158" s="2">
        <v>149</v>
      </c>
      <c r="T158" s="3">
        <v>34203.137537512717</v>
      </c>
      <c r="Y158" s="51"/>
    </row>
    <row r="159" spans="1:25" x14ac:dyDescent="0.45">
      <c r="A159" s="51"/>
      <c r="P159" s="2">
        <v>150</v>
      </c>
      <c r="Q159" s="3">
        <v>0</v>
      </c>
      <c r="S159" s="2">
        <v>150</v>
      </c>
      <c r="T159" s="3">
        <v>0</v>
      </c>
      <c r="Y159" s="51"/>
    </row>
    <row r="160" spans="1:25" x14ac:dyDescent="0.45">
      <c r="A160" s="51"/>
      <c r="P160" s="2">
        <v>151</v>
      </c>
      <c r="Q160" s="3">
        <v>0</v>
      </c>
      <c r="S160" s="2">
        <v>151</v>
      </c>
      <c r="T160" s="3">
        <v>0</v>
      </c>
      <c r="Y160" s="51"/>
    </row>
    <row r="161" spans="1:25" x14ac:dyDescent="0.45">
      <c r="A161" s="51"/>
      <c r="P161" s="2">
        <v>152</v>
      </c>
      <c r="Q161" s="3">
        <v>40690.383758623371</v>
      </c>
      <c r="S161" s="2">
        <v>152</v>
      </c>
      <c r="T161" s="3">
        <v>40690.383758623371</v>
      </c>
      <c r="Y161" s="51"/>
    </row>
    <row r="162" spans="1:25" x14ac:dyDescent="0.45">
      <c r="A162" s="51"/>
      <c r="P162" s="2">
        <v>153</v>
      </c>
      <c r="Q162" s="3">
        <v>131778.32652971943</v>
      </c>
      <c r="S162" s="2">
        <v>153</v>
      </c>
      <c r="T162" s="3">
        <v>131778.32652971943</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16828.678739623829</v>
      </c>
      <c r="S166" s="2">
        <v>157</v>
      </c>
      <c r="T166" s="3">
        <v>16828.678739623829</v>
      </c>
      <c r="Y166" s="51"/>
    </row>
    <row r="167" spans="1:25" x14ac:dyDescent="0.45">
      <c r="A167" s="51"/>
      <c r="P167" s="2">
        <v>158</v>
      </c>
      <c r="Q167" s="3">
        <v>57005.394123366023</v>
      </c>
      <c r="S167" s="2">
        <v>158</v>
      </c>
      <c r="T167" s="3">
        <v>57005.394123366023</v>
      </c>
      <c r="Y167" s="51"/>
    </row>
    <row r="168" spans="1:25" x14ac:dyDescent="0.45">
      <c r="A168" s="51"/>
      <c r="P168" s="2">
        <v>159</v>
      </c>
      <c r="Q168" s="3">
        <v>79626.091897465347</v>
      </c>
      <c r="S168" s="2">
        <v>159</v>
      </c>
      <c r="T168" s="3">
        <v>79626.091897465347</v>
      </c>
      <c r="Y168" s="51"/>
    </row>
    <row r="169" spans="1:25" x14ac:dyDescent="0.45">
      <c r="A169" s="51"/>
      <c r="P169" s="2">
        <v>160</v>
      </c>
      <c r="Q169" s="3">
        <v>225281.61220085438</v>
      </c>
      <c r="S169" s="2">
        <v>160</v>
      </c>
      <c r="T169" s="3">
        <v>225281.61220085438</v>
      </c>
      <c r="Y169" s="51"/>
    </row>
    <row r="170" spans="1:25" x14ac:dyDescent="0.45">
      <c r="A170" s="51"/>
      <c r="P170" s="2">
        <v>161</v>
      </c>
      <c r="Q170" s="3">
        <v>2818501.0867525265</v>
      </c>
      <c r="S170" s="2">
        <v>161</v>
      </c>
      <c r="T170" s="3">
        <v>0</v>
      </c>
      <c r="Y170" s="51"/>
    </row>
    <row r="171" spans="1:25" x14ac:dyDescent="0.45">
      <c r="A171" s="51"/>
      <c r="P171" s="2">
        <v>162</v>
      </c>
      <c r="Q171" s="3">
        <v>2295649.9881000952</v>
      </c>
      <c r="S171" s="2">
        <v>162</v>
      </c>
      <c r="T171" s="3">
        <v>2295649.9881000952</v>
      </c>
      <c r="Y171" s="51"/>
    </row>
    <row r="172" spans="1:25" x14ac:dyDescent="0.45">
      <c r="A172" s="51"/>
      <c r="P172" s="2">
        <v>163</v>
      </c>
      <c r="Q172" s="3">
        <v>24765.630648774899</v>
      </c>
      <c r="S172" s="2">
        <v>163</v>
      </c>
      <c r="T172" s="3">
        <v>24765.630648774899</v>
      </c>
      <c r="Y172" s="51"/>
    </row>
    <row r="173" spans="1:25" x14ac:dyDescent="0.45">
      <c r="A173" s="51"/>
      <c r="P173" s="2">
        <v>164</v>
      </c>
      <c r="Q173" s="3">
        <v>21886.959282733176</v>
      </c>
      <c r="S173" s="2">
        <v>164</v>
      </c>
      <c r="T173" s="3">
        <v>21886.959282733176</v>
      </c>
      <c r="Y173" s="51"/>
    </row>
    <row r="174" spans="1:25" x14ac:dyDescent="0.45">
      <c r="A174" s="51"/>
      <c r="P174" s="2">
        <v>165</v>
      </c>
      <c r="Q174" s="3">
        <v>1084750.9357097903</v>
      </c>
      <c r="S174" s="2">
        <v>165</v>
      </c>
      <c r="T174" s="3">
        <v>0</v>
      </c>
      <c r="Y174" s="51"/>
    </row>
    <row r="175" spans="1:25" x14ac:dyDescent="0.45">
      <c r="A175" s="51"/>
      <c r="P175" s="2">
        <v>166</v>
      </c>
      <c r="Q175" s="3">
        <v>8835130.1490730364</v>
      </c>
      <c r="S175" s="2">
        <v>166</v>
      </c>
      <c r="T175" s="3">
        <v>0</v>
      </c>
      <c r="Y175" s="51"/>
    </row>
    <row r="176" spans="1:25" x14ac:dyDescent="0.45">
      <c r="A176" s="51"/>
      <c r="P176" s="2">
        <v>167</v>
      </c>
      <c r="Q176" s="3">
        <v>71524.063159828205</v>
      </c>
      <c r="S176" s="2">
        <v>167</v>
      </c>
      <c r="T176" s="3">
        <v>71524.063159828205</v>
      </c>
      <c r="Y176" s="51"/>
    </row>
    <row r="177" spans="1:25" x14ac:dyDescent="0.45">
      <c r="A177" s="51"/>
      <c r="P177" s="2">
        <v>168</v>
      </c>
      <c r="Q177" s="3">
        <v>0</v>
      </c>
      <c r="S177" s="2">
        <v>168</v>
      </c>
      <c r="T177" s="3">
        <v>0</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0</v>
      </c>
      <c r="S180" s="2">
        <v>171</v>
      </c>
      <c r="T180" s="3">
        <v>0</v>
      </c>
      <c r="Y180" s="51"/>
    </row>
    <row r="181" spans="1:25" x14ac:dyDescent="0.45">
      <c r="A181" s="51"/>
      <c r="P181" s="2">
        <v>172</v>
      </c>
      <c r="Q181" s="3">
        <v>12937.040343209956</v>
      </c>
      <c r="S181" s="2">
        <v>172</v>
      </c>
      <c r="T181" s="3">
        <v>12937.040343209956</v>
      </c>
      <c r="Y181" s="51"/>
    </row>
    <row r="182" spans="1:25" x14ac:dyDescent="0.45">
      <c r="A182" s="51"/>
      <c r="P182" s="2">
        <v>173</v>
      </c>
      <c r="Q182" s="3">
        <v>0</v>
      </c>
      <c r="S182" s="2">
        <v>173</v>
      </c>
      <c r="T182" s="3">
        <v>0</v>
      </c>
      <c r="Y182" s="51"/>
    </row>
    <row r="183" spans="1:25" x14ac:dyDescent="0.45">
      <c r="A183" s="51"/>
      <c r="P183" s="2">
        <v>174</v>
      </c>
      <c r="Q183" s="3">
        <v>39811.186971761876</v>
      </c>
      <c r="S183" s="2">
        <v>174</v>
      </c>
      <c r="T183" s="3">
        <v>39811.186971761876</v>
      </c>
      <c r="Y183" s="51"/>
    </row>
    <row r="184" spans="1:25" x14ac:dyDescent="0.45">
      <c r="A184" s="51"/>
      <c r="P184" s="2">
        <v>175</v>
      </c>
      <c r="Q184" s="3">
        <v>65739.263907957094</v>
      </c>
      <c r="S184" s="2">
        <v>175</v>
      </c>
      <c r="T184" s="3">
        <v>65739.263907957094</v>
      </c>
      <c r="Y184" s="51"/>
    </row>
    <row r="185" spans="1:25" x14ac:dyDescent="0.45">
      <c r="A185" s="51"/>
      <c r="P185" s="2">
        <v>176</v>
      </c>
      <c r="Q185" s="3">
        <v>0</v>
      </c>
      <c r="S185" s="2">
        <v>176</v>
      </c>
      <c r="T185" s="3">
        <v>0</v>
      </c>
      <c r="Y185" s="51"/>
    </row>
    <row r="186" spans="1:25" x14ac:dyDescent="0.45">
      <c r="A186" s="51"/>
      <c r="P186" s="2">
        <v>177</v>
      </c>
      <c r="Q186" s="3">
        <v>89885.047681145865</v>
      </c>
      <c r="S186" s="2">
        <v>177</v>
      </c>
      <c r="T186" s="3">
        <v>89885.047681145865</v>
      </c>
      <c r="Y186" s="51"/>
    </row>
    <row r="187" spans="1:25" x14ac:dyDescent="0.45">
      <c r="A187" s="51"/>
      <c r="P187" s="2">
        <v>178</v>
      </c>
      <c r="Q187" s="3">
        <v>0</v>
      </c>
      <c r="S187" s="2">
        <v>178</v>
      </c>
      <c r="T187" s="3">
        <v>0</v>
      </c>
      <c r="Y187" s="51"/>
    </row>
    <row r="188" spans="1:25" x14ac:dyDescent="0.45">
      <c r="A188" s="51"/>
      <c r="P188" s="2">
        <v>179</v>
      </c>
      <c r="Q188" s="3">
        <v>769272.79718251119</v>
      </c>
      <c r="S188" s="2">
        <v>179</v>
      </c>
      <c r="T188" s="3">
        <v>769272.79718251119</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21045.100731511953</v>
      </c>
      <c r="S191" s="2">
        <v>182</v>
      </c>
      <c r="T191" s="3">
        <v>21045.100731511953</v>
      </c>
      <c r="Y191" s="51"/>
    </row>
    <row r="192" spans="1:25" x14ac:dyDescent="0.45">
      <c r="A192" s="51"/>
      <c r="P192" s="2">
        <v>183</v>
      </c>
      <c r="Q192" s="3">
        <v>0</v>
      </c>
      <c r="S192" s="2">
        <v>183</v>
      </c>
      <c r="T192" s="3">
        <v>0</v>
      </c>
      <c r="Y192" s="51"/>
    </row>
    <row r="193" spans="1:25" x14ac:dyDescent="0.45">
      <c r="A193" s="51"/>
      <c r="P193" s="2">
        <v>184</v>
      </c>
      <c r="Q193" s="3">
        <v>271796.19243254687</v>
      </c>
      <c r="S193" s="2">
        <v>184</v>
      </c>
      <c r="T193" s="3">
        <v>271796.19243254687</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48115.411331907257</v>
      </c>
      <c r="S196" s="2">
        <v>187</v>
      </c>
      <c r="T196" s="3">
        <v>48115.411331907257</v>
      </c>
      <c r="Y196" s="51"/>
    </row>
    <row r="197" spans="1:25" x14ac:dyDescent="0.45">
      <c r="A197" s="51"/>
      <c r="P197" s="2">
        <v>188</v>
      </c>
      <c r="Q197" s="3">
        <v>0</v>
      </c>
      <c r="S197" s="2">
        <v>188</v>
      </c>
      <c r="T197" s="3">
        <v>0</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15642.184581480564</v>
      </c>
      <c r="S201" s="2">
        <v>192</v>
      </c>
      <c r="T201" s="3">
        <v>15642.184581480564</v>
      </c>
      <c r="Y201" s="51"/>
    </row>
    <row r="202" spans="1:25" x14ac:dyDescent="0.45">
      <c r="A202" s="51"/>
      <c r="P202" s="2">
        <v>193</v>
      </c>
      <c r="Q202" s="3">
        <v>4070191.4983735015</v>
      </c>
      <c r="S202" s="2">
        <v>193</v>
      </c>
      <c r="T202" s="3">
        <v>4070191.4983735015</v>
      </c>
      <c r="Y202" s="51"/>
    </row>
    <row r="203" spans="1:25" x14ac:dyDescent="0.45">
      <c r="A203" s="51"/>
      <c r="P203" s="2">
        <v>194</v>
      </c>
      <c r="Q203" s="3">
        <v>15372.92237754332</v>
      </c>
      <c r="S203" s="2">
        <v>194</v>
      </c>
      <c r="T203" s="3">
        <v>15372.92237754332</v>
      </c>
      <c r="Y203" s="51"/>
    </row>
    <row r="204" spans="1:25" x14ac:dyDescent="0.45">
      <c r="A204" s="51"/>
      <c r="P204" s="2">
        <v>195</v>
      </c>
      <c r="Q204" s="3">
        <v>94397.844898080279</v>
      </c>
      <c r="S204" s="2">
        <v>195</v>
      </c>
      <c r="T204" s="3">
        <v>94397.844898080279</v>
      </c>
      <c r="Y204" s="51"/>
    </row>
    <row r="205" spans="1:25" x14ac:dyDescent="0.45">
      <c r="A205" s="51"/>
      <c r="P205" s="2">
        <v>196</v>
      </c>
      <c r="Q205" s="3">
        <v>11849.668870875532</v>
      </c>
      <c r="S205" s="2">
        <v>196</v>
      </c>
      <c r="T205" s="3">
        <v>11849.668870875532</v>
      </c>
      <c r="Y205" s="51"/>
    </row>
    <row r="206" spans="1:25" x14ac:dyDescent="0.45">
      <c r="A206" s="51"/>
      <c r="P206" s="2">
        <v>197</v>
      </c>
      <c r="Q206" s="3">
        <v>0</v>
      </c>
      <c r="S206" s="2">
        <v>197</v>
      </c>
      <c r="T206" s="3">
        <v>0</v>
      </c>
      <c r="Y206" s="51"/>
    </row>
    <row r="207" spans="1:25" x14ac:dyDescent="0.45">
      <c r="A207" s="51"/>
      <c r="P207" s="2">
        <v>198</v>
      </c>
      <c r="Q207" s="3">
        <v>74803.791117912086</v>
      </c>
      <c r="S207" s="2">
        <v>198</v>
      </c>
      <c r="T207" s="3">
        <v>74803.791117912086</v>
      </c>
      <c r="Y207" s="51"/>
    </row>
    <row r="208" spans="1:25" x14ac:dyDescent="0.45">
      <c r="A208" s="51"/>
      <c r="P208" s="2">
        <v>199</v>
      </c>
      <c r="Q208" s="3">
        <v>0</v>
      </c>
      <c r="S208" s="2">
        <v>199</v>
      </c>
      <c r="T208" s="3">
        <v>0</v>
      </c>
      <c r="Y208" s="51"/>
    </row>
    <row r="209" spans="1:25" x14ac:dyDescent="0.45">
      <c r="A209" s="51"/>
      <c r="P209" s="2">
        <v>200</v>
      </c>
      <c r="Q209" s="3">
        <v>0</v>
      </c>
      <c r="S209" s="2">
        <v>200</v>
      </c>
      <c r="T209" s="3">
        <v>0</v>
      </c>
      <c r="Y209" s="51"/>
    </row>
    <row r="210" spans="1:25" x14ac:dyDescent="0.45">
      <c r="A210" s="51"/>
      <c r="P210" s="2">
        <v>201</v>
      </c>
      <c r="Q210" s="3">
        <v>19416750.253428061</v>
      </c>
      <c r="S210" s="2">
        <v>201</v>
      </c>
      <c r="T210" s="3">
        <v>19416750.253428061</v>
      </c>
      <c r="Y210" s="51"/>
    </row>
    <row r="211" spans="1:25" x14ac:dyDescent="0.45">
      <c r="A211" s="51"/>
      <c r="P211" s="2">
        <v>202</v>
      </c>
      <c r="Q211" s="3">
        <v>74237.980271235749</v>
      </c>
      <c r="S211" s="2">
        <v>202</v>
      </c>
      <c r="T211" s="3">
        <v>74237.980271235749</v>
      </c>
      <c r="Y211" s="51"/>
    </row>
    <row r="212" spans="1:25" x14ac:dyDescent="0.45">
      <c r="A212" s="51"/>
      <c r="P212" s="2">
        <v>203</v>
      </c>
      <c r="Q212" s="3">
        <v>10585.964413206124</v>
      </c>
      <c r="S212" s="2">
        <v>203</v>
      </c>
      <c r="T212" s="3">
        <v>10585.964413206124</v>
      </c>
      <c r="Y212" s="51"/>
    </row>
    <row r="213" spans="1:25" x14ac:dyDescent="0.45">
      <c r="A213" s="51"/>
      <c r="P213" s="2">
        <v>204</v>
      </c>
      <c r="Q213" s="3">
        <v>5781027.149769648</v>
      </c>
      <c r="S213" s="2">
        <v>204</v>
      </c>
      <c r="T213" s="3">
        <v>5781027.149769648</v>
      </c>
      <c r="Y213" s="51"/>
    </row>
    <row r="214" spans="1:25" x14ac:dyDescent="0.45">
      <c r="A214" s="51"/>
      <c r="P214" s="2">
        <v>205</v>
      </c>
      <c r="Q214" s="3">
        <v>27812.028199468365</v>
      </c>
      <c r="S214" s="2">
        <v>205</v>
      </c>
      <c r="T214" s="3">
        <v>27812.028199468365</v>
      </c>
      <c r="Y214" s="51"/>
    </row>
    <row r="215" spans="1:25" x14ac:dyDescent="0.45">
      <c r="A215" s="51"/>
      <c r="P215" s="2">
        <v>206</v>
      </c>
      <c r="Q215" s="3">
        <v>0</v>
      </c>
      <c r="S215" s="2">
        <v>206</v>
      </c>
      <c r="T215" s="3">
        <v>0</v>
      </c>
      <c r="Y215" s="51"/>
    </row>
    <row r="216" spans="1:25" x14ac:dyDescent="0.45">
      <c r="A216" s="51"/>
      <c r="P216" s="2">
        <v>207</v>
      </c>
      <c r="Q216" s="3">
        <v>40838.763146241014</v>
      </c>
      <c r="S216" s="2">
        <v>207</v>
      </c>
      <c r="T216" s="3">
        <v>40838.763146241014</v>
      </c>
      <c r="Y216" s="51"/>
    </row>
    <row r="217" spans="1:25" x14ac:dyDescent="0.45">
      <c r="A217" s="51"/>
      <c r="P217" s="2">
        <v>208</v>
      </c>
      <c r="Q217" s="3">
        <v>109591.38047411611</v>
      </c>
      <c r="S217" s="2">
        <v>208</v>
      </c>
      <c r="T217" s="3">
        <v>109591.38047411611</v>
      </c>
      <c r="Y217" s="51"/>
    </row>
    <row r="218" spans="1:25" x14ac:dyDescent="0.45">
      <c r="A218" s="51"/>
      <c r="P218" s="2">
        <v>209</v>
      </c>
      <c r="Q218" s="3">
        <v>15828.174632592607</v>
      </c>
      <c r="S218" s="2">
        <v>209</v>
      </c>
      <c r="T218" s="3">
        <v>15828.174632592607</v>
      </c>
      <c r="Y218" s="51"/>
    </row>
    <row r="219" spans="1:25" x14ac:dyDescent="0.45">
      <c r="A219" s="51"/>
      <c r="P219" s="2">
        <v>210</v>
      </c>
      <c r="Q219" s="3">
        <v>0</v>
      </c>
      <c r="S219" s="2">
        <v>210</v>
      </c>
      <c r="T219" s="3">
        <v>0</v>
      </c>
      <c r="Y219" s="51"/>
    </row>
    <row r="220" spans="1:25" x14ac:dyDescent="0.45">
      <c r="A220" s="51"/>
      <c r="P220" s="2">
        <v>211</v>
      </c>
      <c r="Q220" s="3">
        <v>0</v>
      </c>
      <c r="S220" s="2">
        <v>211</v>
      </c>
      <c r="T220" s="3">
        <v>0</v>
      </c>
      <c r="Y220" s="51"/>
    </row>
    <row r="221" spans="1:25" x14ac:dyDescent="0.45">
      <c r="A221" s="51"/>
      <c r="P221" s="2">
        <v>212</v>
      </c>
      <c r="Q221" s="3">
        <v>3040871.8683934584</v>
      </c>
      <c r="S221" s="2">
        <v>212</v>
      </c>
      <c r="T221" s="3">
        <v>3040871.8683934584</v>
      </c>
      <c r="Y221" s="51"/>
    </row>
    <row r="222" spans="1:25" x14ac:dyDescent="0.45">
      <c r="A222" s="51"/>
      <c r="P222" s="2">
        <v>213</v>
      </c>
      <c r="Q222" s="3">
        <v>0</v>
      </c>
      <c r="S222" s="2">
        <v>213</v>
      </c>
      <c r="T222" s="3">
        <v>0</v>
      </c>
      <c r="Y222" s="51"/>
    </row>
    <row r="223" spans="1:25" x14ac:dyDescent="0.45">
      <c r="A223" s="51"/>
      <c r="P223" s="2">
        <v>214</v>
      </c>
      <c r="Q223" s="3">
        <v>0</v>
      </c>
      <c r="S223" s="2">
        <v>214</v>
      </c>
      <c r="T223" s="3">
        <v>0</v>
      </c>
      <c r="Y223" s="51"/>
    </row>
    <row r="224" spans="1:25" x14ac:dyDescent="0.45">
      <c r="A224" s="51"/>
      <c r="P224" s="2">
        <v>215</v>
      </c>
      <c r="Q224" s="3">
        <v>11363478.005344465</v>
      </c>
      <c r="S224" s="2">
        <v>215</v>
      </c>
      <c r="T224" s="3">
        <v>11363478.005344465</v>
      </c>
      <c r="Y224" s="51"/>
    </row>
    <row r="225" spans="1:25" x14ac:dyDescent="0.45">
      <c r="A225" s="51"/>
      <c r="P225" s="2">
        <v>216</v>
      </c>
      <c r="Q225" s="3">
        <v>0</v>
      </c>
      <c r="S225" s="2">
        <v>216</v>
      </c>
      <c r="T225" s="3">
        <v>0</v>
      </c>
      <c r="Y225" s="51"/>
    </row>
    <row r="226" spans="1:25" x14ac:dyDescent="0.45">
      <c r="A226" s="51"/>
      <c r="P226" s="2">
        <v>217</v>
      </c>
      <c r="Q226" s="3">
        <v>0</v>
      </c>
      <c r="S226" s="2">
        <v>217</v>
      </c>
      <c r="T226" s="3">
        <v>0</v>
      </c>
      <c r="Y226" s="51"/>
    </row>
    <row r="227" spans="1:25" x14ac:dyDescent="0.45">
      <c r="A227" s="51"/>
      <c r="P227" s="2">
        <v>218</v>
      </c>
      <c r="Q227" s="3">
        <v>3114506.0724680666</v>
      </c>
      <c r="S227" s="2">
        <v>218</v>
      </c>
      <c r="T227" s="3">
        <v>3114506.0724680666</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5159052.7307031974</v>
      </c>
      <c r="S230" s="2">
        <v>221</v>
      </c>
      <c r="T230" s="3">
        <v>0</v>
      </c>
      <c r="Y230" s="51"/>
    </row>
    <row r="231" spans="1:25" x14ac:dyDescent="0.45">
      <c r="A231" s="51"/>
      <c r="P231" s="2">
        <v>222</v>
      </c>
      <c r="Q231" s="3">
        <v>121543.81299298097</v>
      </c>
      <c r="S231" s="2">
        <v>222</v>
      </c>
      <c r="T231" s="3">
        <v>121543.81299298097</v>
      </c>
      <c r="Y231" s="51"/>
    </row>
    <row r="232" spans="1:25" x14ac:dyDescent="0.45">
      <c r="A232" s="51"/>
      <c r="P232" s="2">
        <v>223</v>
      </c>
      <c r="Q232" s="3">
        <v>0</v>
      </c>
      <c r="S232" s="2">
        <v>223</v>
      </c>
      <c r="T232" s="3">
        <v>0</v>
      </c>
      <c r="Y232" s="51"/>
    </row>
    <row r="233" spans="1:25" x14ac:dyDescent="0.45">
      <c r="A233" s="51"/>
      <c r="P233" s="2">
        <v>224</v>
      </c>
      <c r="Q233" s="3">
        <v>0</v>
      </c>
      <c r="S233" s="2">
        <v>224</v>
      </c>
      <c r="T233" s="3">
        <v>0</v>
      </c>
      <c r="Y233" s="51"/>
    </row>
    <row r="234" spans="1:25" x14ac:dyDescent="0.45">
      <c r="A234" s="51"/>
      <c r="P234" s="2">
        <v>225</v>
      </c>
      <c r="Q234" s="3">
        <v>2827261.9252715511</v>
      </c>
      <c r="S234" s="2">
        <v>225</v>
      </c>
      <c r="T234" s="3">
        <v>2827261.9252715511</v>
      </c>
      <c r="Y234" s="51"/>
    </row>
    <row r="235" spans="1:25" x14ac:dyDescent="0.45">
      <c r="A235" s="51"/>
      <c r="P235" s="2">
        <v>226</v>
      </c>
      <c r="Q235" s="3">
        <v>3626.5217931075235</v>
      </c>
      <c r="S235" s="2">
        <v>226</v>
      </c>
      <c r="T235" s="3">
        <v>3626.5217931075235</v>
      </c>
      <c r="Y235" s="51"/>
    </row>
    <row r="236" spans="1:25" x14ac:dyDescent="0.45">
      <c r="A236" s="51"/>
      <c r="P236" s="2">
        <v>227</v>
      </c>
      <c r="Q236" s="3">
        <v>30963.250178759055</v>
      </c>
      <c r="S236" s="2">
        <v>227</v>
      </c>
      <c r="T236" s="3">
        <v>30963.250178759055</v>
      </c>
      <c r="Y236" s="51"/>
    </row>
    <row r="237" spans="1:25" x14ac:dyDescent="0.45">
      <c r="A237" s="51"/>
      <c r="P237" s="2">
        <v>228</v>
      </c>
      <c r="Q237" s="3">
        <v>4916059.8998110322</v>
      </c>
      <c r="S237" s="2">
        <v>228</v>
      </c>
      <c r="T237" s="3">
        <v>0</v>
      </c>
      <c r="Y237" s="51"/>
    </row>
    <row r="238" spans="1:25" x14ac:dyDescent="0.45">
      <c r="A238" s="51"/>
      <c r="P238" s="2">
        <v>229</v>
      </c>
      <c r="Q238" s="3">
        <v>0</v>
      </c>
      <c r="S238" s="2">
        <v>229</v>
      </c>
      <c r="T238" s="3">
        <v>0</v>
      </c>
      <c r="Y238" s="51"/>
    </row>
    <row r="239" spans="1:25" x14ac:dyDescent="0.45">
      <c r="A239" s="51"/>
      <c r="P239" s="2">
        <v>230</v>
      </c>
      <c r="Q239" s="3">
        <v>199264.74859594964</v>
      </c>
      <c r="S239" s="2">
        <v>230</v>
      </c>
      <c r="T239" s="3">
        <v>199264.74859594964</v>
      </c>
      <c r="Y239" s="51"/>
    </row>
    <row r="240" spans="1:25" x14ac:dyDescent="0.45">
      <c r="A240" s="51"/>
      <c r="P240" s="2">
        <v>231</v>
      </c>
      <c r="Q240" s="3">
        <v>0</v>
      </c>
      <c r="S240" s="2">
        <v>231</v>
      </c>
      <c r="T240" s="3">
        <v>0</v>
      </c>
      <c r="Y240" s="51"/>
    </row>
    <row r="241" spans="1:25" x14ac:dyDescent="0.45">
      <c r="A241" s="51"/>
      <c r="P241" s="2">
        <v>232</v>
      </c>
      <c r="Q241" s="3">
        <v>10592.050728835356</v>
      </c>
      <c r="S241" s="2">
        <v>232</v>
      </c>
      <c r="T241" s="3">
        <v>10592.050728835356</v>
      </c>
      <c r="Y241" s="51"/>
    </row>
    <row r="242" spans="1:25" x14ac:dyDescent="0.45">
      <c r="A242" s="51"/>
      <c r="P242" s="2">
        <v>233</v>
      </c>
      <c r="Q242" s="3">
        <v>0</v>
      </c>
      <c r="S242" s="2">
        <v>233</v>
      </c>
      <c r="T242" s="3">
        <v>0</v>
      </c>
      <c r="Y242" s="51"/>
    </row>
    <row r="243" spans="1:25" x14ac:dyDescent="0.45">
      <c r="A243" s="51"/>
      <c r="P243" s="2">
        <v>234</v>
      </c>
      <c r="Q243" s="3">
        <v>0</v>
      </c>
      <c r="S243" s="2">
        <v>234</v>
      </c>
      <c r="T243" s="3">
        <v>0</v>
      </c>
      <c r="Y243" s="51"/>
    </row>
    <row r="244" spans="1:25" x14ac:dyDescent="0.45">
      <c r="A244" s="51"/>
      <c r="P244" s="2">
        <v>235</v>
      </c>
      <c r="Q244" s="3">
        <v>0</v>
      </c>
      <c r="S244" s="2">
        <v>235</v>
      </c>
      <c r="T244" s="3">
        <v>0</v>
      </c>
      <c r="Y244" s="51"/>
    </row>
    <row r="245" spans="1:25" x14ac:dyDescent="0.45">
      <c r="A245" s="51"/>
      <c r="P245" s="2">
        <v>236</v>
      </c>
      <c r="Q245" s="3">
        <v>0</v>
      </c>
      <c r="S245" s="2">
        <v>236</v>
      </c>
      <c r="T245" s="3">
        <v>0</v>
      </c>
      <c r="Y245" s="51"/>
    </row>
    <row r="246" spans="1:25" x14ac:dyDescent="0.45">
      <c r="A246" s="51"/>
      <c r="P246" s="2">
        <v>237</v>
      </c>
      <c r="Q246" s="3">
        <v>63353.966274908511</v>
      </c>
      <c r="S246" s="2">
        <v>237</v>
      </c>
      <c r="T246" s="3">
        <v>63353.966274908511</v>
      </c>
      <c r="Y246" s="51"/>
    </row>
    <row r="247" spans="1:25" x14ac:dyDescent="0.45">
      <c r="A247" s="51"/>
      <c r="P247" s="2">
        <v>238</v>
      </c>
      <c r="Q247" s="3">
        <v>0</v>
      </c>
      <c r="S247" s="2">
        <v>238</v>
      </c>
      <c r="T247" s="3">
        <v>0</v>
      </c>
      <c r="Y247" s="51"/>
    </row>
    <row r="248" spans="1:25" x14ac:dyDescent="0.45">
      <c r="A248" s="51"/>
      <c r="P248" s="2">
        <v>239</v>
      </c>
      <c r="Q248" s="3">
        <v>32121.375418224721</v>
      </c>
      <c r="S248" s="2">
        <v>239</v>
      </c>
      <c r="T248" s="3">
        <v>32121.375418224721</v>
      </c>
      <c r="Y248" s="51"/>
    </row>
    <row r="249" spans="1:25" x14ac:dyDescent="0.45">
      <c r="A249" s="51"/>
      <c r="P249" s="2">
        <v>240</v>
      </c>
      <c r="Q249" s="3">
        <v>29570.579239601171</v>
      </c>
      <c r="S249" s="2">
        <v>240</v>
      </c>
      <c r="T249" s="3">
        <v>29570.579239601171</v>
      </c>
      <c r="Y249" s="51"/>
    </row>
    <row r="250" spans="1:25" x14ac:dyDescent="0.45">
      <c r="A250" s="51"/>
      <c r="P250" s="2">
        <v>241</v>
      </c>
      <c r="Q250" s="3">
        <v>0</v>
      </c>
      <c r="S250" s="2">
        <v>241</v>
      </c>
      <c r="T250" s="3">
        <v>0</v>
      </c>
      <c r="Y250" s="51"/>
    </row>
    <row r="251" spans="1:25" x14ac:dyDescent="0.45">
      <c r="A251" s="51"/>
      <c r="P251" s="2">
        <v>242</v>
      </c>
      <c r="Q251" s="3">
        <v>10510.952515662479</v>
      </c>
      <c r="S251" s="2">
        <v>242</v>
      </c>
      <c r="T251" s="3">
        <v>10510.952515662479</v>
      </c>
      <c r="Y251" s="51"/>
    </row>
    <row r="252" spans="1:25" x14ac:dyDescent="0.45">
      <c r="A252" s="51"/>
      <c r="P252" s="2">
        <v>243</v>
      </c>
      <c r="Q252" s="3">
        <v>140398.31966984583</v>
      </c>
      <c r="S252" s="2">
        <v>243</v>
      </c>
      <c r="T252" s="3">
        <v>140398.31966984583</v>
      </c>
      <c r="Y252" s="51"/>
    </row>
    <row r="253" spans="1:25" x14ac:dyDescent="0.45">
      <c r="A253" s="51"/>
      <c r="P253" s="2">
        <v>244</v>
      </c>
      <c r="Q253" s="3">
        <v>0</v>
      </c>
      <c r="S253" s="2">
        <v>244</v>
      </c>
      <c r="T253" s="3">
        <v>0</v>
      </c>
      <c r="Y253" s="51"/>
    </row>
    <row r="254" spans="1:25" x14ac:dyDescent="0.45">
      <c r="A254" s="51"/>
      <c r="P254" s="2">
        <v>245</v>
      </c>
      <c r="Q254" s="3">
        <v>4593103.3533842219</v>
      </c>
      <c r="S254" s="2">
        <v>245</v>
      </c>
      <c r="T254" s="3">
        <v>4593103.3533842219</v>
      </c>
      <c r="Y254" s="51"/>
    </row>
    <row r="255" spans="1:25" x14ac:dyDescent="0.45">
      <c r="A255" s="51"/>
      <c r="P255" s="2">
        <v>246</v>
      </c>
      <c r="Q255" s="3">
        <v>16182.984993683287</v>
      </c>
      <c r="S255" s="2">
        <v>246</v>
      </c>
      <c r="T255" s="3">
        <v>16182.984993683287</v>
      </c>
      <c r="Y255" s="51"/>
    </row>
    <row r="256" spans="1:25" x14ac:dyDescent="0.45">
      <c r="A256" s="51"/>
      <c r="P256" s="2">
        <v>247</v>
      </c>
      <c r="Q256" s="3">
        <v>22986.121348455017</v>
      </c>
      <c r="S256" s="2">
        <v>247</v>
      </c>
      <c r="T256" s="3">
        <v>22986.121348455017</v>
      </c>
      <c r="Y256" s="51"/>
    </row>
    <row r="257" spans="1:25" x14ac:dyDescent="0.45">
      <c r="A257" s="51"/>
      <c r="P257" s="2">
        <v>248</v>
      </c>
      <c r="Q257" s="3">
        <v>0</v>
      </c>
      <c r="S257" s="2">
        <v>248</v>
      </c>
      <c r="T257" s="3">
        <v>0</v>
      </c>
      <c r="Y257" s="51"/>
    </row>
    <row r="258" spans="1:25" x14ac:dyDescent="0.45">
      <c r="A258" s="51"/>
      <c r="P258" s="2">
        <v>249</v>
      </c>
      <c r="Q258" s="3">
        <v>22000.101847011971</v>
      </c>
      <c r="S258" s="2">
        <v>249</v>
      </c>
      <c r="T258" s="3">
        <v>22000.101847011971</v>
      </c>
      <c r="Y258" s="51"/>
    </row>
    <row r="259" spans="1:25" x14ac:dyDescent="0.45">
      <c r="A259" s="51"/>
      <c r="P259" s="2">
        <v>250</v>
      </c>
      <c r="Q259" s="3">
        <v>15649.845707401171</v>
      </c>
      <c r="S259" s="2">
        <v>250</v>
      </c>
      <c r="T259" s="3">
        <v>15649.845707401171</v>
      </c>
      <c r="Y259" s="51"/>
    </row>
    <row r="260" spans="1:25" x14ac:dyDescent="0.45">
      <c r="A260" s="51"/>
      <c r="P260" s="2">
        <v>251</v>
      </c>
      <c r="Q260" s="3">
        <v>0</v>
      </c>
      <c r="S260" s="2">
        <v>251</v>
      </c>
      <c r="T260" s="3">
        <v>0</v>
      </c>
      <c r="Y260" s="51"/>
    </row>
    <row r="261" spans="1:25" x14ac:dyDescent="0.45">
      <c r="A261" s="51"/>
      <c r="P261" s="2">
        <v>252</v>
      </c>
      <c r="Q261" s="3">
        <v>66225.028662319703</v>
      </c>
      <c r="S261" s="2">
        <v>252</v>
      </c>
      <c r="T261" s="3">
        <v>66225.028662319703</v>
      </c>
      <c r="Y261" s="51"/>
    </row>
    <row r="262" spans="1:25" x14ac:dyDescent="0.45">
      <c r="A262" s="51"/>
      <c r="P262" s="2">
        <v>253</v>
      </c>
      <c r="Q262" s="3">
        <v>1854206.9833474851</v>
      </c>
      <c r="S262" s="2">
        <v>253</v>
      </c>
      <c r="T262" s="3">
        <v>1854206.9833474851</v>
      </c>
      <c r="Y262" s="51"/>
    </row>
    <row r="263" spans="1:25" x14ac:dyDescent="0.45">
      <c r="A263" s="51"/>
      <c r="P263" s="2">
        <v>254</v>
      </c>
      <c r="Q263" s="3">
        <v>0</v>
      </c>
      <c r="S263" s="2">
        <v>254</v>
      </c>
      <c r="T263" s="3">
        <v>0</v>
      </c>
      <c r="Y263" s="51"/>
    </row>
    <row r="264" spans="1:25" x14ac:dyDescent="0.45">
      <c r="A264" s="51"/>
      <c r="P264" s="2">
        <v>255</v>
      </c>
      <c r="Q264" s="3">
        <v>0</v>
      </c>
      <c r="S264" s="2">
        <v>255</v>
      </c>
      <c r="T264" s="3">
        <v>0</v>
      </c>
      <c r="Y264" s="51"/>
    </row>
    <row r="265" spans="1:25" x14ac:dyDescent="0.45">
      <c r="A265" s="51"/>
      <c r="P265" s="2">
        <v>256</v>
      </c>
      <c r="Q265" s="3">
        <v>25996.859866658855</v>
      </c>
      <c r="S265" s="2">
        <v>256</v>
      </c>
      <c r="T265" s="3">
        <v>25996.859866658855</v>
      </c>
      <c r="Y265" s="51"/>
    </row>
    <row r="266" spans="1:25" x14ac:dyDescent="0.45">
      <c r="A266" s="51"/>
      <c r="P266" s="2">
        <v>257</v>
      </c>
      <c r="Q266" s="3">
        <v>0</v>
      </c>
      <c r="S266" s="2">
        <v>257</v>
      </c>
      <c r="T266" s="3">
        <v>0</v>
      </c>
      <c r="Y266" s="51"/>
    </row>
    <row r="267" spans="1:25" x14ac:dyDescent="0.45">
      <c r="A267" s="51"/>
      <c r="P267" s="2">
        <v>258</v>
      </c>
      <c r="Q267" s="3">
        <v>58035.640334677963</v>
      </c>
      <c r="S267" s="2">
        <v>258</v>
      </c>
      <c r="T267" s="3">
        <v>58035.640334677963</v>
      </c>
      <c r="Y267" s="51"/>
    </row>
    <row r="268" spans="1:25" x14ac:dyDescent="0.45">
      <c r="A268" s="51"/>
      <c r="P268" s="2">
        <v>259</v>
      </c>
      <c r="Q268" s="3">
        <v>0</v>
      </c>
      <c r="S268" s="2">
        <v>259</v>
      </c>
      <c r="T268" s="3">
        <v>0</v>
      </c>
      <c r="Y268" s="51"/>
    </row>
    <row r="269" spans="1:25" x14ac:dyDescent="0.45">
      <c r="A269" s="51"/>
      <c r="P269" s="2">
        <v>260</v>
      </c>
      <c r="Q269" s="3">
        <v>0</v>
      </c>
      <c r="S269" s="2">
        <v>260</v>
      </c>
      <c r="T269" s="3">
        <v>0</v>
      </c>
      <c r="Y269" s="51"/>
    </row>
    <row r="270" spans="1:25" x14ac:dyDescent="0.45">
      <c r="A270" s="51"/>
      <c r="P270" s="2">
        <v>261</v>
      </c>
      <c r="Q270" s="3">
        <v>96066.344563352061</v>
      </c>
      <c r="S270" s="2">
        <v>261</v>
      </c>
      <c r="T270" s="3">
        <v>96066.344563352061</v>
      </c>
      <c r="Y270" s="51"/>
    </row>
    <row r="271" spans="1:25" x14ac:dyDescent="0.45">
      <c r="A271" s="51"/>
      <c r="P271" s="2">
        <v>262</v>
      </c>
      <c r="Q271" s="3">
        <v>0</v>
      </c>
      <c r="S271" s="2">
        <v>262</v>
      </c>
      <c r="T271" s="3">
        <v>0</v>
      </c>
      <c r="Y271" s="51"/>
    </row>
    <row r="272" spans="1:25" x14ac:dyDescent="0.45">
      <c r="A272" s="51"/>
      <c r="P272" s="2">
        <v>263</v>
      </c>
      <c r="Q272" s="3">
        <v>25121285.657214612</v>
      </c>
      <c r="S272" s="2">
        <v>263</v>
      </c>
      <c r="T272" s="3">
        <v>25121285.657214612</v>
      </c>
      <c r="Y272" s="51"/>
    </row>
    <row r="273" spans="1:25" x14ac:dyDescent="0.45">
      <c r="A273" s="51"/>
      <c r="P273" s="2">
        <v>264</v>
      </c>
      <c r="Q273" s="3">
        <v>1929026.7773877096</v>
      </c>
      <c r="S273" s="2">
        <v>264</v>
      </c>
      <c r="T273" s="3">
        <v>1929026.7773877096</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0</v>
      </c>
      <c r="S276" s="2">
        <v>267</v>
      </c>
      <c r="T276" s="3">
        <v>0</v>
      </c>
      <c r="Y276" s="51"/>
    </row>
    <row r="277" spans="1:25" x14ac:dyDescent="0.45">
      <c r="A277" s="51"/>
      <c r="P277" s="2">
        <v>268</v>
      </c>
      <c r="Q277" s="3">
        <v>22217.512300231458</v>
      </c>
      <c r="S277" s="2">
        <v>268</v>
      </c>
      <c r="T277" s="3">
        <v>22217.512300231458</v>
      </c>
      <c r="Y277" s="51"/>
    </row>
    <row r="278" spans="1:25" x14ac:dyDescent="0.45">
      <c r="A278" s="51"/>
      <c r="P278" s="2">
        <v>269</v>
      </c>
      <c r="Q278" s="3">
        <v>0</v>
      </c>
      <c r="S278" s="2">
        <v>269</v>
      </c>
      <c r="T278" s="3">
        <v>0</v>
      </c>
      <c r="Y278" s="51"/>
    </row>
    <row r="279" spans="1:25" x14ac:dyDescent="0.45">
      <c r="A279" s="51"/>
      <c r="P279" s="2">
        <v>270</v>
      </c>
      <c r="Q279" s="3">
        <v>57993.029209855755</v>
      </c>
      <c r="S279" s="2">
        <v>270</v>
      </c>
      <c r="T279" s="3">
        <v>57993.029209855755</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169716.51489820148</v>
      </c>
      <c r="S282" s="2">
        <v>273</v>
      </c>
      <c r="T282" s="3">
        <v>169716.51489820148</v>
      </c>
      <c r="Y282" s="51"/>
    </row>
    <row r="283" spans="1:25" x14ac:dyDescent="0.45">
      <c r="A283" s="51"/>
      <c r="P283" s="2">
        <v>274</v>
      </c>
      <c r="Q283" s="3">
        <v>0</v>
      </c>
      <c r="S283" s="2">
        <v>274</v>
      </c>
      <c r="T283" s="3">
        <v>0</v>
      </c>
      <c r="Y283" s="51"/>
    </row>
    <row r="284" spans="1:25" x14ac:dyDescent="0.45">
      <c r="A284" s="51"/>
      <c r="P284" s="2">
        <v>275</v>
      </c>
      <c r="Q284" s="3">
        <v>97433.770871804925</v>
      </c>
      <c r="S284" s="2">
        <v>275</v>
      </c>
      <c r="T284" s="3">
        <v>97433.770871804925</v>
      </c>
      <c r="Y284" s="51"/>
    </row>
    <row r="285" spans="1:25" x14ac:dyDescent="0.45">
      <c r="A285" s="51"/>
      <c r="P285" s="2">
        <v>276</v>
      </c>
      <c r="Q285" s="3">
        <v>0</v>
      </c>
      <c r="S285" s="2">
        <v>276</v>
      </c>
      <c r="T285" s="3">
        <v>0</v>
      </c>
      <c r="Y285" s="51"/>
    </row>
    <row r="286" spans="1:25" x14ac:dyDescent="0.45">
      <c r="A286" s="51"/>
      <c r="P286" s="2">
        <v>277</v>
      </c>
      <c r="Q286" s="3">
        <v>0</v>
      </c>
      <c r="S286" s="2">
        <v>277</v>
      </c>
      <c r="T286" s="3">
        <v>0</v>
      </c>
      <c r="Y286" s="51"/>
    </row>
    <row r="287" spans="1:25" x14ac:dyDescent="0.45">
      <c r="A287" s="51"/>
      <c r="P287" s="2">
        <v>278</v>
      </c>
      <c r="Q287" s="3">
        <v>0</v>
      </c>
      <c r="S287" s="2">
        <v>278</v>
      </c>
      <c r="T287" s="3">
        <v>0</v>
      </c>
      <c r="Y287" s="51"/>
    </row>
    <row r="288" spans="1:25" x14ac:dyDescent="0.45">
      <c r="A288" s="51"/>
      <c r="P288" s="2">
        <v>279</v>
      </c>
      <c r="Q288" s="3">
        <v>0</v>
      </c>
      <c r="S288" s="2">
        <v>279</v>
      </c>
      <c r="T288" s="3">
        <v>0</v>
      </c>
      <c r="Y288" s="51"/>
    </row>
    <row r="289" spans="1:25" x14ac:dyDescent="0.45">
      <c r="A289" s="51"/>
      <c r="P289" s="2">
        <v>280</v>
      </c>
      <c r="Q289" s="3">
        <v>69972.59714843698</v>
      </c>
      <c r="S289" s="2">
        <v>280</v>
      </c>
      <c r="T289" s="3">
        <v>69972.59714843698</v>
      </c>
      <c r="Y289" s="51"/>
    </row>
    <row r="290" spans="1:25" x14ac:dyDescent="0.45">
      <c r="A290" s="51"/>
      <c r="P290" s="2">
        <v>281</v>
      </c>
      <c r="Q290" s="3">
        <v>0</v>
      </c>
      <c r="S290" s="2">
        <v>281</v>
      </c>
      <c r="T290" s="3">
        <v>0</v>
      </c>
      <c r="Y290" s="51"/>
    </row>
    <row r="291" spans="1:25" x14ac:dyDescent="0.45">
      <c r="A291" s="51"/>
      <c r="P291" s="2">
        <v>282</v>
      </c>
      <c r="Q291" s="3">
        <v>0</v>
      </c>
      <c r="S291" s="2">
        <v>282</v>
      </c>
      <c r="T291" s="3">
        <v>0</v>
      </c>
      <c r="Y291" s="51"/>
    </row>
    <row r="292" spans="1:25" x14ac:dyDescent="0.45">
      <c r="A292" s="51"/>
      <c r="P292" s="2">
        <v>283</v>
      </c>
      <c r="Q292" s="3">
        <v>0</v>
      </c>
      <c r="S292" s="2">
        <v>283</v>
      </c>
      <c r="T292" s="3">
        <v>0</v>
      </c>
      <c r="Y292" s="51"/>
    </row>
    <row r="293" spans="1:25" x14ac:dyDescent="0.45">
      <c r="A293" s="51"/>
      <c r="P293" s="2">
        <v>284</v>
      </c>
      <c r="Q293" s="3">
        <v>0</v>
      </c>
      <c r="S293" s="2">
        <v>284</v>
      </c>
      <c r="T293" s="3">
        <v>0</v>
      </c>
      <c r="Y293" s="51"/>
    </row>
    <row r="294" spans="1:25" x14ac:dyDescent="0.45">
      <c r="A294" s="51"/>
      <c r="P294" s="2">
        <v>285</v>
      </c>
      <c r="Q294" s="3">
        <v>207303.92799069203</v>
      </c>
      <c r="S294" s="2">
        <v>285</v>
      </c>
      <c r="T294" s="3">
        <v>207303.92799069203</v>
      </c>
      <c r="Y294" s="51"/>
    </row>
    <row r="295" spans="1:25" x14ac:dyDescent="0.45">
      <c r="A295" s="51"/>
      <c r="P295" s="2">
        <v>286</v>
      </c>
      <c r="Q295" s="3">
        <v>12903.793976970859</v>
      </c>
      <c r="S295" s="2">
        <v>286</v>
      </c>
      <c r="T295" s="3">
        <v>12903.793976970859</v>
      </c>
      <c r="Y295" s="51"/>
    </row>
    <row r="296" spans="1:25" x14ac:dyDescent="0.45">
      <c r="A296" s="51"/>
      <c r="P296" s="2">
        <v>287</v>
      </c>
      <c r="Q296" s="3">
        <v>11820354.911300797</v>
      </c>
      <c r="S296" s="2">
        <v>287</v>
      </c>
      <c r="T296" s="3">
        <v>11820354.911300797</v>
      </c>
      <c r="Y296" s="51"/>
    </row>
    <row r="297" spans="1:25" x14ac:dyDescent="0.45">
      <c r="A297" s="51"/>
      <c r="P297" s="2">
        <v>288</v>
      </c>
      <c r="Q297" s="3">
        <v>22900.018557364387</v>
      </c>
      <c r="S297" s="2">
        <v>288</v>
      </c>
      <c r="T297" s="3">
        <v>22900.018557364387</v>
      </c>
      <c r="Y297" s="51"/>
    </row>
    <row r="298" spans="1:25" x14ac:dyDescent="0.45">
      <c r="A298" s="51"/>
      <c r="P298" s="2">
        <v>289</v>
      </c>
      <c r="Q298" s="3">
        <v>21189.417957296002</v>
      </c>
      <c r="S298" s="2">
        <v>289</v>
      </c>
      <c r="T298" s="3">
        <v>21189.417957296002</v>
      </c>
      <c r="Y298" s="51"/>
    </row>
    <row r="299" spans="1:25" x14ac:dyDescent="0.45">
      <c r="A299" s="51"/>
      <c r="P299" s="2">
        <v>290</v>
      </c>
      <c r="Q299" s="3">
        <v>911104.60421615676</v>
      </c>
      <c r="S299" s="2">
        <v>290</v>
      </c>
      <c r="T299" s="3">
        <v>911104.60421615676</v>
      </c>
      <c r="Y299" s="51"/>
    </row>
    <row r="300" spans="1:25" x14ac:dyDescent="0.45">
      <c r="A300" s="51"/>
      <c r="P300" s="2">
        <v>291</v>
      </c>
      <c r="Q300" s="3">
        <v>1466867.1706714395</v>
      </c>
      <c r="S300" s="2">
        <v>291</v>
      </c>
      <c r="T300" s="3">
        <v>1466867.1706714395</v>
      </c>
      <c r="Y300" s="51"/>
    </row>
    <row r="301" spans="1:25" x14ac:dyDescent="0.45">
      <c r="A301" s="51"/>
      <c r="P301" s="2">
        <v>292</v>
      </c>
      <c r="Q301" s="3">
        <v>0</v>
      </c>
      <c r="S301" s="2">
        <v>292</v>
      </c>
      <c r="T301" s="3">
        <v>0</v>
      </c>
      <c r="Y301" s="51"/>
    </row>
    <row r="302" spans="1:25" x14ac:dyDescent="0.45">
      <c r="A302" s="51"/>
      <c r="P302" s="2">
        <v>293</v>
      </c>
      <c r="Q302" s="3">
        <v>49564.383286402481</v>
      </c>
      <c r="S302" s="2">
        <v>293</v>
      </c>
      <c r="T302" s="3">
        <v>49564.383286402481</v>
      </c>
      <c r="Y302" s="51"/>
    </row>
    <row r="303" spans="1:25" x14ac:dyDescent="0.45">
      <c r="A303" s="51"/>
      <c r="P303" s="2">
        <v>294</v>
      </c>
      <c r="Q303" s="3">
        <v>0</v>
      </c>
      <c r="S303" s="2">
        <v>294</v>
      </c>
      <c r="T303" s="3">
        <v>0</v>
      </c>
      <c r="Y303" s="51"/>
    </row>
    <row r="304" spans="1:25" x14ac:dyDescent="0.45">
      <c r="A304" s="51"/>
      <c r="P304" s="2">
        <v>295</v>
      </c>
      <c r="Q304" s="3">
        <v>232402.96864333091</v>
      </c>
      <c r="S304" s="2">
        <v>295</v>
      </c>
      <c r="T304" s="3">
        <v>232402.96864333091</v>
      </c>
      <c r="Y304" s="51"/>
    </row>
    <row r="305" spans="1:25" x14ac:dyDescent="0.45">
      <c r="A305" s="51"/>
      <c r="P305" s="2">
        <v>296</v>
      </c>
      <c r="Q305" s="3">
        <v>7273.9446971534817</v>
      </c>
      <c r="S305" s="2">
        <v>296</v>
      </c>
      <c r="T305" s="3">
        <v>7273.9446971534817</v>
      </c>
      <c r="Y305" s="51"/>
    </row>
    <row r="306" spans="1:25" x14ac:dyDescent="0.45">
      <c r="A306" s="51"/>
      <c r="P306" s="2">
        <v>297</v>
      </c>
      <c r="Q306" s="3">
        <v>0</v>
      </c>
      <c r="S306" s="2">
        <v>297</v>
      </c>
      <c r="T306" s="3">
        <v>0</v>
      </c>
      <c r="Y306" s="51"/>
    </row>
    <row r="307" spans="1:25" x14ac:dyDescent="0.45">
      <c r="A307" s="51"/>
      <c r="P307" s="2">
        <v>298</v>
      </c>
      <c r="Q307" s="3">
        <v>46833.704000255908</v>
      </c>
      <c r="S307" s="2">
        <v>298</v>
      </c>
      <c r="T307" s="3">
        <v>46833.704000255908</v>
      </c>
      <c r="Y307" s="51"/>
    </row>
    <row r="308" spans="1:25" x14ac:dyDescent="0.45">
      <c r="A308" s="51"/>
      <c r="P308" s="2">
        <v>299</v>
      </c>
      <c r="Q308" s="3">
        <v>12529730.604895964</v>
      </c>
      <c r="S308" s="2">
        <v>299</v>
      </c>
      <c r="T308" s="3">
        <v>12529730.604895964</v>
      </c>
      <c r="Y308" s="51"/>
    </row>
    <row r="309" spans="1:25" x14ac:dyDescent="0.45">
      <c r="A309" s="51"/>
      <c r="P309" s="2">
        <v>300</v>
      </c>
      <c r="Q309" s="3">
        <v>73508.559292973921</v>
      </c>
      <c r="S309" s="2">
        <v>300</v>
      </c>
      <c r="T309" s="3">
        <v>73508.559292973921</v>
      </c>
      <c r="Y309" s="51"/>
    </row>
    <row r="310" spans="1:25" x14ac:dyDescent="0.45">
      <c r="A310" s="51"/>
      <c r="P310" s="2">
        <v>301</v>
      </c>
      <c r="Q310" s="3">
        <v>0</v>
      </c>
      <c r="S310" s="2">
        <v>301</v>
      </c>
      <c r="T310" s="3">
        <v>0</v>
      </c>
      <c r="Y310" s="51"/>
    </row>
    <row r="311" spans="1:25" x14ac:dyDescent="0.45">
      <c r="A311" s="51"/>
      <c r="P311" s="2">
        <v>302</v>
      </c>
      <c r="Q311" s="3">
        <v>2754143.5792394495</v>
      </c>
      <c r="S311" s="2">
        <v>302</v>
      </c>
      <c r="T311" s="3">
        <v>34630.395898179617</v>
      </c>
      <c r="Y311" s="51"/>
    </row>
    <row r="312" spans="1:25" x14ac:dyDescent="0.45">
      <c r="A312" s="51"/>
      <c r="P312" s="2">
        <v>303</v>
      </c>
      <c r="Q312" s="3">
        <v>1812969.4806595976</v>
      </c>
      <c r="S312" s="2">
        <v>303</v>
      </c>
      <c r="T312" s="3">
        <v>1812969.4806595976</v>
      </c>
      <c r="Y312" s="51"/>
    </row>
    <row r="313" spans="1:25" x14ac:dyDescent="0.45">
      <c r="A313" s="51"/>
      <c r="P313" s="2">
        <v>304</v>
      </c>
      <c r="Q313" s="3">
        <v>5473718.8694361011</v>
      </c>
      <c r="S313" s="2">
        <v>304</v>
      </c>
      <c r="T313" s="3">
        <v>5473718.8694361011</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1766052.3842029367</v>
      </c>
      <c r="S316" s="2">
        <v>307</v>
      </c>
      <c r="T316" s="3">
        <v>1766052.3842029367</v>
      </c>
      <c r="Y316" s="51"/>
    </row>
    <row r="317" spans="1:25" x14ac:dyDescent="0.45">
      <c r="A317" s="51"/>
      <c r="P317" s="2">
        <v>308</v>
      </c>
      <c r="Q317" s="3">
        <v>30270.572581486664</v>
      </c>
      <c r="S317" s="2">
        <v>308</v>
      </c>
      <c r="T317" s="3">
        <v>30270.572581486664</v>
      </c>
      <c r="Y317" s="51"/>
    </row>
    <row r="318" spans="1:25" x14ac:dyDescent="0.45">
      <c r="A318" s="51"/>
      <c r="P318" s="2">
        <v>309</v>
      </c>
      <c r="Q318" s="3">
        <v>0</v>
      </c>
      <c r="S318" s="2">
        <v>309</v>
      </c>
      <c r="T318" s="3">
        <v>0</v>
      </c>
      <c r="Y318" s="51"/>
    </row>
    <row r="319" spans="1:25" x14ac:dyDescent="0.45">
      <c r="A319" s="51"/>
      <c r="P319" s="2">
        <v>310</v>
      </c>
      <c r="Q319" s="3">
        <v>106254.55143728422</v>
      </c>
      <c r="S319" s="2">
        <v>310</v>
      </c>
      <c r="T319" s="3">
        <v>106254.55143728422</v>
      </c>
      <c r="Y319" s="51"/>
    </row>
    <row r="320" spans="1:25" x14ac:dyDescent="0.45">
      <c r="A320" s="51"/>
      <c r="P320" s="2">
        <v>311</v>
      </c>
      <c r="Q320" s="3">
        <v>4607.3049114447995</v>
      </c>
      <c r="S320" s="2">
        <v>311</v>
      </c>
      <c r="T320" s="3">
        <v>4607.3049114447995</v>
      </c>
      <c r="Y320" s="51"/>
    </row>
    <row r="321" spans="1:25" x14ac:dyDescent="0.45">
      <c r="A321" s="51"/>
      <c r="P321" s="2">
        <v>312</v>
      </c>
      <c r="Q321" s="3">
        <v>43163807.098466076</v>
      </c>
      <c r="S321" s="2">
        <v>312</v>
      </c>
      <c r="T321" s="3">
        <v>43163807.098466076</v>
      </c>
      <c r="Y321" s="51"/>
    </row>
    <row r="322" spans="1:25" x14ac:dyDescent="0.45">
      <c r="A322" s="51"/>
      <c r="P322" s="2">
        <v>313</v>
      </c>
      <c r="Q322" s="3">
        <v>0</v>
      </c>
      <c r="S322" s="2">
        <v>313</v>
      </c>
      <c r="T322" s="3">
        <v>0</v>
      </c>
      <c r="Y322" s="51"/>
    </row>
    <row r="323" spans="1:25" x14ac:dyDescent="0.45">
      <c r="A323" s="51"/>
      <c r="P323" s="2">
        <v>314</v>
      </c>
      <c r="Q323" s="3">
        <v>0</v>
      </c>
      <c r="S323" s="2">
        <v>314</v>
      </c>
      <c r="T323" s="3">
        <v>0</v>
      </c>
      <c r="Y323" s="51"/>
    </row>
    <row r="324" spans="1:25" x14ac:dyDescent="0.45">
      <c r="A324" s="51"/>
      <c r="P324" s="2">
        <v>315</v>
      </c>
      <c r="Q324" s="3">
        <v>19558.984518327405</v>
      </c>
      <c r="S324" s="2">
        <v>315</v>
      </c>
      <c r="T324" s="3">
        <v>19558.984518327405</v>
      </c>
      <c r="Y324" s="51"/>
    </row>
    <row r="325" spans="1:25" x14ac:dyDescent="0.45">
      <c r="A325" s="51"/>
      <c r="P325" s="2">
        <v>316</v>
      </c>
      <c r="Q325" s="3">
        <v>26392.767008851002</v>
      </c>
      <c r="S325" s="2">
        <v>316</v>
      </c>
      <c r="T325" s="3">
        <v>26392.767008851002</v>
      </c>
      <c r="Y325" s="51"/>
    </row>
    <row r="326" spans="1:25" x14ac:dyDescent="0.45">
      <c r="A326" s="51"/>
      <c r="P326" s="2">
        <v>317</v>
      </c>
      <c r="Q326" s="3">
        <v>78198.539539691337</v>
      </c>
      <c r="S326" s="2">
        <v>317</v>
      </c>
      <c r="T326" s="3">
        <v>78198.539539691337</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0</v>
      </c>
      <c r="S329" s="2">
        <v>320</v>
      </c>
      <c r="T329" s="3">
        <v>0</v>
      </c>
      <c r="Y329" s="51"/>
    </row>
    <row r="330" spans="1:25" x14ac:dyDescent="0.45">
      <c r="A330" s="51"/>
      <c r="P330" s="2">
        <v>321</v>
      </c>
      <c r="Q330" s="3">
        <v>382512.60384835448</v>
      </c>
      <c r="S330" s="2">
        <v>321</v>
      </c>
      <c r="T330" s="3">
        <v>382512.60384835448</v>
      </c>
      <c r="Y330" s="51"/>
    </row>
    <row r="331" spans="1:25" x14ac:dyDescent="0.45">
      <c r="A331" s="51"/>
      <c r="P331" s="2">
        <v>322</v>
      </c>
      <c r="Q331" s="3">
        <v>0</v>
      </c>
      <c r="S331" s="2">
        <v>322</v>
      </c>
      <c r="T331" s="3">
        <v>0</v>
      </c>
      <c r="Y331" s="51"/>
    </row>
    <row r="332" spans="1:25" x14ac:dyDescent="0.45">
      <c r="A332" s="51"/>
      <c r="P332" s="2">
        <v>323</v>
      </c>
      <c r="Q332" s="3">
        <v>10846945.575302234</v>
      </c>
      <c r="S332" s="2">
        <v>323</v>
      </c>
      <c r="T332" s="3">
        <v>10846945.575302234</v>
      </c>
      <c r="Y332" s="51"/>
    </row>
    <row r="333" spans="1:25" x14ac:dyDescent="0.45">
      <c r="A333" s="51"/>
      <c r="P333" s="2">
        <v>324</v>
      </c>
      <c r="Q333" s="3">
        <v>0</v>
      </c>
      <c r="S333" s="2">
        <v>324</v>
      </c>
      <c r="T333" s="3">
        <v>0</v>
      </c>
      <c r="Y333" s="51"/>
    </row>
    <row r="334" spans="1:25" x14ac:dyDescent="0.45">
      <c r="A334" s="51"/>
      <c r="P334" s="2">
        <v>325</v>
      </c>
      <c r="Q334" s="3">
        <v>9494.1508261944218</v>
      </c>
      <c r="S334" s="2">
        <v>325</v>
      </c>
      <c r="T334" s="3">
        <v>9494.1508261944218</v>
      </c>
      <c r="Y334" s="51"/>
    </row>
    <row r="335" spans="1:25" x14ac:dyDescent="0.45">
      <c r="A335" s="51"/>
      <c r="P335" s="2">
        <v>326</v>
      </c>
      <c r="Q335" s="3">
        <v>33473.330623772199</v>
      </c>
      <c r="S335" s="2">
        <v>326</v>
      </c>
      <c r="T335" s="3">
        <v>33473.330623772199</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0</v>
      </c>
      <c r="S340" s="2">
        <v>331</v>
      </c>
      <c r="T340" s="3">
        <v>0</v>
      </c>
      <c r="Y340" s="51"/>
    </row>
    <row r="341" spans="1:25" x14ac:dyDescent="0.45">
      <c r="A341" s="51"/>
      <c r="P341" s="2">
        <v>332</v>
      </c>
      <c r="Q341" s="3">
        <v>7572167.5886928467</v>
      </c>
      <c r="S341" s="2">
        <v>332</v>
      </c>
      <c r="T341" s="3">
        <v>7572167.5886928467</v>
      </c>
      <c r="Y341" s="51"/>
    </row>
    <row r="342" spans="1:25" x14ac:dyDescent="0.45">
      <c r="A342" s="51"/>
      <c r="P342" s="2">
        <v>333</v>
      </c>
      <c r="Q342" s="3">
        <v>90667.002853607977</v>
      </c>
      <c r="S342" s="2">
        <v>333</v>
      </c>
      <c r="T342" s="3">
        <v>90667.002853607977</v>
      </c>
      <c r="Y342" s="51"/>
    </row>
    <row r="343" spans="1:25" x14ac:dyDescent="0.45">
      <c r="A343" s="51"/>
      <c r="P343" s="2">
        <v>334</v>
      </c>
      <c r="Q343" s="3">
        <v>0</v>
      </c>
      <c r="S343" s="2">
        <v>334</v>
      </c>
      <c r="T343" s="3">
        <v>0</v>
      </c>
      <c r="Y343" s="51"/>
    </row>
    <row r="344" spans="1:25" x14ac:dyDescent="0.45">
      <c r="A344" s="51"/>
      <c r="P344" s="2">
        <v>335</v>
      </c>
      <c r="Q344" s="3">
        <v>223439.14489059156</v>
      </c>
      <c r="S344" s="2">
        <v>335</v>
      </c>
      <c r="T344" s="3">
        <v>223439.14489059156</v>
      </c>
      <c r="Y344" s="51"/>
    </row>
    <row r="345" spans="1:25" x14ac:dyDescent="0.45">
      <c r="A345" s="51"/>
      <c r="P345" s="2">
        <v>336</v>
      </c>
      <c r="Q345" s="3">
        <v>0</v>
      </c>
      <c r="S345" s="2">
        <v>336</v>
      </c>
      <c r="T345" s="3">
        <v>0</v>
      </c>
      <c r="Y345" s="51"/>
    </row>
    <row r="346" spans="1:25" x14ac:dyDescent="0.45">
      <c r="A346" s="51"/>
      <c r="P346" s="2">
        <v>337</v>
      </c>
      <c r="Q346" s="3">
        <v>76427.181855899049</v>
      </c>
      <c r="S346" s="2">
        <v>337</v>
      </c>
      <c r="T346" s="3">
        <v>76427.181855899049</v>
      </c>
      <c r="Y346" s="51"/>
    </row>
    <row r="347" spans="1:25" x14ac:dyDescent="0.45">
      <c r="A347" s="51"/>
      <c r="P347" s="2">
        <v>338</v>
      </c>
      <c r="Q347" s="3">
        <v>0</v>
      </c>
      <c r="S347" s="2">
        <v>338</v>
      </c>
      <c r="T347" s="3">
        <v>0</v>
      </c>
      <c r="Y347" s="51"/>
    </row>
    <row r="348" spans="1:25" x14ac:dyDescent="0.45">
      <c r="A348" s="51"/>
      <c r="P348" s="2">
        <v>339</v>
      </c>
      <c r="Q348" s="3">
        <v>268736.48563797877</v>
      </c>
      <c r="S348" s="2">
        <v>339</v>
      </c>
      <c r="T348" s="3">
        <v>268736.48563797877</v>
      </c>
      <c r="Y348" s="51"/>
    </row>
    <row r="349" spans="1:25" x14ac:dyDescent="0.45">
      <c r="A349" s="51"/>
      <c r="P349" s="2">
        <v>340</v>
      </c>
      <c r="Q349" s="3">
        <v>0</v>
      </c>
      <c r="S349" s="2">
        <v>340</v>
      </c>
      <c r="T349" s="3">
        <v>0</v>
      </c>
      <c r="Y349" s="51"/>
    </row>
    <row r="350" spans="1:25" x14ac:dyDescent="0.45">
      <c r="A350" s="51"/>
      <c r="P350" s="2">
        <v>341</v>
      </c>
      <c r="Q350" s="3">
        <v>7900850.3550092122</v>
      </c>
      <c r="S350" s="2">
        <v>341</v>
      </c>
      <c r="T350" s="3">
        <v>7900850.3550092122</v>
      </c>
      <c r="Y350" s="51"/>
    </row>
    <row r="351" spans="1:25" x14ac:dyDescent="0.45">
      <c r="A351" s="51"/>
      <c r="P351" s="2">
        <v>342</v>
      </c>
      <c r="Q351" s="3">
        <v>0</v>
      </c>
      <c r="S351" s="2">
        <v>342</v>
      </c>
      <c r="T351" s="3">
        <v>0</v>
      </c>
      <c r="Y351" s="51"/>
    </row>
    <row r="352" spans="1:25" x14ac:dyDescent="0.45">
      <c r="A352" s="51"/>
      <c r="P352" s="2">
        <v>343</v>
      </c>
      <c r="Q352" s="3">
        <v>12987.361815378303</v>
      </c>
      <c r="S352" s="2">
        <v>343</v>
      </c>
      <c r="T352" s="3">
        <v>12987.361815378303</v>
      </c>
      <c r="Y352" s="51"/>
    </row>
    <row r="353" spans="1:25" x14ac:dyDescent="0.45">
      <c r="A353" s="51"/>
      <c r="P353" s="2">
        <v>344</v>
      </c>
      <c r="Q353" s="3">
        <v>2427967.9896088676</v>
      </c>
      <c r="S353" s="2">
        <v>344</v>
      </c>
      <c r="T353" s="3">
        <v>31438.421474677842</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0</v>
      </c>
      <c r="S356" s="2">
        <v>347</v>
      </c>
      <c r="T356" s="3">
        <v>0</v>
      </c>
      <c r="Y356" s="51"/>
    </row>
    <row r="357" spans="1:25" x14ac:dyDescent="0.45">
      <c r="A357" s="51"/>
      <c r="P357" s="2">
        <v>348</v>
      </c>
      <c r="Q357" s="3">
        <v>0</v>
      </c>
      <c r="S357" s="2">
        <v>348</v>
      </c>
      <c r="T357" s="3">
        <v>0</v>
      </c>
      <c r="Y357" s="51"/>
    </row>
    <row r="358" spans="1:25" x14ac:dyDescent="0.45">
      <c r="A358" s="51"/>
      <c r="P358" s="2">
        <v>349</v>
      </c>
      <c r="Q358" s="3">
        <v>29331.657916885721</v>
      </c>
      <c r="S358" s="2">
        <v>349</v>
      </c>
      <c r="T358" s="3">
        <v>29331.657916885721</v>
      </c>
      <c r="Y358" s="51"/>
    </row>
    <row r="359" spans="1:25" x14ac:dyDescent="0.45">
      <c r="A359" s="51"/>
      <c r="P359" s="2">
        <v>350</v>
      </c>
      <c r="Q359" s="3">
        <v>53281.32724867561</v>
      </c>
      <c r="S359" s="2">
        <v>350</v>
      </c>
      <c r="T359" s="3">
        <v>53281.32724867561</v>
      </c>
      <c r="Y359" s="51"/>
    </row>
    <row r="360" spans="1:25" x14ac:dyDescent="0.45">
      <c r="A360" s="51"/>
      <c r="P360" s="2">
        <v>351</v>
      </c>
      <c r="Q360" s="3">
        <v>0</v>
      </c>
      <c r="S360" s="2">
        <v>351</v>
      </c>
      <c r="T360" s="3">
        <v>0</v>
      </c>
      <c r="Y360" s="51"/>
    </row>
    <row r="361" spans="1:25" x14ac:dyDescent="0.45">
      <c r="A361" s="51"/>
      <c r="P361" s="2">
        <v>352</v>
      </c>
      <c r="Q361" s="3">
        <v>91358.034803151721</v>
      </c>
      <c r="S361" s="2">
        <v>352</v>
      </c>
      <c r="T361" s="3">
        <v>91358.034803151721</v>
      </c>
      <c r="Y361" s="51"/>
    </row>
    <row r="362" spans="1:25" x14ac:dyDescent="0.45">
      <c r="A362" s="51"/>
      <c r="P362" s="2">
        <v>353</v>
      </c>
      <c r="Q362" s="3">
        <v>56974.700425940769</v>
      </c>
      <c r="S362" s="2">
        <v>353</v>
      </c>
      <c r="T362" s="3">
        <v>56974.700425940769</v>
      </c>
      <c r="Y362" s="51"/>
    </row>
    <row r="363" spans="1:25" x14ac:dyDescent="0.45">
      <c r="A363" s="51"/>
      <c r="P363" s="2">
        <v>354</v>
      </c>
      <c r="Q363" s="3">
        <v>63257.185858816469</v>
      </c>
      <c r="S363" s="2">
        <v>354</v>
      </c>
      <c r="T363" s="3">
        <v>63257.185858816469</v>
      </c>
      <c r="Y363" s="51"/>
    </row>
    <row r="364" spans="1:25" x14ac:dyDescent="0.45">
      <c r="A364" s="51"/>
      <c r="P364" s="2">
        <v>355</v>
      </c>
      <c r="Q364" s="3">
        <v>18370.358011289863</v>
      </c>
      <c r="S364" s="2">
        <v>355</v>
      </c>
      <c r="T364" s="3">
        <v>18370.358011289863</v>
      </c>
      <c r="Y364" s="51"/>
    </row>
    <row r="365" spans="1:25" x14ac:dyDescent="0.45">
      <c r="A365" s="51"/>
      <c r="P365" s="2">
        <v>356</v>
      </c>
      <c r="Q365" s="3">
        <v>10121179.311827041</v>
      </c>
      <c r="S365" s="2">
        <v>356</v>
      </c>
      <c r="T365" s="3">
        <v>10121179.311827041</v>
      </c>
      <c r="Y365" s="51"/>
    </row>
    <row r="366" spans="1:25" x14ac:dyDescent="0.45">
      <c r="A366" s="51"/>
      <c r="P366" s="2">
        <v>357</v>
      </c>
      <c r="Q366" s="3">
        <v>45202.34575015572</v>
      </c>
      <c r="S366" s="2">
        <v>357</v>
      </c>
      <c r="T366" s="3">
        <v>45202.34575015572</v>
      </c>
      <c r="Y366" s="51"/>
    </row>
    <row r="367" spans="1:25" x14ac:dyDescent="0.45">
      <c r="A367" s="51"/>
      <c r="P367" s="2">
        <v>358</v>
      </c>
      <c r="Q367" s="3">
        <v>87112.146663042484</v>
      </c>
      <c r="S367" s="2">
        <v>358</v>
      </c>
      <c r="T367" s="3">
        <v>87112.146663042484</v>
      </c>
      <c r="Y367" s="51"/>
    </row>
    <row r="368" spans="1:25" x14ac:dyDescent="0.45">
      <c r="A368" s="51"/>
      <c r="P368" s="2">
        <v>359</v>
      </c>
      <c r="Q368" s="3">
        <v>60939.513599711128</v>
      </c>
      <c r="S368" s="2">
        <v>359</v>
      </c>
      <c r="T368" s="3">
        <v>60939.513599711128</v>
      </c>
      <c r="Y368" s="51"/>
    </row>
    <row r="369" spans="1:25" x14ac:dyDescent="0.45">
      <c r="A369" s="51"/>
      <c r="P369" s="2">
        <v>360</v>
      </c>
      <c r="Q369" s="3">
        <v>0</v>
      </c>
      <c r="S369" s="2">
        <v>360</v>
      </c>
      <c r="T369" s="3">
        <v>0</v>
      </c>
      <c r="Y369" s="51"/>
    </row>
    <row r="370" spans="1:25" x14ac:dyDescent="0.45">
      <c r="A370" s="51"/>
      <c r="P370" s="2">
        <v>361</v>
      </c>
      <c r="Q370" s="3">
        <v>259946.14878480518</v>
      </c>
      <c r="S370" s="2">
        <v>361</v>
      </c>
      <c r="T370" s="3">
        <v>259946.14878480518</v>
      </c>
      <c r="Y370" s="51"/>
    </row>
    <row r="371" spans="1:25" x14ac:dyDescent="0.45">
      <c r="A371" s="51"/>
      <c r="P371" s="2">
        <v>362</v>
      </c>
      <c r="Q371" s="3">
        <v>37339.329070576816</v>
      </c>
      <c r="S371" s="2">
        <v>362</v>
      </c>
      <c r="T371" s="3">
        <v>37339.329070576816</v>
      </c>
      <c r="Y371" s="51"/>
    </row>
    <row r="372" spans="1:25" x14ac:dyDescent="0.45">
      <c r="A372" s="51"/>
      <c r="P372" s="2">
        <v>363</v>
      </c>
      <c r="Q372" s="3">
        <v>4472505.3592180461</v>
      </c>
      <c r="S372" s="2">
        <v>363</v>
      </c>
      <c r="T372" s="3">
        <v>4472505.3592180461</v>
      </c>
      <c r="Y372" s="51"/>
    </row>
    <row r="373" spans="1:25" x14ac:dyDescent="0.45">
      <c r="A373" s="51"/>
      <c r="P373" s="2">
        <v>364</v>
      </c>
      <c r="Q373" s="3">
        <v>0</v>
      </c>
      <c r="S373" s="2">
        <v>364</v>
      </c>
      <c r="T373" s="3">
        <v>0</v>
      </c>
      <c r="Y373" s="51"/>
    </row>
    <row r="374" spans="1:25" x14ac:dyDescent="0.45">
      <c r="A374" s="51"/>
      <c r="P374" s="2">
        <v>365</v>
      </c>
      <c r="Q374" s="3">
        <v>0</v>
      </c>
      <c r="S374" s="2">
        <v>365</v>
      </c>
      <c r="T374" s="3">
        <v>0</v>
      </c>
      <c r="Y374" s="51"/>
    </row>
    <row r="375" spans="1:25" x14ac:dyDescent="0.45">
      <c r="A375" s="51"/>
      <c r="P375" s="2">
        <v>366</v>
      </c>
      <c r="Q375" s="3">
        <v>193671.52095647278</v>
      </c>
      <c r="S375" s="2">
        <v>366</v>
      </c>
      <c r="T375" s="3">
        <v>193671.52095647278</v>
      </c>
      <c r="Y375" s="51"/>
    </row>
    <row r="376" spans="1:25" x14ac:dyDescent="0.45">
      <c r="A376" s="51"/>
      <c r="P376" s="2">
        <v>367</v>
      </c>
      <c r="Q376" s="3">
        <v>8712.3601026093529</v>
      </c>
      <c r="S376" s="2">
        <v>367</v>
      </c>
      <c r="T376" s="3">
        <v>8712.3601026093529</v>
      </c>
      <c r="Y376" s="51"/>
    </row>
    <row r="377" spans="1:25" x14ac:dyDescent="0.45">
      <c r="A377" s="51"/>
      <c r="P377" s="2">
        <v>368</v>
      </c>
      <c r="Q377" s="3">
        <v>82189.485610747317</v>
      </c>
      <c r="S377" s="2">
        <v>368</v>
      </c>
      <c r="T377" s="3">
        <v>82189.485610747317</v>
      </c>
      <c r="Y377" s="51"/>
    </row>
    <row r="378" spans="1:25" x14ac:dyDescent="0.45">
      <c r="A378" s="51"/>
      <c r="P378" s="2">
        <v>369</v>
      </c>
      <c r="Q378" s="3">
        <v>3060251.1913822722</v>
      </c>
      <c r="S378" s="2">
        <v>369</v>
      </c>
      <c r="T378" s="3">
        <v>31969.919643344158</v>
      </c>
      <c r="Y378" s="51"/>
    </row>
    <row r="379" spans="1:25" x14ac:dyDescent="0.45">
      <c r="A379" s="51"/>
      <c r="P379" s="2">
        <v>370</v>
      </c>
      <c r="Q379" s="3">
        <v>40072.016811208057</v>
      </c>
      <c r="S379" s="2">
        <v>370</v>
      </c>
      <c r="T379" s="3">
        <v>40072.016811208057</v>
      </c>
      <c r="Y379" s="51"/>
    </row>
    <row r="380" spans="1:25" x14ac:dyDescent="0.45">
      <c r="A380" s="51"/>
      <c r="P380" s="2">
        <v>371</v>
      </c>
      <c r="Q380" s="3">
        <v>11559549.805361846</v>
      </c>
      <c r="S380" s="2">
        <v>371</v>
      </c>
      <c r="T380" s="3">
        <v>1819752.5538148282</v>
      </c>
      <c r="Y380" s="51"/>
    </row>
    <row r="381" spans="1:25" x14ac:dyDescent="0.45">
      <c r="A381" s="51"/>
      <c r="P381" s="2">
        <v>372</v>
      </c>
      <c r="Q381" s="3">
        <v>16466112.070055876</v>
      </c>
      <c r="S381" s="2">
        <v>372</v>
      </c>
      <c r="T381" s="3">
        <v>16466112.070055876</v>
      </c>
      <c r="Y381" s="51"/>
    </row>
    <row r="382" spans="1:25" x14ac:dyDescent="0.45">
      <c r="A382" s="51"/>
      <c r="P382" s="2">
        <v>373</v>
      </c>
      <c r="Q382" s="3">
        <v>0</v>
      </c>
      <c r="S382" s="2">
        <v>373</v>
      </c>
      <c r="T382" s="3">
        <v>0</v>
      </c>
      <c r="Y382" s="51"/>
    </row>
    <row r="383" spans="1:25" x14ac:dyDescent="0.45">
      <c r="A383" s="51"/>
      <c r="P383" s="2">
        <v>374</v>
      </c>
      <c r="Q383" s="3">
        <v>4755546.8426251058</v>
      </c>
      <c r="S383" s="2">
        <v>374</v>
      </c>
      <c r="T383" s="3">
        <v>4755546.8426251058</v>
      </c>
      <c r="Y383" s="51"/>
    </row>
    <row r="384" spans="1:25" x14ac:dyDescent="0.45">
      <c r="A384" s="51"/>
      <c r="P384" s="2">
        <v>375</v>
      </c>
      <c r="Q384" s="3">
        <v>6331135.9517063433</v>
      </c>
      <c r="S384" s="2">
        <v>375</v>
      </c>
      <c r="T384" s="3">
        <v>6331135.9517063433</v>
      </c>
      <c r="Y384" s="51"/>
    </row>
    <row r="385" spans="1:25" x14ac:dyDescent="0.45">
      <c r="A385" s="51"/>
      <c r="P385" s="2">
        <v>376</v>
      </c>
      <c r="Q385" s="3">
        <v>0</v>
      </c>
      <c r="S385" s="2">
        <v>376</v>
      </c>
      <c r="T385" s="3">
        <v>0</v>
      </c>
      <c r="Y385" s="51"/>
    </row>
    <row r="386" spans="1:25" x14ac:dyDescent="0.45">
      <c r="A386" s="51"/>
      <c r="P386" s="2">
        <v>377</v>
      </c>
      <c r="Q386" s="3">
        <v>57606.166268948597</v>
      </c>
      <c r="S386" s="2">
        <v>377</v>
      </c>
      <c r="T386" s="3">
        <v>57606.166268948597</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23484.997148084927</v>
      </c>
      <c r="S390" s="2">
        <v>381</v>
      </c>
      <c r="T390" s="3">
        <v>23484.997148084927</v>
      </c>
      <c r="Y390" s="51"/>
    </row>
    <row r="391" spans="1:25" x14ac:dyDescent="0.45">
      <c r="A391" s="51"/>
      <c r="P391" s="2">
        <v>382</v>
      </c>
      <c r="Q391" s="3">
        <v>0</v>
      </c>
      <c r="S391" s="2">
        <v>382</v>
      </c>
      <c r="T391" s="3">
        <v>0</v>
      </c>
      <c r="Y391" s="51"/>
    </row>
    <row r="392" spans="1:25" x14ac:dyDescent="0.45">
      <c r="A392" s="51"/>
      <c r="P392" s="2">
        <v>383</v>
      </c>
      <c r="Q392" s="3">
        <v>0</v>
      </c>
      <c r="S392" s="2">
        <v>383</v>
      </c>
      <c r="T392" s="3">
        <v>0</v>
      </c>
      <c r="Y392" s="51"/>
    </row>
    <row r="393" spans="1:25" x14ac:dyDescent="0.45">
      <c r="A393" s="51"/>
      <c r="P393" s="2">
        <v>384</v>
      </c>
      <c r="Q393" s="3">
        <v>125345.14197870156</v>
      </c>
      <c r="S393" s="2">
        <v>384</v>
      </c>
      <c r="T393" s="3">
        <v>125345.14197870156</v>
      </c>
      <c r="Y393" s="51"/>
    </row>
    <row r="394" spans="1:25" x14ac:dyDescent="0.45">
      <c r="A394" s="51"/>
      <c r="P394" s="2">
        <v>385</v>
      </c>
      <c r="Q394" s="3">
        <v>39389.16286677563</v>
      </c>
      <c r="S394" s="2">
        <v>385</v>
      </c>
      <c r="T394" s="3">
        <v>39389.16286677563</v>
      </c>
      <c r="Y394" s="51"/>
    </row>
    <row r="395" spans="1:25" x14ac:dyDescent="0.45">
      <c r="A395" s="51"/>
      <c r="P395" s="2">
        <v>386</v>
      </c>
      <c r="Q395" s="3">
        <v>12737559.598543201</v>
      </c>
      <c r="S395" s="2">
        <v>386</v>
      </c>
      <c r="T395" s="3">
        <v>0</v>
      </c>
      <c r="Y395" s="51"/>
    </row>
    <row r="396" spans="1:25" x14ac:dyDescent="0.45">
      <c r="A396" s="51"/>
      <c r="P396" s="2">
        <v>387</v>
      </c>
      <c r="Q396" s="3">
        <v>40334.23180288096</v>
      </c>
      <c r="S396" s="2">
        <v>387</v>
      </c>
      <c r="T396" s="3">
        <v>40334.23180288096</v>
      </c>
      <c r="Y396" s="51"/>
    </row>
    <row r="397" spans="1:25" x14ac:dyDescent="0.45">
      <c r="A397" s="51"/>
      <c r="P397" s="2">
        <v>388</v>
      </c>
      <c r="Q397" s="3">
        <v>0</v>
      </c>
      <c r="S397" s="2">
        <v>388</v>
      </c>
      <c r="T397" s="3">
        <v>0</v>
      </c>
      <c r="Y397" s="51"/>
    </row>
    <row r="398" spans="1:25" x14ac:dyDescent="0.45">
      <c r="A398" s="51"/>
      <c r="P398" s="2">
        <v>389</v>
      </c>
      <c r="Q398" s="3">
        <v>264494.45478598383</v>
      </c>
      <c r="S398" s="2">
        <v>389</v>
      </c>
      <c r="T398" s="3">
        <v>264494.45478598383</v>
      </c>
      <c r="Y398" s="51"/>
    </row>
    <row r="399" spans="1:25" x14ac:dyDescent="0.45">
      <c r="A399" s="51"/>
      <c r="P399" s="2">
        <v>390</v>
      </c>
      <c r="Q399" s="3">
        <v>0</v>
      </c>
      <c r="S399" s="2">
        <v>390</v>
      </c>
      <c r="T399" s="3">
        <v>0</v>
      </c>
      <c r="Y399" s="51"/>
    </row>
    <row r="400" spans="1:25" x14ac:dyDescent="0.45">
      <c r="A400" s="51"/>
      <c r="P400" s="2">
        <v>391</v>
      </c>
      <c r="Q400" s="3">
        <v>0</v>
      </c>
      <c r="S400" s="2">
        <v>391</v>
      </c>
      <c r="T400" s="3">
        <v>0</v>
      </c>
      <c r="Y400" s="51"/>
    </row>
    <row r="401" spans="1:25" x14ac:dyDescent="0.45">
      <c r="A401" s="51"/>
      <c r="P401" s="2">
        <v>392</v>
      </c>
      <c r="Q401" s="3">
        <v>0</v>
      </c>
      <c r="S401" s="2">
        <v>392</v>
      </c>
      <c r="T401" s="3">
        <v>0</v>
      </c>
      <c r="Y401" s="51"/>
    </row>
    <row r="402" spans="1:25" x14ac:dyDescent="0.45">
      <c r="A402" s="51"/>
      <c r="P402" s="2">
        <v>393</v>
      </c>
      <c r="Q402" s="3">
        <v>12495030.127702769</v>
      </c>
      <c r="S402" s="2">
        <v>393</v>
      </c>
      <c r="T402" s="3">
        <v>12495030.127702769</v>
      </c>
      <c r="Y402" s="51"/>
    </row>
    <row r="403" spans="1:25" x14ac:dyDescent="0.45">
      <c r="A403" s="51"/>
      <c r="P403" s="2">
        <v>394</v>
      </c>
      <c r="Q403" s="3">
        <v>0</v>
      </c>
      <c r="S403" s="2">
        <v>394</v>
      </c>
      <c r="T403" s="3">
        <v>0</v>
      </c>
      <c r="Y403" s="51"/>
    </row>
    <row r="404" spans="1:25" x14ac:dyDescent="0.45">
      <c r="A404" s="51"/>
      <c r="P404" s="2">
        <v>395</v>
      </c>
      <c r="Q404" s="3">
        <v>20202.675132669912</v>
      </c>
      <c r="S404" s="2">
        <v>395</v>
      </c>
      <c r="T404" s="3">
        <v>20202.675132669912</v>
      </c>
      <c r="Y404" s="51"/>
    </row>
    <row r="405" spans="1:25" x14ac:dyDescent="0.45">
      <c r="A405" s="51"/>
      <c r="P405" s="2">
        <v>396</v>
      </c>
      <c r="Q405" s="3">
        <v>21326.491364628924</v>
      </c>
      <c r="S405" s="2">
        <v>396</v>
      </c>
      <c r="T405" s="3">
        <v>21326.491364628924</v>
      </c>
      <c r="Y405" s="51"/>
    </row>
    <row r="406" spans="1:25" x14ac:dyDescent="0.45">
      <c r="A406" s="51"/>
      <c r="P406" s="2">
        <v>397</v>
      </c>
      <c r="Q406" s="3">
        <v>16636696.768319851</v>
      </c>
      <c r="S406" s="2">
        <v>397</v>
      </c>
      <c r="T406" s="3">
        <v>16636696.768319851</v>
      </c>
      <c r="Y406" s="51"/>
    </row>
    <row r="407" spans="1:25" x14ac:dyDescent="0.45">
      <c r="A407" s="51"/>
      <c r="P407" s="2">
        <v>398</v>
      </c>
      <c r="Q407" s="3">
        <v>0</v>
      </c>
      <c r="S407" s="2">
        <v>398</v>
      </c>
      <c r="T407" s="3">
        <v>0</v>
      </c>
      <c r="Y407" s="51"/>
    </row>
    <row r="408" spans="1:25" x14ac:dyDescent="0.45">
      <c r="A408" s="51"/>
      <c r="P408" s="2">
        <v>399</v>
      </c>
      <c r="Q408" s="3">
        <v>0</v>
      </c>
      <c r="S408" s="2">
        <v>399</v>
      </c>
      <c r="T408" s="3">
        <v>0</v>
      </c>
      <c r="Y408" s="51"/>
    </row>
    <row r="409" spans="1:25" x14ac:dyDescent="0.45">
      <c r="A409" s="51"/>
      <c r="P409" s="2">
        <v>400</v>
      </c>
      <c r="Q409" s="3">
        <v>0</v>
      </c>
      <c r="S409" s="2">
        <v>400</v>
      </c>
      <c r="T409" s="3">
        <v>0</v>
      </c>
      <c r="Y409" s="51"/>
    </row>
    <row r="410" spans="1:25" x14ac:dyDescent="0.45">
      <c r="A410" s="51"/>
      <c r="P410" s="2">
        <v>401</v>
      </c>
      <c r="Q410" s="3">
        <v>0</v>
      </c>
      <c r="S410" s="2">
        <v>401</v>
      </c>
      <c r="T410" s="3">
        <v>0</v>
      </c>
      <c r="Y410" s="51"/>
    </row>
    <row r="411" spans="1:25" x14ac:dyDescent="0.45">
      <c r="A411" s="51"/>
      <c r="P411" s="2">
        <v>402</v>
      </c>
      <c r="Q411" s="3">
        <v>1124649.0333256617</v>
      </c>
      <c r="S411" s="2">
        <v>402</v>
      </c>
      <c r="T411" s="3">
        <v>1124649.0333256617</v>
      </c>
      <c r="Y411" s="51"/>
    </row>
    <row r="412" spans="1:25" x14ac:dyDescent="0.45">
      <c r="A412" s="51"/>
      <c r="P412" s="2">
        <v>403</v>
      </c>
      <c r="Q412" s="3">
        <v>0</v>
      </c>
      <c r="S412" s="2">
        <v>403</v>
      </c>
      <c r="T412" s="3">
        <v>0</v>
      </c>
      <c r="Y412" s="51"/>
    </row>
    <row r="413" spans="1:25" x14ac:dyDescent="0.45">
      <c r="A413" s="51"/>
      <c r="P413" s="2">
        <v>404</v>
      </c>
      <c r="Q413" s="3">
        <v>10410.386779499157</v>
      </c>
      <c r="S413" s="2">
        <v>404</v>
      </c>
      <c r="T413" s="3">
        <v>10410.386779499157</v>
      </c>
      <c r="Y413" s="51"/>
    </row>
    <row r="414" spans="1:25" x14ac:dyDescent="0.45">
      <c r="A414" s="51"/>
      <c r="P414" s="2">
        <v>405</v>
      </c>
      <c r="Q414" s="3">
        <v>141167.89650367602</v>
      </c>
      <c r="S414" s="2">
        <v>405</v>
      </c>
      <c r="T414" s="3">
        <v>141167.89650367602</v>
      </c>
      <c r="Y414" s="51"/>
    </row>
    <row r="415" spans="1:25" x14ac:dyDescent="0.45">
      <c r="A415" s="51"/>
      <c r="P415" s="2">
        <v>406</v>
      </c>
      <c r="Q415" s="3">
        <v>0</v>
      </c>
      <c r="S415" s="2">
        <v>406</v>
      </c>
      <c r="T415" s="3">
        <v>0</v>
      </c>
      <c r="Y415" s="51"/>
    </row>
    <row r="416" spans="1:25" x14ac:dyDescent="0.45">
      <c r="A416" s="51"/>
      <c r="P416" s="2">
        <v>407</v>
      </c>
      <c r="Q416" s="3">
        <v>0</v>
      </c>
      <c r="S416" s="2">
        <v>407</v>
      </c>
      <c r="T416" s="3">
        <v>0</v>
      </c>
      <c r="Y416" s="51"/>
    </row>
    <row r="417" spans="1:25" x14ac:dyDescent="0.45">
      <c r="A417" s="51"/>
      <c r="P417" s="2">
        <v>408</v>
      </c>
      <c r="Q417" s="3">
        <v>55521.130282591635</v>
      </c>
      <c r="S417" s="2">
        <v>408</v>
      </c>
      <c r="T417" s="3">
        <v>55521.130282591635</v>
      </c>
      <c r="Y417" s="51"/>
    </row>
    <row r="418" spans="1:25" x14ac:dyDescent="0.45">
      <c r="A418" s="51"/>
      <c r="P418" s="2">
        <v>409</v>
      </c>
      <c r="Q418" s="3">
        <v>84523.123703935038</v>
      </c>
      <c r="S418" s="2">
        <v>409</v>
      </c>
      <c r="T418" s="3">
        <v>84523.123703935038</v>
      </c>
      <c r="Y418" s="51"/>
    </row>
    <row r="419" spans="1:25" x14ac:dyDescent="0.45">
      <c r="A419" s="51"/>
      <c r="P419" s="2">
        <v>410</v>
      </c>
      <c r="Q419" s="3">
        <v>0</v>
      </c>
      <c r="S419" s="2">
        <v>410</v>
      </c>
      <c r="T419" s="3">
        <v>0</v>
      </c>
      <c r="Y419" s="51"/>
    </row>
    <row r="420" spans="1:25" x14ac:dyDescent="0.45">
      <c r="A420" s="51"/>
      <c r="P420" s="2">
        <v>411</v>
      </c>
      <c r="Q420" s="3">
        <v>58351.305146560677</v>
      </c>
      <c r="S420" s="2">
        <v>411</v>
      </c>
      <c r="T420" s="3">
        <v>58351.305146560677</v>
      </c>
      <c r="Y420" s="51"/>
    </row>
    <row r="421" spans="1:25" x14ac:dyDescent="0.45">
      <c r="A421" s="51"/>
      <c r="P421" s="2">
        <v>412</v>
      </c>
      <c r="Q421" s="3">
        <v>30307.209420209598</v>
      </c>
      <c r="S421" s="2">
        <v>412</v>
      </c>
      <c r="T421" s="3">
        <v>30307.209420209598</v>
      </c>
      <c r="Y421" s="51"/>
    </row>
    <row r="422" spans="1:25" x14ac:dyDescent="0.45">
      <c r="A422" s="51"/>
      <c r="P422" s="2">
        <v>413</v>
      </c>
      <c r="Q422" s="3">
        <v>8484752.3573885281</v>
      </c>
      <c r="S422" s="2">
        <v>413</v>
      </c>
      <c r="T422" s="3">
        <v>8484752.3573885281</v>
      </c>
      <c r="Y422" s="51"/>
    </row>
    <row r="423" spans="1:25" x14ac:dyDescent="0.45">
      <c r="A423" s="51"/>
      <c r="P423" s="2">
        <v>414</v>
      </c>
      <c r="Q423" s="3">
        <v>8033197.7899071043</v>
      </c>
      <c r="S423" s="2">
        <v>414</v>
      </c>
      <c r="T423" s="3">
        <v>8033197.7899071043</v>
      </c>
      <c r="Y423" s="51"/>
    </row>
    <row r="424" spans="1:25" x14ac:dyDescent="0.45">
      <c r="A424" s="51"/>
      <c r="P424" s="2">
        <v>415</v>
      </c>
      <c r="Q424" s="3">
        <v>0</v>
      </c>
      <c r="S424" s="2">
        <v>415</v>
      </c>
      <c r="T424" s="3">
        <v>0</v>
      </c>
      <c r="Y424" s="51"/>
    </row>
    <row r="425" spans="1:25" x14ac:dyDescent="0.45">
      <c r="A425" s="51"/>
      <c r="P425" s="2">
        <v>416</v>
      </c>
      <c r="Q425" s="3">
        <v>156075.08026260397</v>
      </c>
      <c r="S425" s="2">
        <v>416</v>
      </c>
      <c r="T425" s="3">
        <v>156075.08026260397</v>
      </c>
      <c r="Y425" s="51"/>
    </row>
    <row r="426" spans="1:25" x14ac:dyDescent="0.45">
      <c r="A426" s="51"/>
      <c r="P426" s="2">
        <v>417</v>
      </c>
      <c r="Q426" s="3">
        <v>84833.212046048517</v>
      </c>
      <c r="S426" s="2">
        <v>417</v>
      </c>
      <c r="T426" s="3">
        <v>84833.212046048517</v>
      </c>
      <c r="Y426" s="51"/>
    </row>
    <row r="427" spans="1:25" x14ac:dyDescent="0.45">
      <c r="A427" s="51"/>
      <c r="P427" s="2">
        <v>418</v>
      </c>
      <c r="Q427" s="3">
        <v>79042.550512876842</v>
      </c>
      <c r="S427" s="2">
        <v>418</v>
      </c>
      <c r="T427" s="3">
        <v>79042.550512876842</v>
      </c>
      <c r="Y427" s="51"/>
    </row>
    <row r="428" spans="1:25" x14ac:dyDescent="0.45">
      <c r="A428" s="51"/>
      <c r="P428" s="2">
        <v>419</v>
      </c>
      <c r="Q428" s="3">
        <v>17409.295779679243</v>
      </c>
      <c r="S428" s="2">
        <v>419</v>
      </c>
      <c r="T428" s="3">
        <v>17409.295779679243</v>
      </c>
      <c r="Y428" s="51"/>
    </row>
    <row r="429" spans="1:25" x14ac:dyDescent="0.45">
      <c r="A429" s="51"/>
      <c r="P429" s="2">
        <v>420</v>
      </c>
      <c r="Q429" s="3">
        <v>178682.34923813373</v>
      </c>
      <c r="S429" s="2">
        <v>420</v>
      </c>
      <c r="T429" s="3">
        <v>178682.34923813373</v>
      </c>
      <c r="Y429" s="51"/>
    </row>
    <row r="430" spans="1:25" x14ac:dyDescent="0.45">
      <c r="A430" s="51"/>
      <c r="P430" s="2">
        <v>421</v>
      </c>
      <c r="Q430" s="3">
        <v>0</v>
      </c>
      <c r="S430" s="2">
        <v>421</v>
      </c>
      <c r="T430" s="3">
        <v>0</v>
      </c>
      <c r="Y430" s="51"/>
    </row>
    <row r="431" spans="1:25" x14ac:dyDescent="0.45">
      <c r="A431" s="51"/>
      <c r="P431" s="2">
        <v>422</v>
      </c>
      <c r="Q431" s="3">
        <v>79120.004596198109</v>
      </c>
      <c r="S431" s="2">
        <v>422</v>
      </c>
      <c r="T431" s="3">
        <v>79120.004596198109</v>
      </c>
      <c r="Y431" s="51"/>
    </row>
    <row r="432" spans="1:25" x14ac:dyDescent="0.45">
      <c r="A432" s="51"/>
      <c r="P432" s="2">
        <v>423</v>
      </c>
      <c r="Q432" s="3">
        <v>10234.61329557251</v>
      </c>
      <c r="S432" s="2">
        <v>423</v>
      </c>
      <c r="T432" s="3">
        <v>10234.61329557251</v>
      </c>
      <c r="Y432" s="51"/>
    </row>
    <row r="433" spans="1:25" x14ac:dyDescent="0.45">
      <c r="A433" s="51"/>
      <c r="P433" s="2">
        <v>424</v>
      </c>
      <c r="Q433" s="3">
        <v>3937.7204313726443</v>
      </c>
      <c r="S433" s="2">
        <v>424</v>
      </c>
      <c r="T433" s="3">
        <v>3937.7204313726443</v>
      </c>
      <c r="Y433" s="51"/>
    </row>
    <row r="434" spans="1:25" x14ac:dyDescent="0.45">
      <c r="A434" s="51"/>
      <c r="P434" s="2">
        <v>425</v>
      </c>
      <c r="Q434" s="3">
        <v>5654.5018946248592</v>
      </c>
      <c r="S434" s="2">
        <v>425</v>
      </c>
      <c r="T434" s="3">
        <v>5654.5018946248592</v>
      </c>
      <c r="Y434" s="51"/>
    </row>
    <row r="435" spans="1:25" x14ac:dyDescent="0.45">
      <c r="A435" s="51"/>
      <c r="P435" s="2">
        <v>426</v>
      </c>
      <c r="Q435" s="3">
        <v>0</v>
      </c>
      <c r="S435" s="2">
        <v>426</v>
      </c>
      <c r="T435" s="3">
        <v>0</v>
      </c>
      <c r="Y435" s="51"/>
    </row>
    <row r="436" spans="1:25" x14ac:dyDescent="0.45">
      <c r="A436" s="51"/>
      <c r="P436" s="2">
        <v>427</v>
      </c>
      <c r="Q436" s="3">
        <v>31128.400973609943</v>
      </c>
      <c r="S436" s="2">
        <v>427</v>
      </c>
      <c r="T436" s="3">
        <v>31128.400973609943</v>
      </c>
      <c r="Y436" s="51"/>
    </row>
    <row r="437" spans="1:25" x14ac:dyDescent="0.45">
      <c r="A437" s="51"/>
      <c r="P437" s="2">
        <v>428</v>
      </c>
      <c r="Q437" s="3">
        <v>23982.572762078737</v>
      </c>
      <c r="S437" s="2">
        <v>428</v>
      </c>
      <c r="T437" s="3">
        <v>23982.572762078737</v>
      </c>
      <c r="Y437" s="51"/>
    </row>
    <row r="438" spans="1:25" x14ac:dyDescent="0.45">
      <c r="A438" s="51"/>
      <c r="P438" s="2">
        <v>429</v>
      </c>
      <c r="Q438" s="3">
        <v>4166253.860203824</v>
      </c>
      <c r="S438" s="2">
        <v>429</v>
      </c>
      <c r="T438" s="3">
        <v>4166253.860203824</v>
      </c>
      <c r="Y438" s="51"/>
    </row>
    <row r="439" spans="1:25" x14ac:dyDescent="0.45">
      <c r="A439" s="51"/>
      <c r="P439" s="2">
        <v>430</v>
      </c>
      <c r="Q439" s="3">
        <v>0</v>
      </c>
      <c r="S439" s="2">
        <v>430</v>
      </c>
      <c r="T439" s="3">
        <v>0</v>
      </c>
      <c r="Y439" s="51"/>
    </row>
    <row r="440" spans="1:25" x14ac:dyDescent="0.45">
      <c r="A440" s="51"/>
      <c r="P440" s="2">
        <v>431</v>
      </c>
      <c r="Q440" s="3">
        <v>70329.892082947976</v>
      </c>
      <c r="S440" s="2">
        <v>431</v>
      </c>
      <c r="T440" s="3">
        <v>70329.892082947976</v>
      </c>
      <c r="Y440" s="51"/>
    </row>
    <row r="441" spans="1:25" x14ac:dyDescent="0.45">
      <c r="A441" s="51"/>
      <c r="P441" s="2">
        <v>432</v>
      </c>
      <c r="Q441" s="3">
        <v>32761.974148568792</v>
      </c>
      <c r="S441" s="2">
        <v>432</v>
      </c>
      <c r="T441" s="3">
        <v>32761.974148568792</v>
      </c>
      <c r="Y441" s="51"/>
    </row>
    <row r="442" spans="1:25" x14ac:dyDescent="0.45">
      <c r="A442" s="51"/>
      <c r="P442" s="2">
        <v>433</v>
      </c>
      <c r="Q442" s="3">
        <v>0</v>
      </c>
      <c r="S442" s="2">
        <v>433</v>
      </c>
      <c r="T442" s="3">
        <v>0</v>
      </c>
      <c r="Y442" s="51"/>
    </row>
    <row r="443" spans="1:25" x14ac:dyDescent="0.45">
      <c r="A443" s="51"/>
      <c r="P443" s="2">
        <v>434</v>
      </c>
      <c r="Q443" s="3">
        <v>1966528.1134876737</v>
      </c>
      <c r="S443" s="2">
        <v>434</v>
      </c>
      <c r="T443" s="3">
        <v>1966528.1134876737</v>
      </c>
      <c r="Y443" s="51"/>
    </row>
    <row r="444" spans="1:25" x14ac:dyDescent="0.45">
      <c r="A444" s="51"/>
      <c r="P444" s="2">
        <v>435</v>
      </c>
      <c r="Q444" s="3">
        <v>4387.1959390947213</v>
      </c>
      <c r="S444" s="2">
        <v>435</v>
      </c>
      <c r="T444" s="3">
        <v>4387.1959390947213</v>
      </c>
      <c r="Y444" s="51"/>
    </row>
    <row r="445" spans="1:25" x14ac:dyDescent="0.45">
      <c r="A445" s="51"/>
      <c r="P445" s="2">
        <v>436</v>
      </c>
      <c r="Q445" s="3">
        <v>0</v>
      </c>
      <c r="S445" s="2">
        <v>436</v>
      </c>
      <c r="T445" s="3">
        <v>0</v>
      </c>
      <c r="Y445" s="51"/>
    </row>
    <row r="446" spans="1:25" x14ac:dyDescent="0.45">
      <c r="A446" s="51"/>
      <c r="P446" s="2">
        <v>437</v>
      </c>
      <c r="Q446" s="3">
        <v>0</v>
      </c>
      <c r="S446" s="2">
        <v>437</v>
      </c>
      <c r="T446" s="3">
        <v>0</v>
      </c>
      <c r="Y446" s="51"/>
    </row>
    <row r="447" spans="1:25" x14ac:dyDescent="0.45">
      <c r="A447" s="51"/>
      <c r="P447" s="2">
        <v>438</v>
      </c>
      <c r="Q447" s="3">
        <v>42005.704205533097</v>
      </c>
      <c r="S447" s="2">
        <v>438</v>
      </c>
      <c r="T447" s="3">
        <v>42005.704205533097</v>
      </c>
      <c r="Y447" s="51"/>
    </row>
    <row r="448" spans="1:25" x14ac:dyDescent="0.45">
      <c r="A448" s="51"/>
      <c r="P448" s="2">
        <v>439</v>
      </c>
      <c r="Q448" s="3">
        <v>7998.273270702819</v>
      </c>
      <c r="S448" s="2">
        <v>439</v>
      </c>
      <c r="T448" s="3">
        <v>7998.273270702819</v>
      </c>
      <c r="Y448" s="51"/>
    </row>
    <row r="449" spans="1:25" x14ac:dyDescent="0.45">
      <c r="A449" s="51"/>
      <c r="P449" s="2">
        <v>440</v>
      </c>
      <c r="Q449" s="3">
        <v>47493.173335677726</v>
      </c>
      <c r="S449" s="2">
        <v>440</v>
      </c>
      <c r="T449" s="3">
        <v>47493.173335677726</v>
      </c>
      <c r="Y449" s="51"/>
    </row>
    <row r="450" spans="1:25" x14ac:dyDescent="0.45">
      <c r="A450" s="51"/>
      <c r="P450" s="2">
        <v>441</v>
      </c>
      <c r="Q450" s="3">
        <v>6348460.7609592974</v>
      </c>
      <c r="S450" s="2">
        <v>441</v>
      </c>
      <c r="T450" s="3">
        <v>6348460.7609592974</v>
      </c>
      <c r="Y450" s="51"/>
    </row>
    <row r="451" spans="1:25" x14ac:dyDescent="0.45">
      <c r="A451" s="51"/>
      <c r="P451" s="2">
        <v>442</v>
      </c>
      <c r="Q451" s="3">
        <v>11588622.797679197</v>
      </c>
      <c r="S451" s="2">
        <v>442</v>
      </c>
      <c r="T451" s="3">
        <v>0</v>
      </c>
      <c r="Y451" s="51"/>
    </row>
    <row r="452" spans="1:25" x14ac:dyDescent="0.45">
      <c r="A452" s="51"/>
      <c r="P452" s="2">
        <v>443</v>
      </c>
      <c r="Q452" s="3">
        <v>280285.13922768773</v>
      </c>
      <c r="S452" s="2">
        <v>443</v>
      </c>
      <c r="T452" s="3">
        <v>280285.13922768773</v>
      </c>
      <c r="Y452" s="51"/>
    </row>
    <row r="453" spans="1:25" x14ac:dyDescent="0.45">
      <c r="A453" s="51"/>
      <c r="P453" s="2">
        <v>444</v>
      </c>
      <c r="Q453" s="3">
        <v>26027.352097462204</v>
      </c>
      <c r="S453" s="2">
        <v>444</v>
      </c>
      <c r="T453" s="3">
        <v>26027.352097462204</v>
      </c>
      <c r="Y453" s="51"/>
    </row>
    <row r="454" spans="1:25" x14ac:dyDescent="0.45">
      <c r="A454" s="51"/>
      <c r="P454" s="2">
        <v>445</v>
      </c>
      <c r="Q454" s="3">
        <v>33591.917263867042</v>
      </c>
      <c r="S454" s="2">
        <v>445</v>
      </c>
      <c r="T454" s="3">
        <v>33591.917263867042</v>
      </c>
      <c r="Y454" s="51"/>
    </row>
    <row r="455" spans="1:25" x14ac:dyDescent="0.45">
      <c r="A455" s="51"/>
      <c r="P455" s="2">
        <v>446</v>
      </c>
      <c r="Q455" s="3">
        <v>10482.979876906218</v>
      </c>
      <c r="S455" s="2">
        <v>446</v>
      </c>
      <c r="T455" s="3">
        <v>10482.979876906218</v>
      </c>
      <c r="Y455" s="51"/>
    </row>
    <row r="456" spans="1:25" x14ac:dyDescent="0.45">
      <c r="A456" s="51"/>
      <c r="P456" s="2">
        <v>447</v>
      </c>
      <c r="Q456" s="3">
        <v>101260.46726163177</v>
      </c>
      <c r="S456" s="2">
        <v>447</v>
      </c>
      <c r="T456" s="3">
        <v>101260.46726163177</v>
      </c>
      <c r="Y456" s="51"/>
    </row>
    <row r="457" spans="1:25" x14ac:dyDescent="0.45">
      <c r="A457" s="51"/>
      <c r="P457" s="2">
        <v>448</v>
      </c>
      <c r="Q457" s="3">
        <v>0</v>
      </c>
      <c r="S457" s="2">
        <v>448</v>
      </c>
      <c r="T457" s="3">
        <v>0</v>
      </c>
      <c r="Y457" s="51"/>
    </row>
    <row r="458" spans="1:25" x14ac:dyDescent="0.45">
      <c r="A458" s="51"/>
      <c r="P458" s="2">
        <v>449</v>
      </c>
      <c r="Q458" s="3">
        <v>27296.738052268749</v>
      </c>
      <c r="S458" s="2">
        <v>449</v>
      </c>
      <c r="T458" s="3">
        <v>27296.738052268749</v>
      </c>
      <c r="Y458" s="51"/>
    </row>
    <row r="459" spans="1:25" x14ac:dyDescent="0.45">
      <c r="A459" s="51"/>
      <c r="P459" s="2">
        <v>450</v>
      </c>
      <c r="Q459" s="3">
        <v>45845252.414236121</v>
      </c>
      <c r="S459" s="2">
        <v>450</v>
      </c>
      <c r="T459" s="3">
        <v>45845252.414236121</v>
      </c>
      <c r="Y459" s="51"/>
    </row>
    <row r="460" spans="1:25" x14ac:dyDescent="0.45">
      <c r="A460" s="51"/>
      <c r="P460" s="2">
        <v>451</v>
      </c>
      <c r="Q460" s="3">
        <v>32369.15859691763</v>
      </c>
      <c r="S460" s="2">
        <v>451</v>
      </c>
      <c r="T460" s="3">
        <v>32369.15859691763</v>
      </c>
      <c r="Y460" s="51"/>
    </row>
    <row r="461" spans="1:25" x14ac:dyDescent="0.45">
      <c r="A461" s="51"/>
      <c r="P461" s="2">
        <v>452</v>
      </c>
      <c r="Q461" s="3">
        <v>0</v>
      </c>
      <c r="S461" s="2">
        <v>452</v>
      </c>
      <c r="T461" s="3">
        <v>0</v>
      </c>
      <c r="Y461" s="51"/>
    </row>
    <row r="462" spans="1:25" x14ac:dyDescent="0.45">
      <c r="A462" s="51"/>
      <c r="P462" s="2">
        <v>453</v>
      </c>
      <c r="Q462" s="3">
        <v>94944.974426727276</v>
      </c>
      <c r="S462" s="2">
        <v>453</v>
      </c>
      <c r="T462" s="3">
        <v>94944.974426727276</v>
      </c>
      <c r="Y462" s="51"/>
    </row>
    <row r="463" spans="1:25" x14ac:dyDescent="0.45">
      <c r="A463" s="51"/>
      <c r="P463" s="2">
        <v>454</v>
      </c>
      <c r="Q463" s="3">
        <v>58288.046664422181</v>
      </c>
      <c r="S463" s="2">
        <v>454</v>
      </c>
      <c r="T463" s="3">
        <v>58288.046664422181</v>
      </c>
      <c r="Y463" s="51"/>
    </row>
    <row r="464" spans="1:25" x14ac:dyDescent="0.45">
      <c r="A464" s="51"/>
      <c r="P464" s="2">
        <v>455</v>
      </c>
      <c r="Q464" s="3">
        <v>107021.44254306689</v>
      </c>
      <c r="S464" s="2">
        <v>455</v>
      </c>
      <c r="T464" s="3">
        <v>107021.44254306689</v>
      </c>
      <c r="Y464" s="51"/>
    </row>
    <row r="465" spans="1:25" x14ac:dyDescent="0.45">
      <c r="A465" s="51"/>
      <c r="P465" s="2">
        <v>456</v>
      </c>
      <c r="Q465" s="3">
        <v>22110.831518715731</v>
      </c>
      <c r="S465" s="2">
        <v>456</v>
      </c>
      <c r="T465" s="3">
        <v>22110.831518715731</v>
      </c>
      <c r="Y465" s="51"/>
    </row>
    <row r="466" spans="1:25" x14ac:dyDescent="0.45">
      <c r="A466" s="51"/>
      <c r="P466" s="2">
        <v>457</v>
      </c>
      <c r="Q466" s="3">
        <v>26031526.789727859</v>
      </c>
      <c r="S466" s="2">
        <v>457</v>
      </c>
      <c r="T466" s="3">
        <v>26031526.789727859</v>
      </c>
      <c r="Y466" s="51"/>
    </row>
    <row r="467" spans="1:25" x14ac:dyDescent="0.45">
      <c r="A467" s="51"/>
      <c r="P467" s="2">
        <v>458</v>
      </c>
      <c r="Q467" s="3">
        <v>48656.721857361714</v>
      </c>
      <c r="S467" s="2">
        <v>458</v>
      </c>
      <c r="T467" s="3">
        <v>48656.721857361714</v>
      </c>
      <c r="Y467" s="51"/>
    </row>
    <row r="468" spans="1:25" x14ac:dyDescent="0.45">
      <c r="A468" s="51"/>
      <c r="P468" s="2">
        <v>459</v>
      </c>
      <c r="Q468" s="3">
        <v>0</v>
      </c>
      <c r="S468" s="2">
        <v>459</v>
      </c>
      <c r="T468" s="3">
        <v>0</v>
      </c>
      <c r="Y468" s="51"/>
    </row>
    <row r="469" spans="1:25" x14ac:dyDescent="0.45">
      <c r="A469" s="51"/>
      <c r="P469" s="2">
        <v>460</v>
      </c>
      <c r="Q469" s="3">
        <v>13687568.035000332</v>
      </c>
      <c r="S469" s="2">
        <v>460</v>
      </c>
      <c r="T469" s="3">
        <v>13687568.035000332</v>
      </c>
      <c r="Y469" s="51"/>
    </row>
    <row r="470" spans="1:25" x14ac:dyDescent="0.45">
      <c r="A470" s="51"/>
      <c r="P470" s="2">
        <v>461</v>
      </c>
      <c r="Q470" s="3">
        <v>194705.79733101017</v>
      </c>
      <c r="S470" s="2">
        <v>461</v>
      </c>
      <c r="T470" s="3">
        <v>194705.79733101017</v>
      </c>
      <c r="Y470" s="51"/>
    </row>
    <row r="471" spans="1:25" x14ac:dyDescent="0.45">
      <c r="A471" s="51"/>
      <c r="P471" s="2">
        <v>462</v>
      </c>
      <c r="Q471" s="3">
        <v>37305.920876144075</v>
      </c>
      <c r="S471" s="2">
        <v>462</v>
      </c>
      <c r="T471" s="3">
        <v>37305.920876144075</v>
      </c>
      <c r="Y471" s="51"/>
    </row>
    <row r="472" spans="1:25" x14ac:dyDescent="0.45">
      <c r="A472" s="51"/>
      <c r="P472" s="2">
        <v>463</v>
      </c>
      <c r="Q472" s="3">
        <v>16285963.086421121</v>
      </c>
      <c r="S472" s="2">
        <v>463</v>
      </c>
      <c r="T472" s="3">
        <v>16285963.086421121</v>
      </c>
      <c r="Y472" s="51"/>
    </row>
    <row r="473" spans="1:25" x14ac:dyDescent="0.45">
      <c r="A473" s="51"/>
      <c r="P473" s="2">
        <v>464</v>
      </c>
      <c r="Q473" s="3">
        <v>71574.171838414943</v>
      </c>
      <c r="S473" s="2">
        <v>464</v>
      </c>
      <c r="T473" s="3">
        <v>71574.171838414943</v>
      </c>
      <c r="Y473" s="51"/>
    </row>
    <row r="474" spans="1:25" x14ac:dyDescent="0.45">
      <c r="A474" s="51"/>
      <c r="P474" s="2">
        <v>465</v>
      </c>
      <c r="Q474" s="3">
        <v>22713.098334673148</v>
      </c>
      <c r="S474" s="2">
        <v>465</v>
      </c>
      <c r="T474" s="3">
        <v>22713.098334673148</v>
      </c>
      <c r="Y474" s="51"/>
    </row>
    <row r="475" spans="1:25" x14ac:dyDescent="0.45">
      <c r="A475" s="51"/>
      <c r="P475" s="2">
        <v>466</v>
      </c>
      <c r="Q475" s="3">
        <v>2841097.6179456185</v>
      </c>
      <c r="S475" s="2">
        <v>466</v>
      </c>
      <c r="T475" s="3">
        <v>101237.95205440551</v>
      </c>
      <c r="Y475" s="51"/>
    </row>
    <row r="476" spans="1:25" x14ac:dyDescent="0.45">
      <c r="A476" s="51"/>
      <c r="P476" s="2">
        <v>467</v>
      </c>
      <c r="Q476" s="3">
        <v>48034.0880213415</v>
      </c>
      <c r="S476" s="2">
        <v>467</v>
      </c>
      <c r="T476" s="3">
        <v>48034.0880213415</v>
      </c>
      <c r="Y476" s="51"/>
    </row>
    <row r="477" spans="1:25" x14ac:dyDescent="0.45">
      <c r="A477" s="51"/>
      <c r="P477" s="2">
        <v>468</v>
      </c>
      <c r="Q477" s="3">
        <v>16561.105010382631</v>
      </c>
      <c r="S477" s="2">
        <v>468</v>
      </c>
      <c r="T477" s="3">
        <v>16561.105010382631</v>
      </c>
      <c r="Y477" s="51"/>
    </row>
    <row r="478" spans="1:25" x14ac:dyDescent="0.45">
      <c r="A478" s="51"/>
      <c r="P478" s="2">
        <v>469</v>
      </c>
      <c r="Q478" s="3">
        <v>0</v>
      </c>
      <c r="S478" s="2">
        <v>469</v>
      </c>
      <c r="T478" s="3">
        <v>0</v>
      </c>
      <c r="Y478" s="51"/>
    </row>
    <row r="479" spans="1:25" x14ac:dyDescent="0.45">
      <c r="A479" s="51"/>
      <c r="P479" s="2">
        <v>470</v>
      </c>
      <c r="Q479" s="3">
        <v>7887387.3414031807</v>
      </c>
      <c r="S479" s="2">
        <v>470</v>
      </c>
      <c r="T479" s="3">
        <v>7887387.3414031807</v>
      </c>
      <c r="Y479" s="51"/>
    </row>
    <row r="480" spans="1:25" x14ac:dyDescent="0.45">
      <c r="A480" s="51"/>
      <c r="P480" s="2">
        <v>471</v>
      </c>
      <c r="Q480" s="3">
        <v>162062.16697918557</v>
      </c>
      <c r="S480" s="2">
        <v>471</v>
      </c>
      <c r="T480" s="3">
        <v>162062.16697918557</v>
      </c>
      <c r="Y480" s="51"/>
    </row>
    <row r="481" spans="1:25" x14ac:dyDescent="0.45">
      <c r="A481" s="51"/>
      <c r="P481" s="2">
        <v>472</v>
      </c>
      <c r="Q481" s="3">
        <v>203048.14593692368</v>
      </c>
      <c r="S481" s="2">
        <v>472</v>
      </c>
      <c r="T481" s="3">
        <v>203048.14593692368</v>
      </c>
      <c r="Y481" s="51"/>
    </row>
    <row r="482" spans="1:25" x14ac:dyDescent="0.45">
      <c r="A482" s="51"/>
      <c r="P482" s="2">
        <v>473</v>
      </c>
      <c r="Q482" s="3">
        <v>0</v>
      </c>
      <c r="S482" s="2">
        <v>473</v>
      </c>
      <c r="T482" s="3">
        <v>0</v>
      </c>
      <c r="Y482" s="51"/>
    </row>
    <row r="483" spans="1:25" x14ac:dyDescent="0.45">
      <c r="A483" s="51"/>
      <c r="P483" s="2">
        <v>474</v>
      </c>
      <c r="Q483" s="3">
        <v>0</v>
      </c>
      <c r="S483" s="2">
        <v>474</v>
      </c>
      <c r="T483" s="3">
        <v>0</v>
      </c>
      <c r="Y483" s="51"/>
    </row>
    <row r="484" spans="1:25" x14ac:dyDescent="0.45">
      <c r="A484" s="51"/>
      <c r="P484" s="2">
        <v>475</v>
      </c>
      <c r="Q484" s="3">
        <v>0</v>
      </c>
      <c r="S484" s="2">
        <v>475</v>
      </c>
      <c r="T484" s="3">
        <v>0</v>
      </c>
      <c r="Y484" s="51"/>
    </row>
    <row r="485" spans="1:25" x14ac:dyDescent="0.45">
      <c r="A485" s="51"/>
      <c r="P485" s="2">
        <v>476</v>
      </c>
      <c r="Q485" s="3">
        <v>0</v>
      </c>
      <c r="S485" s="2">
        <v>476</v>
      </c>
      <c r="T485" s="3">
        <v>0</v>
      </c>
      <c r="Y485" s="51"/>
    </row>
    <row r="486" spans="1:25" x14ac:dyDescent="0.45">
      <c r="A486" s="51"/>
      <c r="P486" s="2">
        <v>477</v>
      </c>
      <c r="Q486" s="3">
        <v>128690.14922859745</v>
      </c>
      <c r="S486" s="2">
        <v>477</v>
      </c>
      <c r="T486" s="3">
        <v>128690.14922859745</v>
      </c>
      <c r="Y486" s="51"/>
    </row>
    <row r="487" spans="1:25" x14ac:dyDescent="0.45">
      <c r="A487" s="51"/>
      <c r="P487" s="2">
        <v>478</v>
      </c>
      <c r="Q487" s="3">
        <v>47487.848006267865</v>
      </c>
      <c r="S487" s="2">
        <v>478</v>
      </c>
      <c r="T487" s="3">
        <v>47487.848006267865</v>
      </c>
      <c r="Y487" s="51"/>
    </row>
    <row r="488" spans="1:25" x14ac:dyDescent="0.45">
      <c r="A488" s="51"/>
      <c r="P488" s="2">
        <v>479</v>
      </c>
      <c r="Q488" s="3">
        <v>7691.0889391860628</v>
      </c>
      <c r="S488" s="2">
        <v>479</v>
      </c>
      <c r="T488" s="3">
        <v>7691.0889391860628</v>
      </c>
      <c r="Y488" s="51"/>
    </row>
    <row r="489" spans="1:25" x14ac:dyDescent="0.45">
      <c r="A489" s="51"/>
      <c r="P489" s="2">
        <v>480</v>
      </c>
      <c r="Q489" s="3">
        <v>43345.460167213532</v>
      </c>
      <c r="S489" s="2">
        <v>480</v>
      </c>
      <c r="T489" s="3">
        <v>43345.460167213532</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0</v>
      </c>
      <c r="S492" s="2">
        <v>483</v>
      </c>
      <c r="T492" s="3">
        <v>0</v>
      </c>
      <c r="Y492" s="51"/>
    </row>
    <row r="493" spans="1:25" x14ac:dyDescent="0.45">
      <c r="A493" s="51"/>
      <c r="P493" s="2">
        <v>484</v>
      </c>
      <c r="Q493" s="3">
        <v>55748.781305402663</v>
      </c>
      <c r="S493" s="2">
        <v>484</v>
      </c>
      <c r="T493" s="3">
        <v>55748.781305402663</v>
      </c>
      <c r="Y493" s="51"/>
    </row>
    <row r="494" spans="1:25" x14ac:dyDescent="0.45">
      <c r="A494" s="51"/>
      <c r="P494" s="2">
        <v>485</v>
      </c>
      <c r="Q494" s="3">
        <v>17300.36864983823</v>
      </c>
      <c r="S494" s="2">
        <v>485</v>
      </c>
      <c r="T494" s="3">
        <v>17300.36864983823</v>
      </c>
      <c r="Y494" s="51"/>
    </row>
    <row r="495" spans="1:25" x14ac:dyDescent="0.45">
      <c r="A495" s="51"/>
      <c r="P495" s="2">
        <v>486</v>
      </c>
      <c r="Q495" s="3">
        <v>67522.588721465887</v>
      </c>
      <c r="S495" s="2">
        <v>486</v>
      </c>
      <c r="T495" s="3">
        <v>67522.588721465887</v>
      </c>
      <c r="Y495" s="51"/>
    </row>
    <row r="496" spans="1:25" x14ac:dyDescent="0.45">
      <c r="A496" s="51"/>
      <c r="P496" s="2">
        <v>487</v>
      </c>
      <c r="Q496" s="3">
        <v>34981.410725537731</v>
      </c>
      <c r="S496" s="2">
        <v>487</v>
      </c>
      <c r="T496" s="3">
        <v>34981.410725537731</v>
      </c>
      <c r="Y496" s="51"/>
    </row>
    <row r="497" spans="1:25" x14ac:dyDescent="0.45">
      <c r="A497" s="51"/>
      <c r="P497" s="2">
        <v>488</v>
      </c>
      <c r="Q497" s="3">
        <v>93105.708469394856</v>
      </c>
      <c r="S497" s="2">
        <v>488</v>
      </c>
      <c r="T497" s="3">
        <v>93105.708469394856</v>
      </c>
      <c r="Y497" s="51"/>
    </row>
    <row r="498" spans="1:25" x14ac:dyDescent="0.45">
      <c r="A498" s="51"/>
      <c r="P498" s="2">
        <v>489</v>
      </c>
      <c r="Q498" s="3">
        <v>0</v>
      </c>
      <c r="S498" s="2">
        <v>489</v>
      </c>
      <c r="T498" s="3">
        <v>0</v>
      </c>
      <c r="Y498" s="51"/>
    </row>
    <row r="499" spans="1:25" x14ac:dyDescent="0.45">
      <c r="A499" s="51"/>
      <c r="P499" s="2">
        <v>490</v>
      </c>
      <c r="Q499" s="3">
        <v>304248.36921349599</v>
      </c>
      <c r="S499" s="2">
        <v>490</v>
      </c>
      <c r="T499" s="3">
        <v>304248.36921349599</v>
      </c>
      <c r="Y499" s="51"/>
    </row>
    <row r="500" spans="1:25" x14ac:dyDescent="0.45">
      <c r="A500" s="51"/>
      <c r="P500" s="2">
        <v>491</v>
      </c>
      <c r="Q500" s="3">
        <v>34242.317933268656</v>
      </c>
      <c r="S500" s="2">
        <v>491</v>
      </c>
      <c r="T500" s="3">
        <v>34242.317933268656</v>
      </c>
      <c r="Y500" s="51"/>
    </row>
    <row r="501" spans="1:25" x14ac:dyDescent="0.45">
      <c r="A501" s="51"/>
      <c r="P501" s="2">
        <v>492</v>
      </c>
      <c r="Q501" s="3">
        <v>64269.122425982161</v>
      </c>
      <c r="S501" s="2">
        <v>492</v>
      </c>
      <c r="T501" s="3">
        <v>64269.122425982161</v>
      </c>
      <c r="Y501" s="51"/>
    </row>
    <row r="502" spans="1:25" x14ac:dyDescent="0.45">
      <c r="A502" s="51"/>
      <c r="P502" s="2">
        <v>493</v>
      </c>
      <c r="Q502" s="3">
        <v>19115.958051996993</v>
      </c>
      <c r="S502" s="2">
        <v>493</v>
      </c>
      <c r="T502" s="3">
        <v>19115.958051996993</v>
      </c>
      <c r="Y502" s="51"/>
    </row>
    <row r="503" spans="1:25" x14ac:dyDescent="0.45">
      <c r="A503" s="51"/>
      <c r="P503" s="2">
        <v>494</v>
      </c>
      <c r="Q503" s="3">
        <v>0</v>
      </c>
      <c r="S503" s="2">
        <v>494</v>
      </c>
      <c r="T503" s="3">
        <v>0</v>
      </c>
      <c r="Y503" s="51"/>
    </row>
    <row r="504" spans="1:25" x14ac:dyDescent="0.45">
      <c r="A504" s="51"/>
      <c r="P504" s="2">
        <v>495</v>
      </c>
      <c r="Q504" s="3">
        <v>114971.98462378068</v>
      </c>
      <c r="S504" s="2">
        <v>495</v>
      </c>
      <c r="T504" s="3">
        <v>114971.98462378068</v>
      </c>
      <c r="Y504" s="51"/>
    </row>
    <row r="505" spans="1:25" x14ac:dyDescent="0.45">
      <c r="A505" s="51"/>
      <c r="P505" s="2">
        <v>496</v>
      </c>
      <c r="Q505" s="3">
        <v>6916614.832926726</v>
      </c>
      <c r="S505" s="2">
        <v>496</v>
      </c>
      <c r="T505" s="3">
        <v>6916614.832926726</v>
      </c>
      <c r="Y505" s="51"/>
    </row>
    <row r="506" spans="1:25" x14ac:dyDescent="0.45">
      <c r="A506" s="51"/>
      <c r="P506" s="2">
        <v>497</v>
      </c>
      <c r="Q506" s="3">
        <v>0</v>
      </c>
      <c r="S506" s="2">
        <v>497</v>
      </c>
      <c r="T506" s="3">
        <v>0</v>
      </c>
      <c r="Y506" s="51"/>
    </row>
    <row r="507" spans="1:25" x14ac:dyDescent="0.45">
      <c r="A507" s="51"/>
      <c r="P507" s="2">
        <v>498</v>
      </c>
      <c r="Q507" s="3">
        <v>71343.704775728387</v>
      </c>
      <c r="S507" s="2">
        <v>498</v>
      </c>
      <c r="T507" s="3">
        <v>71343.704775728387</v>
      </c>
      <c r="Y507" s="51"/>
    </row>
    <row r="508" spans="1:25" x14ac:dyDescent="0.45">
      <c r="A508" s="51"/>
      <c r="P508" s="2">
        <v>499</v>
      </c>
      <c r="Q508" s="3">
        <v>0</v>
      </c>
      <c r="S508" s="2">
        <v>499</v>
      </c>
      <c r="T508" s="3">
        <v>0</v>
      </c>
      <c r="Y508" s="51"/>
    </row>
    <row r="509" spans="1:25" x14ac:dyDescent="0.45">
      <c r="A509" s="51"/>
      <c r="P509" s="2">
        <v>500</v>
      </c>
      <c r="Q509" s="3">
        <v>0</v>
      </c>
      <c r="S509" s="2">
        <v>500</v>
      </c>
      <c r="T509" s="3">
        <v>0</v>
      </c>
      <c r="Y509" s="51"/>
    </row>
    <row r="510" spans="1:25" x14ac:dyDescent="0.45">
      <c r="A510" s="51"/>
      <c r="P510" s="2">
        <v>501</v>
      </c>
      <c r="Q510" s="3">
        <v>500384.91485321755</v>
      </c>
      <c r="S510" s="2">
        <v>501</v>
      </c>
      <c r="T510" s="3">
        <v>500384.91485321755</v>
      </c>
      <c r="Y510" s="51"/>
    </row>
    <row r="511" spans="1:25" x14ac:dyDescent="0.45">
      <c r="A511" s="51"/>
      <c r="P511" s="2">
        <v>502</v>
      </c>
      <c r="Q511" s="3">
        <v>0</v>
      </c>
      <c r="S511" s="2">
        <v>502</v>
      </c>
      <c r="T511" s="3">
        <v>0</v>
      </c>
      <c r="Y511" s="51"/>
    </row>
    <row r="512" spans="1:25" x14ac:dyDescent="0.45">
      <c r="A512" s="51"/>
      <c r="P512" s="2">
        <v>503</v>
      </c>
      <c r="Q512" s="3">
        <v>3030.0230438403009</v>
      </c>
      <c r="S512" s="2">
        <v>503</v>
      </c>
      <c r="T512" s="3">
        <v>3030.0230438403009</v>
      </c>
      <c r="Y512" s="51"/>
    </row>
    <row r="513" spans="1:25" x14ac:dyDescent="0.45">
      <c r="A513" s="51"/>
      <c r="P513" s="2">
        <v>504</v>
      </c>
      <c r="Q513" s="3">
        <v>137951.79275667417</v>
      </c>
      <c r="S513" s="2">
        <v>504</v>
      </c>
      <c r="T513" s="3">
        <v>137951.79275667417</v>
      </c>
      <c r="Y513" s="51"/>
    </row>
    <row r="514" spans="1:25" x14ac:dyDescent="0.45">
      <c r="A514" s="51"/>
      <c r="P514" s="2">
        <v>505</v>
      </c>
      <c r="Q514" s="3">
        <v>27840.845676592733</v>
      </c>
      <c r="S514" s="2">
        <v>505</v>
      </c>
      <c r="T514" s="3">
        <v>27840.845676592733</v>
      </c>
      <c r="Y514" s="51"/>
    </row>
    <row r="515" spans="1:25" x14ac:dyDescent="0.45">
      <c r="A515" s="51"/>
      <c r="P515" s="2">
        <v>506</v>
      </c>
      <c r="Q515" s="3">
        <v>0</v>
      </c>
      <c r="S515" s="2">
        <v>506</v>
      </c>
      <c r="T515" s="3">
        <v>0</v>
      </c>
      <c r="Y515" s="51"/>
    </row>
    <row r="516" spans="1:25" x14ac:dyDescent="0.45">
      <c r="A516" s="51"/>
      <c r="P516" s="2">
        <v>507</v>
      </c>
      <c r="Q516" s="3">
        <v>13954479.371251276</v>
      </c>
      <c r="S516" s="2">
        <v>507</v>
      </c>
      <c r="T516" s="3">
        <v>13954479.371251276</v>
      </c>
      <c r="Y516" s="51"/>
    </row>
    <row r="517" spans="1:25" x14ac:dyDescent="0.45">
      <c r="A517" s="51"/>
      <c r="P517" s="2">
        <v>508</v>
      </c>
      <c r="Q517" s="3">
        <v>108010.2486520737</v>
      </c>
      <c r="S517" s="2">
        <v>508</v>
      </c>
      <c r="T517" s="3">
        <v>108010.2486520737</v>
      </c>
      <c r="Y517" s="51"/>
    </row>
    <row r="518" spans="1:25" x14ac:dyDescent="0.45">
      <c r="A518" s="51"/>
      <c r="P518" s="2">
        <v>509</v>
      </c>
      <c r="Q518" s="3">
        <v>0</v>
      </c>
      <c r="S518" s="2">
        <v>509</v>
      </c>
      <c r="T518" s="3">
        <v>0</v>
      </c>
      <c r="Y518" s="51"/>
    </row>
    <row r="519" spans="1:25" x14ac:dyDescent="0.45">
      <c r="A519" s="51"/>
      <c r="P519" s="2">
        <v>510</v>
      </c>
      <c r="Q519" s="3">
        <v>108944.08862999038</v>
      </c>
      <c r="S519" s="2">
        <v>510</v>
      </c>
      <c r="T519" s="3">
        <v>108944.08862999038</v>
      </c>
      <c r="Y519" s="51"/>
    </row>
    <row r="520" spans="1:25" x14ac:dyDescent="0.45">
      <c r="A520" s="51"/>
      <c r="P520" s="2">
        <v>511</v>
      </c>
      <c r="Q520" s="3">
        <v>0</v>
      </c>
      <c r="S520" s="2">
        <v>511</v>
      </c>
      <c r="T520" s="3">
        <v>0</v>
      </c>
      <c r="Y520" s="51"/>
    </row>
    <row r="521" spans="1:25" x14ac:dyDescent="0.45">
      <c r="A521" s="51"/>
      <c r="P521" s="2">
        <v>512</v>
      </c>
      <c r="Q521" s="3">
        <v>40770.919037326319</v>
      </c>
      <c r="S521" s="2">
        <v>512</v>
      </c>
      <c r="T521" s="3">
        <v>40770.919037326319</v>
      </c>
      <c r="Y521" s="51"/>
    </row>
    <row r="522" spans="1:25" x14ac:dyDescent="0.45">
      <c r="A522" s="51"/>
      <c r="P522" s="2">
        <v>513</v>
      </c>
      <c r="Q522" s="3">
        <v>0</v>
      </c>
      <c r="S522" s="2">
        <v>513</v>
      </c>
      <c r="T522" s="3">
        <v>0</v>
      </c>
      <c r="Y522" s="51"/>
    </row>
    <row r="523" spans="1:25" x14ac:dyDescent="0.45">
      <c r="A523" s="51"/>
      <c r="P523" s="2">
        <v>514</v>
      </c>
      <c r="Q523" s="3">
        <v>8290425.3628442651</v>
      </c>
      <c r="S523" s="2">
        <v>514</v>
      </c>
      <c r="T523" s="3">
        <v>8290425.3628442651</v>
      </c>
      <c r="Y523" s="51"/>
    </row>
    <row r="524" spans="1:25" x14ac:dyDescent="0.45">
      <c r="A524" s="51"/>
      <c r="P524" s="2">
        <v>515</v>
      </c>
      <c r="Q524" s="3">
        <v>129248.21736666044</v>
      </c>
      <c r="S524" s="2">
        <v>515</v>
      </c>
      <c r="T524" s="3">
        <v>129248.21736666044</v>
      </c>
      <c r="Y524" s="51"/>
    </row>
    <row r="525" spans="1:25" x14ac:dyDescent="0.45">
      <c r="A525" s="51"/>
      <c r="P525" s="2">
        <v>516</v>
      </c>
      <c r="Q525" s="3">
        <v>59756.802289297404</v>
      </c>
      <c r="S525" s="2">
        <v>516</v>
      </c>
      <c r="T525" s="3">
        <v>59756.802289297404</v>
      </c>
      <c r="Y525" s="51"/>
    </row>
    <row r="526" spans="1:25" x14ac:dyDescent="0.45">
      <c r="A526" s="51"/>
      <c r="P526" s="2">
        <v>517</v>
      </c>
      <c r="Q526" s="3">
        <v>17988186.792886641</v>
      </c>
      <c r="S526" s="2">
        <v>517</v>
      </c>
      <c r="T526" s="3">
        <v>20670.799071183501</v>
      </c>
      <c r="Y526" s="51"/>
    </row>
    <row r="527" spans="1:25" x14ac:dyDescent="0.45">
      <c r="A527" s="51"/>
      <c r="P527" s="2">
        <v>518</v>
      </c>
      <c r="Q527" s="3">
        <v>625175.57841147354</v>
      </c>
      <c r="S527" s="2">
        <v>518</v>
      </c>
      <c r="T527" s="3">
        <v>625175.57841147354</v>
      </c>
      <c r="Y527" s="51"/>
    </row>
    <row r="528" spans="1:25" x14ac:dyDescent="0.45">
      <c r="A528" s="51"/>
      <c r="P528" s="2">
        <v>519</v>
      </c>
      <c r="Q528" s="3">
        <v>4764652.0112079643</v>
      </c>
      <c r="S528" s="2">
        <v>519</v>
      </c>
      <c r="T528" s="3">
        <v>4764652.0112079643</v>
      </c>
      <c r="Y528" s="51"/>
    </row>
    <row r="529" spans="1:25" x14ac:dyDescent="0.45">
      <c r="A529" s="51"/>
      <c r="P529" s="2">
        <v>520</v>
      </c>
      <c r="Q529" s="3">
        <v>0</v>
      </c>
      <c r="S529" s="2">
        <v>520</v>
      </c>
      <c r="T529" s="3">
        <v>0</v>
      </c>
      <c r="Y529" s="51"/>
    </row>
    <row r="530" spans="1:25" x14ac:dyDescent="0.45">
      <c r="A530" s="51"/>
      <c r="P530" s="2">
        <v>521</v>
      </c>
      <c r="Q530" s="3">
        <v>0</v>
      </c>
      <c r="S530" s="2">
        <v>521</v>
      </c>
      <c r="T530" s="3">
        <v>0</v>
      </c>
      <c r="Y530" s="51"/>
    </row>
    <row r="531" spans="1:25" x14ac:dyDescent="0.45">
      <c r="A531" s="51"/>
      <c r="P531" s="2">
        <v>522</v>
      </c>
      <c r="Q531" s="3">
        <v>11845.807985855352</v>
      </c>
      <c r="S531" s="2">
        <v>522</v>
      </c>
      <c r="T531" s="3">
        <v>11845.807985855352</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482896.9521004298</v>
      </c>
      <c r="S534" s="2">
        <v>525</v>
      </c>
      <c r="T534" s="3">
        <v>482896.9521004298</v>
      </c>
      <c r="Y534" s="51"/>
    </row>
    <row r="535" spans="1:25" x14ac:dyDescent="0.45">
      <c r="A535" s="51"/>
      <c r="P535" s="2">
        <v>526</v>
      </c>
      <c r="Q535" s="3">
        <v>2771223.5075239385</v>
      </c>
      <c r="S535" s="2">
        <v>526</v>
      </c>
      <c r="T535" s="3">
        <v>2771223.5075239385</v>
      </c>
      <c r="Y535" s="51"/>
    </row>
    <row r="536" spans="1:25" x14ac:dyDescent="0.45">
      <c r="A536" s="51"/>
      <c r="P536" s="2">
        <v>527</v>
      </c>
      <c r="Q536" s="3">
        <v>50744.246944369923</v>
      </c>
      <c r="S536" s="2">
        <v>527</v>
      </c>
      <c r="T536" s="3">
        <v>50744.246944369923</v>
      </c>
      <c r="Y536" s="51"/>
    </row>
    <row r="537" spans="1:25" x14ac:dyDescent="0.45">
      <c r="A537" s="51"/>
      <c r="P537" s="2">
        <v>528</v>
      </c>
      <c r="Q537" s="3">
        <v>5042080.3273157477</v>
      </c>
      <c r="S537" s="2">
        <v>528</v>
      </c>
      <c r="T537" s="3">
        <v>5042080.3273157477</v>
      </c>
      <c r="Y537" s="51"/>
    </row>
    <row r="538" spans="1:25" x14ac:dyDescent="0.45">
      <c r="A538" s="51"/>
      <c r="P538" s="2">
        <v>529</v>
      </c>
      <c r="Q538" s="3">
        <v>12490.537183636314</v>
      </c>
      <c r="S538" s="2">
        <v>529</v>
      </c>
      <c r="T538" s="3">
        <v>12490.537183636314</v>
      </c>
      <c r="Y538" s="51"/>
    </row>
    <row r="539" spans="1:25" x14ac:dyDescent="0.45">
      <c r="A539" s="51"/>
      <c r="P539" s="2">
        <v>530</v>
      </c>
      <c r="Q539" s="3">
        <v>2078868.3073275827</v>
      </c>
      <c r="S539" s="2">
        <v>530</v>
      </c>
      <c r="T539" s="3">
        <v>2078868.3073275827</v>
      </c>
      <c r="Y539" s="51"/>
    </row>
    <row r="540" spans="1:25" x14ac:dyDescent="0.45">
      <c r="A540" s="51"/>
      <c r="P540" s="2">
        <v>531</v>
      </c>
      <c r="Q540" s="3">
        <v>0</v>
      </c>
      <c r="S540" s="2">
        <v>531</v>
      </c>
      <c r="T540" s="3">
        <v>0</v>
      </c>
      <c r="Y540" s="51"/>
    </row>
    <row r="541" spans="1:25" x14ac:dyDescent="0.45">
      <c r="A541" s="51"/>
      <c r="P541" s="2">
        <v>532</v>
      </c>
      <c r="Q541" s="3">
        <v>0</v>
      </c>
      <c r="S541" s="2">
        <v>532</v>
      </c>
      <c r="T541" s="3">
        <v>0</v>
      </c>
      <c r="Y541" s="51"/>
    </row>
    <row r="542" spans="1:25" x14ac:dyDescent="0.45">
      <c r="A542" s="51"/>
      <c r="P542" s="2">
        <v>533</v>
      </c>
      <c r="Q542" s="3">
        <v>72223.286889332623</v>
      </c>
      <c r="S542" s="2">
        <v>533</v>
      </c>
      <c r="T542" s="3">
        <v>72223.286889332623</v>
      </c>
      <c r="Y542" s="51"/>
    </row>
    <row r="543" spans="1:25" x14ac:dyDescent="0.45">
      <c r="A543" s="51"/>
      <c r="P543" s="2">
        <v>534</v>
      </c>
      <c r="Q543" s="3">
        <v>245389.44657184128</v>
      </c>
      <c r="S543" s="2">
        <v>534</v>
      </c>
      <c r="T543" s="3">
        <v>245389.44657184128</v>
      </c>
      <c r="Y543" s="51"/>
    </row>
    <row r="544" spans="1:25" x14ac:dyDescent="0.45">
      <c r="A544" s="51"/>
      <c r="P544" s="2">
        <v>535</v>
      </c>
      <c r="Q544" s="3">
        <v>8399.6691389044499</v>
      </c>
      <c r="S544" s="2">
        <v>535</v>
      </c>
      <c r="T544" s="3">
        <v>8399.6691389044499</v>
      </c>
      <c r="Y544" s="51"/>
    </row>
    <row r="545" spans="1:25" x14ac:dyDescent="0.45">
      <c r="A545" s="51"/>
      <c r="P545" s="2">
        <v>536</v>
      </c>
      <c r="Q545" s="3">
        <v>9770.8646524030755</v>
      </c>
      <c r="S545" s="2">
        <v>536</v>
      </c>
      <c r="T545" s="3">
        <v>9770.8646524030755</v>
      </c>
      <c r="Y545" s="51"/>
    </row>
    <row r="546" spans="1:25" x14ac:dyDescent="0.45">
      <c r="A546" s="51"/>
      <c r="P546" s="2">
        <v>537</v>
      </c>
      <c r="Q546" s="3">
        <v>108039.78015315619</v>
      </c>
      <c r="S546" s="2">
        <v>537</v>
      </c>
      <c r="T546" s="3">
        <v>108039.78015315619</v>
      </c>
      <c r="Y546" s="51"/>
    </row>
    <row r="547" spans="1:25" x14ac:dyDescent="0.45">
      <c r="A547" s="51"/>
      <c r="P547" s="2">
        <v>538</v>
      </c>
      <c r="Q547" s="3">
        <v>86520.076360647916</v>
      </c>
      <c r="S547" s="2">
        <v>538</v>
      </c>
      <c r="T547" s="3">
        <v>86520.076360647916</v>
      </c>
      <c r="Y547" s="51"/>
    </row>
    <row r="548" spans="1:25" x14ac:dyDescent="0.45">
      <c r="A548" s="51"/>
      <c r="P548" s="2">
        <v>539</v>
      </c>
      <c r="Q548" s="3">
        <v>420163.50646222749</v>
      </c>
      <c r="S548" s="2">
        <v>539</v>
      </c>
      <c r="T548" s="3">
        <v>420163.50646222749</v>
      </c>
      <c r="Y548" s="51"/>
    </row>
    <row r="549" spans="1:25" x14ac:dyDescent="0.45">
      <c r="A549" s="51"/>
      <c r="P549" s="2">
        <v>540</v>
      </c>
      <c r="Q549" s="3">
        <v>114222.64983279226</v>
      </c>
      <c r="S549" s="2">
        <v>540</v>
      </c>
      <c r="T549" s="3">
        <v>114222.64983279226</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81896.119810711811</v>
      </c>
      <c r="S552" s="2">
        <v>543</v>
      </c>
      <c r="T552" s="3">
        <v>81896.119810711811</v>
      </c>
      <c r="Y552" s="51"/>
    </row>
    <row r="553" spans="1:25" x14ac:dyDescent="0.45">
      <c r="A553" s="51"/>
      <c r="P553" s="2">
        <v>544</v>
      </c>
      <c r="Q553" s="3">
        <v>0</v>
      </c>
      <c r="S553" s="2">
        <v>544</v>
      </c>
      <c r="T553" s="3">
        <v>0</v>
      </c>
      <c r="Y553" s="51"/>
    </row>
    <row r="554" spans="1:25" x14ac:dyDescent="0.45">
      <c r="A554" s="51"/>
      <c r="P554" s="2">
        <v>545</v>
      </c>
      <c r="Q554" s="3">
        <v>18900.875206028377</v>
      </c>
      <c r="S554" s="2">
        <v>545</v>
      </c>
      <c r="T554" s="3">
        <v>18900.875206028377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29165.207440935526</v>
      </c>
      <c r="S557" s="2">
        <v>548</v>
      </c>
      <c r="T557" s="3">
        <v>29165.207440935526</v>
      </c>
      <c r="Y557" s="51"/>
    </row>
    <row r="558" spans="1:25" x14ac:dyDescent="0.45">
      <c r="A558" s="51"/>
      <c r="P558" s="2">
        <v>549</v>
      </c>
      <c r="Q558" s="3">
        <v>4539338.2762540262</v>
      </c>
      <c r="S558" s="2">
        <v>549</v>
      </c>
      <c r="T558" s="3">
        <v>4539338.2762540262</v>
      </c>
      <c r="Y558" s="51"/>
    </row>
    <row r="559" spans="1:25" x14ac:dyDescent="0.45">
      <c r="A559" s="51"/>
      <c r="P559" s="2">
        <v>550</v>
      </c>
      <c r="Q559" s="3">
        <v>0</v>
      </c>
      <c r="S559" s="2">
        <v>550</v>
      </c>
      <c r="T559" s="3">
        <v>0</v>
      </c>
      <c r="Y559" s="51"/>
    </row>
    <row r="560" spans="1:25" x14ac:dyDescent="0.45">
      <c r="A560" s="51"/>
      <c r="P560" s="2">
        <v>551</v>
      </c>
      <c r="Q560" s="3">
        <v>46536.566415664383</v>
      </c>
      <c r="S560" s="2">
        <v>551</v>
      </c>
      <c r="T560" s="3">
        <v>46536.566415664383</v>
      </c>
      <c r="Y560" s="51"/>
    </row>
    <row r="561" spans="1:25" x14ac:dyDescent="0.45">
      <c r="A561" s="51"/>
      <c r="P561" s="2">
        <v>552</v>
      </c>
      <c r="Q561" s="3">
        <v>1787250.6397682745</v>
      </c>
      <c r="S561" s="2">
        <v>552</v>
      </c>
      <c r="T561" s="3">
        <v>1787250.6397682745</v>
      </c>
      <c r="Y561" s="51"/>
    </row>
    <row r="562" spans="1:25" x14ac:dyDescent="0.45">
      <c r="A562" s="51"/>
      <c r="P562" s="2">
        <v>553</v>
      </c>
      <c r="Q562" s="3">
        <v>10786.953592163767</v>
      </c>
      <c r="S562" s="2">
        <v>553</v>
      </c>
      <c r="T562" s="3">
        <v>10786.953592163767</v>
      </c>
      <c r="Y562" s="51"/>
    </row>
    <row r="563" spans="1:25" x14ac:dyDescent="0.45">
      <c r="A563" s="51"/>
      <c r="P563" s="2">
        <v>554</v>
      </c>
      <c r="Q563" s="3">
        <v>106389.94734807017</v>
      </c>
      <c r="S563" s="2">
        <v>554</v>
      </c>
      <c r="T563" s="3">
        <v>106389.94734807017</v>
      </c>
      <c r="Y563" s="51"/>
    </row>
    <row r="564" spans="1:25" x14ac:dyDescent="0.45">
      <c r="A564" s="51"/>
      <c r="P564" s="2">
        <v>555</v>
      </c>
      <c r="Q564" s="3">
        <v>0</v>
      </c>
      <c r="S564" s="2">
        <v>555</v>
      </c>
      <c r="T564" s="3">
        <v>0</v>
      </c>
      <c r="Y564" s="51"/>
    </row>
    <row r="565" spans="1:25" x14ac:dyDescent="0.45">
      <c r="A565" s="51"/>
      <c r="P565" s="2">
        <v>556</v>
      </c>
      <c r="Q565" s="3">
        <v>1925159.2354436</v>
      </c>
      <c r="S565" s="2">
        <v>556</v>
      </c>
      <c r="T565" s="3">
        <v>1925159.2354436</v>
      </c>
      <c r="Y565" s="51"/>
    </row>
    <row r="566" spans="1:25" x14ac:dyDescent="0.45">
      <c r="A566" s="51"/>
      <c r="P566" s="2">
        <v>557</v>
      </c>
      <c r="Q566" s="3">
        <v>9957.8115388228616</v>
      </c>
      <c r="S566" s="2">
        <v>557</v>
      </c>
      <c r="T566" s="3">
        <v>9957.8115388228616</v>
      </c>
      <c r="Y566" s="51"/>
    </row>
    <row r="567" spans="1:25" x14ac:dyDescent="0.45">
      <c r="A567" s="51"/>
      <c r="P567" s="2">
        <v>558</v>
      </c>
      <c r="Q567" s="3">
        <v>11835286.399791872</v>
      </c>
      <c r="S567" s="2">
        <v>558</v>
      </c>
      <c r="T567" s="3">
        <v>68958.379373284552</v>
      </c>
      <c r="Y567" s="51"/>
    </row>
    <row r="568" spans="1:25" x14ac:dyDescent="0.45">
      <c r="A568" s="51"/>
      <c r="P568" s="2">
        <v>559</v>
      </c>
      <c r="Q568" s="3">
        <v>69686.104204698117</v>
      </c>
      <c r="S568" s="2">
        <v>559</v>
      </c>
      <c r="T568" s="3">
        <v>69686.104204698117</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21471370.959742613</v>
      </c>
      <c r="S571" s="2">
        <v>562</v>
      </c>
      <c r="T571" s="3">
        <v>21471370.959742613</v>
      </c>
      <c r="Y571" s="51"/>
    </row>
    <row r="572" spans="1:25" x14ac:dyDescent="0.45">
      <c r="A572" s="51"/>
      <c r="P572" s="2">
        <v>563</v>
      </c>
      <c r="Q572" s="3">
        <v>0</v>
      </c>
      <c r="S572" s="2">
        <v>563</v>
      </c>
      <c r="T572" s="3">
        <v>0</v>
      </c>
      <c r="Y572" s="51"/>
    </row>
    <row r="573" spans="1:25" x14ac:dyDescent="0.45">
      <c r="A573" s="51"/>
      <c r="P573" s="2">
        <v>564</v>
      </c>
      <c r="Q573" s="3">
        <v>31307716.136967473</v>
      </c>
      <c r="S573" s="2">
        <v>564</v>
      </c>
      <c r="T573" s="3">
        <v>31307716.136967473</v>
      </c>
      <c r="Y573" s="51"/>
    </row>
    <row r="574" spans="1:25" x14ac:dyDescent="0.45">
      <c r="A574" s="51"/>
      <c r="P574" s="2">
        <v>565</v>
      </c>
      <c r="Q574" s="3">
        <v>0</v>
      </c>
      <c r="S574" s="2">
        <v>565</v>
      </c>
      <c r="T574" s="3">
        <v>0</v>
      </c>
      <c r="Y574" s="51"/>
    </row>
    <row r="575" spans="1:25" x14ac:dyDescent="0.45">
      <c r="A575" s="51"/>
      <c r="P575" s="2">
        <v>566</v>
      </c>
      <c r="Q575" s="3">
        <v>39717.348717443347</v>
      </c>
      <c r="S575" s="2">
        <v>566</v>
      </c>
      <c r="T575" s="3">
        <v>39717.348717443347</v>
      </c>
      <c r="Y575" s="51"/>
    </row>
    <row r="576" spans="1:25" x14ac:dyDescent="0.45">
      <c r="A576" s="51"/>
      <c r="P576" s="2">
        <v>567</v>
      </c>
      <c r="Q576" s="3">
        <v>0</v>
      </c>
      <c r="S576" s="2">
        <v>567</v>
      </c>
      <c r="T576" s="3">
        <v>0</v>
      </c>
      <c r="Y576" s="51"/>
    </row>
    <row r="577" spans="1:25" x14ac:dyDescent="0.45">
      <c r="A577" s="51"/>
      <c r="P577" s="2">
        <v>568</v>
      </c>
      <c r="Q577" s="3">
        <v>0</v>
      </c>
      <c r="S577" s="2">
        <v>568</v>
      </c>
      <c r="T577" s="3">
        <v>0</v>
      </c>
      <c r="Y577" s="51"/>
    </row>
    <row r="578" spans="1:25" x14ac:dyDescent="0.45">
      <c r="A578" s="51"/>
      <c r="P578" s="2">
        <v>569</v>
      </c>
      <c r="Q578" s="3">
        <v>0</v>
      </c>
      <c r="S578" s="2">
        <v>569</v>
      </c>
      <c r="T578" s="3">
        <v>0</v>
      </c>
      <c r="Y578" s="51"/>
    </row>
    <row r="579" spans="1:25" x14ac:dyDescent="0.45">
      <c r="A579" s="51"/>
      <c r="P579" s="2">
        <v>570</v>
      </c>
      <c r="Q579" s="3">
        <v>66842.846946599442</v>
      </c>
      <c r="S579" s="2">
        <v>570</v>
      </c>
      <c r="T579" s="3">
        <v>66842.846946599442</v>
      </c>
      <c r="Y579" s="51"/>
    </row>
    <row r="580" spans="1:25" x14ac:dyDescent="0.45">
      <c r="A580" s="51"/>
      <c r="P580" s="2">
        <v>571</v>
      </c>
      <c r="Q580" s="3">
        <v>60673.164377779918</v>
      </c>
      <c r="S580" s="2">
        <v>571</v>
      </c>
      <c r="T580" s="3">
        <v>60673.164377779918</v>
      </c>
      <c r="Y580" s="51"/>
    </row>
    <row r="581" spans="1:25" x14ac:dyDescent="0.45">
      <c r="A581" s="51"/>
      <c r="P581" s="2">
        <v>572</v>
      </c>
      <c r="Q581" s="3">
        <v>22652.382405161155</v>
      </c>
      <c r="S581" s="2">
        <v>572</v>
      </c>
      <c r="T581" s="3">
        <v>22652.382405161155</v>
      </c>
      <c r="Y581" s="51"/>
    </row>
    <row r="582" spans="1:25" x14ac:dyDescent="0.45">
      <c r="A582" s="51"/>
      <c r="P582" s="2">
        <v>573</v>
      </c>
      <c r="Q582" s="3">
        <v>0</v>
      </c>
      <c r="S582" s="2">
        <v>573</v>
      </c>
      <c r="T582" s="3">
        <v>0</v>
      </c>
      <c r="Y582" s="51"/>
    </row>
    <row r="583" spans="1:25" x14ac:dyDescent="0.45">
      <c r="A583" s="51"/>
      <c r="P583" s="2">
        <v>574</v>
      </c>
      <c r="Q583" s="3">
        <v>163546.87928492489</v>
      </c>
      <c r="S583" s="2">
        <v>574</v>
      </c>
      <c r="T583" s="3">
        <v>163546.87928492489</v>
      </c>
      <c r="Y583" s="51"/>
    </row>
    <row r="584" spans="1:25" x14ac:dyDescent="0.45">
      <c r="A584" s="51"/>
      <c r="P584" s="2">
        <v>575</v>
      </c>
      <c r="Q584" s="3">
        <v>1188304.7581725491</v>
      </c>
      <c r="S584" s="2">
        <v>575</v>
      </c>
      <c r="T584" s="3">
        <v>1188304.7581725491</v>
      </c>
      <c r="Y584" s="51"/>
    </row>
    <row r="585" spans="1:25" x14ac:dyDescent="0.45">
      <c r="A585" s="51"/>
      <c r="P585" s="2">
        <v>576</v>
      </c>
      <c r="Q585" s="3">
        <v>0</v>
      </c>
      <c r="S585" s="2">
        <v>576</v>
      </c>
      <c r="T585" s="3">
        <v>0</v>
      </c>
      <c r="Y585" s="51"/>
    </row>
    <row r="586" spans="1:25" x14ac:dyDescent="0.45">
      <c r="A586" s="51"/>
      <c r="P586" s="2">
        <v>577</v>
      </c>
      <c r="Q586" s="3">
        <v>16279.359743458499</v>
      </c>
      <c r="S586" s="2">
        <v>577</v>
      </c>
      <c r="T586" s="3">
        <v>16279.359743458499</v>
      </c>
      <c r="Y586" s="51"/>
    </row>
    <row r="587" spans="1:25" x14ac:dyDescent="0.45">
      <c r="A587" s="51"/>
      <c r="P587" s="2">
        <v>578</v>
      </c>
      <c r="Q587" s="3">
        <v>0</v>
      </c>
      <c r="S587" s="2">
        <v>578</v>
      </c>
      <c r="T587" s="3">
        <v>0</v>
      </c>
      <c r="Y587" s="51"/>
    </row>
    <row r="588" spans="1:25" x14ac:dyDescent="0.45">
      <c r="A588" s="51"/>
      <c r="P588" s="2">
        <v>579</v>
      </c>
      <c r="Q588" s="3">
        <v>21118.799816952545</v>
      </c>
      <c r="S588" s="2">
        <v>579</v>
      </c>
      <c r="T588" s="3">
        <v>21118.799816952545</v>
      </c>
      <c r="Y588" s="51"/>
    </row>
    <row r="589" spans="1:25" x14ac:dyDescent="0.45">
      <c r="A589" s="51"/>
      <c r="P589" s="2">
        <v>580</v>
      </c>
      <c r="Q589" s="3">
        <v>39035.09720733983</v>
      </c>
      <c r="S589" s="2">
        <v>580</v>
      </c>
      <c r="T589" s="3">
        <v>39035.09720733983</v>
      </c>
      <c r="Y589" s="51"/>
    </row>
    <row r="590" spans="1:25" x14ac:dyDescent="0.45">
      <c r="A590" s="51"/>
      <c r="P590" s="2">
        <v>581</v>
      </c>
      <c r="Q590" s="3">
        <v>66355.561983876047</v>
      </c>
      <c r="S590" s="2">
        <v>581</v>
      </c>
      <c r="T590" s="3">
        <v>66355.561983876047</v>
      </c>
      <c r="Y590" s="51"/>
    </row>
    <row r="591" spans="1:25" x14ac:dyDescent="0.45">
      <c r="A591" s="51"/>
      <c r="P591" s="2">
        <v>582</v>
      </c>
      <c r="Q591" s="3">
        <v>0</v>
      </c>
      <c r="S591" s="2">
        <v>582</v>
      </c>
      <c r="T591" s="3">
        <v>0</v>
      </c>
      <c r="Y591" s="51"/>
    </row>
    <row r="592" spans="1:25" x14ac:dyDescent="0.45">
      <c r="A592" s="51"/>
      <c r="P592" s="2">
        <v>583</v>
      </c>
      <c r="Q592" s="3">
        <v>2185463.8185980907</v>
      </c>
      <c r="S592" s="2">
        <v>583</v>
      </c>
      <c r="T592" s="3">
        <v>2185463.8185980907</v>
      </c>
      <c r="Y592" s="51"/>
    </row>
    <row r="593" spans="1:25" x14ac:dyDescent="0.45">
      <c r="A593" s="51"/>
      <c r="P593" s="2">
        <v>584</v>
      </c>
      <c r="Q593" s="3">
        <v>24376.237753893347</v>
      </c>
      <c r="S593" s="2">
        <v>584</v>
      </c>
      <c r="T593" s="3">
        <v>24376.237753893347</v>
      </c>
      <c r="Y593" s="51"/>
    </row>
    <row r="594" spans="1:25" x14ac:dyDescent="0.45">
      <c r="A594" s="51"/>
      <c r="P594" s="2">
        <v>585</v>
      </c>
      <c r="Q594" s="3">
        <v>0</v>
      </c>
      <c r="S594" s="2">
        <v>585</v>
      </c>
      <c r="T594" s="3">
        <v>0</v>
      </c>
      <c r="Y594" s="51"/>
    </row>
    <row r="595" spans="1:25" x14ac:dyDescent="0.45">
      <c r="A595" s="51"/>
      <c r="P595" s="2">
        <v>586</v>
      </c>
      <c r="Q595" s="3">
        <v>117724.78617402959</v>
      </c>
      <c r="S595" s="2">
        <v>586</v>
      </c>
      <c r="T595" s="3">
        <v>117724.78617402959</v>
      </c>
      <c r="Y595" s="51"/>
    </row>
    <row r="596" spans="1:25" x14ac:dyDescent="0.45">
      <c r="A596" s="51"/>
      <c r="P596" s="2">
        <v>587</v>
      </c>
      <c r="Q596" s="3">
        <v>56103.237049128635</v>
      </c>
      <c r="S596" s="2">
        <v>587</v>
      </c>
      <c r="T596" s="3">
        <v>56103.237049128635</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115417.1226086332</v>
      </c>
      <c r="S599" s="2">
        <v>590</v>
      </c>
      <c r="T599" s="3">
        <v>115417.1226086332</v>
      </c>
      <c r="Y599" s="51"/>
    </row>
    <row r="600" spans="1:25" x14ac:dyDescent="0.45">
      <c r="A600" s="51"/>
      <c r="P600" s="2">
        <v>591</v>
      </c>
      <c r="Q600" s="3">
        <v>2637595.479156299</v>
      </c>
      <c r="S600" s="2">
        <v>591</v>
      </c>
      <c r="T600" s="3">
        <v>2637595.479156299</v>
      </c>
      <c r="Y600" s="51"/>
    </row>
    <row r="601" spans="1:25" x14ac:dyDescent="0.45">
      <c r="A601" s="51"/>
      <c r="P601" s="2">
        <v>592</v>
      </c>
      <c r="Q601" s="3">
        <v>8022.0160925854188</v>
      </c>
      <c r="S601" s="2">
        <v>592</v>
      </c>
      <c r="T601" s="3">
        <v>8022.0160925854188</v>
      </c>
      <c r="Y601" s="51"/>
    </row>
    <row r="602" spans="1:25" x14ac:dyDescent="0.45">
      <c r="A602" s="51"/>
      <c r="P602" s="2">
        <v>593</v>
      </c>
      <c r="Q602" s="3">
        <v>0</v>
      </c>
      <c r="S602" s="2">
        <v>593</v>
      </c>
      <c r="T602" s="3">
        <v>0</v>
      </c>
      <c r="Y602" s="51"/>
    </row>
    <row r="603" spans="1:25" x14ac:dyDescent="0.45">
      <c r="A603" s="51"/>
      <c r="P603" s="2">
        <v>594</v>
      </c>
      <c r="Q603" s="3">
        <v>356241.68490123423</v>
      </c>
      <c r="S603" s="2">
        <v>594</v>
      </c>
      <c r="T603" s="3">
        <v>356241.68490123423</v>
      </c>
      <c r="Y603" s="51"/>
    </row>
    <row r="604" spans="1:25" x14ac:dyDescent="0.45">
      <c r="A604" s="51"/>
      <c r="P604" s="2">
        <v>595</v>
      </c>
      <c r="Q604" s="3">
        <v>0</v>
      </c>
      <c r="S604" s="2">
        <v>595</v>
      </c>
      <c r="T604" s="3">
        <v>0</v>
      </c>
      <c r="Y604" s="51"/>
    </row>
    <row r="605" spans="1:25" x14ac:dyDescent="0.45">
      <c r="A605" s="51"/>
      <c r="P605" s="2">
        <v>596</v>
      </c>
      <c r="Q605" s="3">
        <v>101756.90751091657</v>
      </c>
      <c r="S605" s="2">
        <v>596</v>
      </c>
      <c r="T605" s="3">
        <v>101756.90751091657</v>
      </c>
      <c r="Y605" s="51"/>
    </row>
    <row r="606" spans="1:25" x14ac:dyDescent="0.45">
      <c r="A606" s="51"/>
      <c r="P606" s="2">
        <v>597</v>
      </c>
      <c r="Q606" s="3">
        <v>460072.28040592396</v>
      </c>
      <c r="S606" s="2">
        <v>597</v>
      </c>
      <c r="T606" s="3">
        <v>460072.28040592396</v>
      </c>
      <c r="Y606" s="51"/>
    </row>
    <row r="607" spans="1:25" x14ac:dyDescent="0.45">
      <c r="A607" s="51"/>
      <c r="P607" s="2">
        <v>598</v>
      </c>
      <c r="Q607" s="3">
        <v>40456.713913697997</v>
      </c>
      <c r="S607" s="2">
        <v>598</v>
      </c>
      <c r="T607" s="3">
        <v>40456.713913697997</v>
      </c>
      <c r="Y607" s="51"/>
    </row>
    <row r="608" spans="1:25" x14ac:dyDescent="0.45">
      <c r="A608" s="51"/>
      <c r="P608" s="2">
        <v>599</v>
      </c>
      <c r="Q608" s="3">
        <v>104326.62018527377</v>
      </c>
      <c r="S608" s="2">
        <v>599</v>
      </c>
      <c r="T608" s="3">
        <v>104326.62018527377</v>
      </c>
      <c r="Y608" s="51"/>
    </row>
    <row r="609" spans="1:25" x14ac:dyDescent="0.45">
      <c r="A609" s="51"/>
      <c r="P609" s="2">
        <v>600</v>
      </c>
      <c r="Q609" s="3">
        <v>0</v>
      </c>
      <c r="S609" s="2">
        <v>600</v>
      </c>
      <c r="T609" s="3">
        <v>0</v>
      </c>
      <c r="Y609" s="51"/>
    </row>
    <row r="610" spans="1:25" x14ac:dyDescent="0.45">
      <c r="A610" s="51"/>
      <c r="P610" s="2">
        <v>601</v>
      </c>
      <c r="Q610" s="3">
        <v>10438.958971222459</v>
      </c>
      <c r="S610" s="2">
        <v>601</v>
      </c>
      <c r="T610" s="3">
        <v>10438.958971222459</v>
      </c>
      <c r="Y610" s="51"/>
    </row>
    <row r="611" spans="1:25" x14ac:dyDescent="0.45">
      <c r="A611" s="51"/>
      <c r="P611" s="2">
        <v>602</v>
      </c>
      <c r="Q611" s="3">
        <v>0</v>
      </c>
      <c r="S611" s="2">
        <v>602</v>
      </c>
      <c r="T611" s="3">
        <v>0</v>
      </c>
      <c r="Y611" s="51"/>
    </row>
    <row r="612" spans="1:25" x14ac:dyDescent="0.45">
      <c r="A612" s="51"/>
      <c r="P612" s="2">
        <v>603</v>
      </c>
      <c r="Q612" s="3">
        <v>83002.639134670928</v>
      </c>
      <c r="S612" s="2">
        <v>603</v>
      </c>
      <c r="T612" s="3">
        <v>83002.639134670928</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96193.681289696338</v>
      </c>
      <c r="S615" s="2">
        <v>606</v>
      </c>
      <c r="T615" s="3">
        <v>96193.681289696338</v>
      </c>
      <c r="Y615" s="51"/>
    </row>
    <row r="616" spans="1:25" x14ac:dyDescent="0.45">
      <c r="A616" s="51"/>
      <c r="P616" s="2">
        <v>607</v>
      </c>
      <c r="Q616" s="3">
        <v>204652.45037821107</v>
      </c>
      <c r="S616" s="2">
        <v>607</v>
      </c>
      <c r="T616" s="3">
        <v>204652.45037821107</v>
      </c>
      <c r="Y616" s="51"/>
    </row>
    <row r="617" spans="1:25" x14ac:dyDescent="0.45">
      <c r="A617" s="51"/>
      <c r="P617" s="2">
        <v>608</v>
      </c>
      <c r="Q617" s="3">
        <v>0</v>
      </c>
      <c r="S617" s="2">
        <v>608</v>
      </c>
      <c r="T617" s="3">
        <v>0</v>
      </c>
      <c r="Y617" s="51"/>
    </row>
    <row r="618" spans="1:25" x14ac:dyDescent="0.45">
      <c r="A618" s="51"/>
      <c r="P618" s="2">
        <v>609</v>
      </c>
      <c r="Q618" s="3">
        <v>34321.940848193677</v>
      </c>
      <c r="S618" s="2">
        <v>609</v>
      </c>
      <c r="T618" s="3">
        <v>34321.940848193677</v>
      </c>
      <c r="Y618" s="51"/>
    </row>
    <row r="619" spans="1:25" x14ac:dyDescent="0.45">
      <c r="A619" s="51"/>
      <c r="P619" s="2">
        <v>610</v>
      </c>
      <c r="Q619" s="3">
        <v>8510747.6204061806</v>
      </c>
      <c r="S619" s="2">
        <v>610</v>
      </c>
      <c r="T619" s="3">
        <v>59612.120341087335</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41270.713367895441</v>
      </c>
      <c r="S622" s="2">
        <v>613</v>
      </c>
      <c r="T622" s="3">
        <v>41270.713367895441</v>
      </c>
      <c r="Y622" s="51"/>
    </row>
    <row r="623" spans="1:25" x14ac:dyDescent="0.45">
      <c r="A623" s="51"/>
      <c r="P623" s="2">
        <v>614</v>
      </c>
      <c r="Q623" s="3">
        <v>140138.90499987436</v>
      </c>
      <c r="S623" s="2">
        <v>614</v>
      </c>
      <c r="T623" s="3">
        <v>140138.90499987436</v>
      </c>
      <c r="Y623" s="51"/>
    </row>
    <row r="624" spans="1:25" x14ac:dyDescent="0.45">
      <c r="A624" s="51"/>
      <c r="P624" s="2">
        <v>615</v>
      </c>
      <c r="Q624" s="3">
        <v>38673.213611983992</v>
      </c>
      <c r="S624" s="2">
        <v>615</v>
      </c>
      <c r="T624" s="3">
        <v>38673.213611983992</v>
      </c>
      <c r="Y624" s="51"/>
    </row>
    <row r="625" spans="1:25" x14ac:dyDescent="0.45">
      <c r="A625" s="51"/>
      <c r="P625" s="2">
        <v>616</v>
      </c>
      <c r="Q625" s="3">
        <v>0</v>
      </c>
      <c r="S625" s="2">
        <v>616</v>
      </c>
      <c r="T625" s="3">
        <v>0</v>
      </c>
      <c r="Y625" s="51"/>
    </row>
    <row r="626" spans="1:25" x14ac:dyDescent="0.45">
      <c r="A626" s="51"/>
      <c r="P626" s="2">
        <v>617</v>
      </c>
      <c r="Q626" s="3">
        <v>8940252.4602017887</v>
      </c>
      <c r="S626" s="2">
        <v>617</v>
      </c>
      <c r="T626" s="3">
        <v>26425.623956319694</v>
      </c>
      <c r="Y626" s="51"/>
    </row>
    <row r="627" spans="1:25" x14ac:dyDescent="0.45">
      <c r="A627" s="51"/>
      <c r="P627" s="2">
        <v>618</v>
      </c>
      <c r="Q627" s="3">
        <v>0</v>
      </c>
      <c r="S627" s="2">
        <v>618</v>
      </c>
      <c r="T627" s="3">
        <v>0</v>
      </c>
      <c r="Y627" s="51"/>
    </row>
    <row r="628" spans="1:25" x14ac:dyDescent="0.45">
      <c r="A628" s="51"/>
      <c r="P628" s="2">
        <v>619</v>
      </c>
      <c r="Q628" s="3">
        <v>31831122.099894676</v>
      </c>
      <c r="S628" s="2">
        <v>619</v>
      </c>
      <c r="T628" s="3">
        <v>31831122.099894676</v>
      </c>
      <c r="Y628" s="51"/>
    </row>
    <row r="629" spans="1:25" x14ac:dyDescent="0.45">
      <c r="A629" s="51"/>
      <c r="P629" s="2">
        <v>620</v>
      </c>
      <c r="Q629" s="3">
        <v>58683.589088342247</v>
      </c>
      <c r="S629" s="2">
        <v>620</v>
      </c>
      <c r="T629" s="3">
        <v>58683.589088342247</v>
      </c>
      <c r="Y629" s="51"/>
    </row>
    <row r="630" spans="1:25" x14ac:dyDescent="0.45">
      <c r="A630" s="51"/>
      <c r="P630" s="2">
        <v>621</v>
      </c>
      <c r="Q630" s="3">
        <v>0</v>
      </c>
      <c r="S630" s="2">
        <v>621</v>
      </c>
      <c r="T630" s="3">
        <v>0</v>
      </c>
      <c r="Y630" s="51"/>
    </row>
    <row r="631" spans="1:25" x14ac:dyDescent="0.45">
      <c r="A631" s="51"/>
      <c r="P631" s="2">
        <v>622</v>
      </c>
      <c r="Q631" s="3">
        <v>139144.04030041711</v>
      </c>
      <c r="S631" s="2">
        <v>622</v>
      </c>
      <c r="T631" s="3">
        <v>139144.04030041711</v>
      </c>
      <c r="Y631" s="51"/>
    </row>
    <row r="632" spans="1:25" x14ac:dyDescent="0.45">
      <c r="A632" s="51"/>
      <c r="P632" s="2">
        <v>623</v>
      </c>
      <c r="Q632" s="3">
        <v>0</v>
      </c>
      <c r="S632" s="2">
        <v>623</v>
      </c>
      <c r="T632" s="3">
        <v>0</v>
      </c>
      <c r="Y632" s="51"/>
    </row>
    <row r="633" spans="1:25" x14ac:dyDescent="0.45">
      <c r="A633" s="51"/>
      <c r="P633" s="2">
        <v>624</v>
      </c>
      <c r="Q633" s="3">
        <v>0</v>
      </c>
      <c r="S633" s="2">
        <v>624</v>
      </c>
      <c r="T633" s="3">
        <v>0</v>
      </c>
      <c r="Y633" s="51"/>
    </row>
    <row r="634" spans="1:25" x14ac:dyDescent="0.45">
      <c r="A634" s="51"/>
      <c r="P634" s="2">
        <v>625</v>
      </c>
      <c r="Q634" s="3">
        <v>0</v>
      </c>
      <c r="S634" s="2">
        <v>625</v>
      </c>
      <c r="T634" s="3">
        <v>0</v>
      </c>
      <c r="Y634" s="51"/>
    </row>
    <row r="635" spans="1:25" x14ac:dyDescent="0.45">
      <c r="A635" s="51"/>
      <c r="P635" s="2">
        <v>626</v>
      </c>
      <c r="Q635" s="3">
        <v>5924.4972842108673</v>
      </c>
      <c r="S635" s="2">
        <v>626</v>
      </c>
      <c r="T635" s="3">
        <v>5924.4972842108673</v>
      </c>
      <c r="Y635" s="51"/>
    </row>
    <row r="636" spans="1:25" x14ac:dyDescent="0.45">
      <c r="A636" s="51"/>
      <c r="P636" s="2">
        <v>627</v>
      </c>
      <c r="Q636" s="3">
        <v>0</v>
      </c>
      <c r="S636" s="2">
        <v>627</v>
      </c>
      <c r="T636" s="3">
        <v>0</v>
      </c>
      <c r="Y636" s="51"/>
    </row>
    <row r="637" spans="1:25" x14ac:dyDescent="0.45">
      <c r="A637" s="51"/>
      <c r="P637" s="2">
        <v>628</v>
      </c>
      <c r="Q637" s="3">
        <v>68509.515493937768</v>
      </c>
      <c r="S637" s="2">
        <v>628</v>
      </c>
      <c r="T637" s="3">
        <v>68509.515493937768</v>
      </c>
      <c r="Y637" s="51"/>
    </row>
    <row r="638" spans="1:25" x14ac:dyDescent="0.45">
      <c r="A638" s="51"/>
      <c r="P638" s="2">
        <v>629</v>
      </c>
      <c r="Q638" s="3">
        <v>0</v>
      </c>
      <c r="S638" s="2">
        <v>629</v>
      </c>
      <c r="T638" s="3">
        <v>0</v>
      </c>
      <c r="Y638" s="51"/>
    </row>
    <row r="639" spans="1:25" x14ac:dyDescent="0.45">
      <c r="A639" s="51"/>
      <c r="P639" s="2">
        <v>630</v>
      </c>
      <c r="Q639" s="3">
        <v>261480.43035131448</v>
      </c>
      <c r="S639" s="2">
        <v>630</v>
      </c>
      <c r="T639" s="3">
        <v>261480.43035131448</v>
      </c>
      <c r="Y639" s="51"/>
    </row>
    <row r="640" spans="1:25" x14ac:dyDescent="0.45">
      <c r="A640" s="51"/>
      <c r="P640" s="2">
        <v>631</v>
      </c>
      <c r="Q640" s="3">
        <v>0</v>
      </c>
      <c r="S640" s="2">
        <v>631</v>
      </c>
      <c r="T640" s="3">
        <v>0</v>
      </c>
      <c r="Y640" s="51"/>
    </row>
    <row r="641" spans="1:25" x14ac:dyDescent="0.45">
      <c r="A641" s="51"/>
      <c r="P641" s="2">
        <v>632</v>
      </c>
      <c r="Q641" s="3">
        <v>0</v>
      </c>
      <c r="S641" s="2">
        <v>632</v>
      </c>
      <c r="T641" s="3">
        <v>0</v>
      </c>
      <c r="Y641" s="51"/>
    </row>
    <row r="642" spans="1:25" x14ac:dyDescent="0.45">
      <c r="A642" s="51"/>
      <c r="P642" s="2">
        <v>633</v>
      </c>
      <c r="Q642" s="3">
        <v>339685.43685762648</v>
      </c>
      <c r="S642" s="2">
        <v>633</v>
      </c>
      <c r="T642" s="3">
        <v>339685.43685762648</v>
      </c>
      <c r="Y642" s="51"/>
    </row>
    <row r="643" spans="1:25" x14ac:dyDescent="0.45">
      <c r="A643" s="51"/>
      <c r="P643" s="2">
        <v>634</v>
      </c>
      <c r="Q643" s="3">
        <v>0</v>
      </c>
      <c r="S643" s="2">
        <v>634</v>
      </c>
      <c r="T643" s="3">
        <v>0</v>
      </c>
      <c r="Y643" s="51"/>
    </row>
    <row r="644" spans="1:25" x14ac:dyDescent="0.45">
      <c r="A644" s="51"/>
      <c r="P644" s="2">
        <v>635</v>
      </c>
      <c r="Q644" s="3">
        <v>73423.946453284574</v>
      </c>
      <c r="S644" s="2">
        <v>635</v>
      </c>
      <c r="T644" s="3">
        <v>73423.946453284574</v>
      </c>
      <c r="Y644" s="51"/>
    </row>
    <row r="645" spans="1:25" x14ac:dyDescent="0.45">
      <c r="A645" s="51"/>
      <c r="P645" s="2">
        <v>636</v>
      </c>
      <c r="Q645" s="3">
        <v>30311711.941414461</v>
      </c>
      <c r="S645" s="2">
        <v>636</v>
      </c>
      <c r="T645" s="3">
        <v>13014.185425368913</v>
      </c>
      <c r="Y645" s="51"/>
    </row>
    <row r="646" spans="1:25" x14ac:dyDescent="0.45">
      <c r="A646" s="51"/>
      <c r="P646" s="2">
        <v>637</v>
      </c>
      <c r="Q646" s="3">
        <v>0</v>
      </c>
      <c r="S646" s="2">
        <v>637</v>
      </c>
      <c r="T646" s="3">
        <v>0</v>
      </c>
      <c r="Y646" s="51"/>
    </row>
    <row r="647" spans="1:25" x14ac:dyDescent="0.45">
      <c r="A647" s="51"/>
      <c r="P647" s="2">
        <v>638</v>
      </c>
      <c r="Q647" s="3">
        <v>0</v>
      </c>
      <c r="S647" s="2">
        <v>638</v>
      </c>
      <c r="T647" s="3">
        <v>0</v>
      </c>
      <c r="Y647" s="51"/>
    </row>
    <row r="648" spans="1:25" x14ac:dyDescent="0.45">
      <c r="A648" s="51"/>
      <c r="P648" s="2">
        <v>639</v>
      </c>
      <c r="Q648" s="3">
        <v>116540.38133127413</v>
      </c>
      <c r="S648" s="2">
        <v>639</v>
      </c>
      <c r="T648" s="3">
        <v>116540.38133127413</v>
      </c>
      <c r="Y648" s="51"/>
    </row>
    <row r="649" spans="1:25" x14ac:dyDescent="0.45">
      <c r="A649" s="51"/>
      <c r="P649" s="2">
        <v>640</v>
      </c>
      <c r="Q649" s="3">
        <v>0</v>
      </c>
      <c r="S649" s="2">
        <v>640</v>
      </c>
      <c r="T649" s="3">
        <v>0</v>
      </c>
      <c r="Y649" s="51"/>
    </row>
    <row r="650" spans="1:25" x14ac:dyDescent="0.45">
      <c r="A650" s="51"/>
      <c r="P650" s="2">
        <v>641</v>
      </c>
      <c r="Q650" s="3">
        <v>0</v>
      </c>
      <c r="S650" s="2">
        <v>641</v>
      </c>
      <c r="T650" s="3">
        <v>0</v>
      </c>
      <c r="Y650" s="51"/>
    </row>
    <row r="651" spans="1:25" x14ac:dyDescent="0.45">
      <c r="A651" s="51"/>
      <c r="P651" s="2">
        <v>642</v>
      </c>
      <c r="Q651" s="3">
        <v>0</v>
      </c>
      <c r="S651" s="2">
        <v>642</v>
      </c>
      <c r="T651" s="3">
        <v>0</v>
      </c>
      <c r="Y651" s="51"/>
    </row>
    <row r="652" spans="1:25" x14ac:dyDescent="0.45">
      <c r="A652" s="51"/>
      <c r="P652" s="2">
        <v>643</v>
      </c>
      <c r="Q652" s="3">
        <v>0</v>
      </c>
      <c r="S652" s="2">
        <v>643</v>
      </c>
      <c r="T652" s="3">
        <v>0</v>
      </c>
      <c r="Y652" s="51"/>
    </row>
    <row r="653" spans="1:25" x14ac:dyDescent="0.45">
      <c r="A653" s="51"/>
      <c r="P653" s="2">
        <v>644</v>
      </c>
      <c r="Q653" s="3">
        <v>24840.045944674679</v>
      </c>
      <c r="S653" s="2">
        <v>644</v>
      </c>
      <c r="T653" s="3">
        <v>24840.045944674679</v>
      </c>
      <c r="Y653" s="51"/>
    </row>
    <row r="654" spans="1:25" x14ac:dyDescent="0.45">
      <c r="A654" s="51"/>
      <c r="P654" s="2">
        <v>645</v>
      </c>
      <c r="Q654" s="3">
        <v>41353.567154638491</v>
      </c>
      <c r="S654" s="2">
        <v>645</v>
      </c>
      <c r="T654" s="3">
        <v>41353.567154638491</v>
      </c>
      <c r="Y654" s="51"/>
    </row>
    <row r="655" spans="1:25" x14ac:dyDescent="0.45">
      <c r="A655" s="51"/>
      <c r="P655" s="2">
        <v>646</v>
      </c>
      <c r="Q655" s="3">
        <v>13248432.900941772</v>
      </c>
      <c r="S655" s="2">
        <v>646</v>
      </c>
      <c r="T655" s="3">
        <v>13248432.900941772</v>
      </c>
      <c r="Y655" s="51"/>
    </row>
    <row r="656" spans="1:25" x14ac:dyDescent="0.45">
      <c r="A656" s="51"/>
      <c r="P656" s="2">
        <v>647</v>
      </c>
      <c r="Q656" s="3">
        <v>111234.93850816286</v>
      </c>
      <c r="S656" s="2">
        <v>647</v>
      </c>
      <c r="T656" s="3">
        <v>111234.93850816286</v>
      </c>
      <c r="Y656" s="51"/>
    </row>
    <row r="657" spans="1:25" x14ac:dyDescent="0.45">
      <c r="A657" s="51"/>
      <c r="P657" s="2">
        <v>648</v>
      </c>
      <c r="Q657" s="3">
        <v>327763.81136949919</v>
      </c>
      <c r="S657" s="2">
        <v>648</v>
      </c>
      <c r="T657" s="3">
        <v>327763.81136949919</v>
      </c>
      <c r="Y657" s="51"/>
    </row>
    <row r="658" spans="1:25" x14ac:dyDescent="0.45">
      <c r="A658" s="51"/>
      <c r="P658" s="2">
        <v>649</v>
      </c>
      <c r="Q658" s="3">
        <v>0</v>
      </c>
      <c r="S658" s="2">
        <v>649</v>
      </c>
      <c r="T658" s="3">
        <v>0</v>
      </c>
      <c r="Y658" s="51"/>
    </row>
    <row r="659" spans="1:25" x14ac:dyDescent="0.45">
      <c r="A659" s="51"/>
      <c r="P659" s="2">
        <v>650</v>
      </c>
      <c r="Q659" s="3">
        <v>20753.955216525672</v>
      </c>
      <c r="S659" s="2">
        <v>650</v>
      </c>
      <c r="T659" s="3">
        <v>20753.955216525672</v>
      </c>
      <c r="Y659" s="51"/>
    </row>
    <row r="660" spans="1:25" x14ac:dyDescent="0.45">
      <c r="A660" s="51"/>
      <c r="P660" s="2">
        <v>651</v>
      </c>
      <c r="Q660" s="3">
        <v>0</v>
      </c>
      <c r="S660" s="2">
        <v>651</v>
      </c>
      <c r="T660" s="3">
        <v>0</v>
      </c>
      <c r="Y660" s="51"/>
    </row>
    <row r="661" spans="1:25" x14ac:dyDescent="0.45">
      <c r="A661" s="51"/>
      <c r="P661" s="2">
        <v>652</v>
      </c>
      <c r="Q661" s="3">
        <v>85699.453461588055</v>
      </c>
      <c r="S661" s="2">
        <v>652</v>
      </c>
      <c r="T661" s="3">
        <v>85699.453461588055</v>
      </c>
      <c r="Y661" s="51"/>
    </row>
    <row r="662" spans="1:25" x14ac:dyDescent="0.45">
      <c r="A662" s="51"/>
      <c r="P662" s="2">
        <v>653</v>
      </c>
      <c r="Q662" s="3">
        <v>36734.604606376124</v>
      </c>
      <c r="S662" s="2">
        <v>653</v>
      </c>
      <c r="T662" s="3">
        <v>36734.604606376124</v>
      </c>
      <c r="Y662" s="51"/>
    </row>
    <row r="663" spans="1:25" x14ac:dyDescent="0.45">
      <c r="A663" s="51"/>
      <c r="P663" s="2">
        <v>654</v>
      </c>
      <c r="Q663" s="3">
        <v>0</v>
      </c>
      <c r="S663" s="2">
        <v>654</v>
      </c>
      <c r="T663" s="3">
        <v>0</v>
      </c>
      <c r="Y663" s="51"/>
    </row>
    <row r="664" spans="1:25" x14ac:dyDescent="0.45">
      <c r="A664" s="51"/>
      <c r="P664" s="2">
        <v>655</v>
      </c>
      <c r="Q664" s="3">
        <v>23221.831465149997</v>
      </c>
      <c r="S664" s="2">
        <v>655</v>
      </c>
      <c r="T664" s="3">
        <v>23221.831465149997</v>
      </c>
      <c r="Y664" s="51"/>
    </row>
    <row r="665" spans="1:25" x14ac:dyDescent="0.45">
      <c r="A665" s="51"/>
      <c r="P665" s="2">
        <v>656</v>
      </c>
      <c r="Q665" s="3">
        <v>14223.849028162453</v>
      </c>
      <c r="S665" s="2">
        <v>656</v>
      </c>
      <c r="T665" s="3">
        <v>14223.849028162453</v>
      </c>
      <c r="Y665" s="51"/>
    </row>
    <row r="666" spans="1:25" x14ac:dyDescent="0.45">
      <c r="A666" s="51"/>
      <c r="P666" s="2">
        <v>657</v>
      </c>
      <c r="Q666" s="3">
        <v>0</v>
      </c>
      <c r="S666" s="2">
        <v>657</v>
      </c>
      <c r="T666" s="3">
        <v>0</v>
      </c>
      <c r="Y666" s="51"/>
    </row>
    <row r="667" spans="1:25" x14ac:dyDescent="0.45">
      <c r="A667" s="51"/>
      <c r="P667" s="2">
        <v>658</v>
      </c>
      <c r="Q667" s="3">
        <v>0</v>
      </c>
      <c r="S667" s="2">
        <v>658</v>
      </c>
      <c r="T667" s="3">
        <v>0</v>
      </c>
      <c r="Y667" s="51"/>
    </row>
    <row r="668" spans="1:25" x14ac:dyDescent="0.45">
      <c r="A668" s="51"/>
      <c r="P668" s="2">
        <v>659</v>
      </c>
      <c r="Q668" s="3">
        <v>123977.47814558436</v>
      </c>
      <c r="S668" s="2">
        <v>659</v>
      </c>
      <c r="T668" s="3">
        <v>123977.47814558436</v>
      </c>
      <c r="Y668" s="51"/>
    </row>
    <row r="669" spans="1:25" x14ac:dyDescent="0.45">
      <c r="A669" s="51"/>
      <c r="P669" s="2">
        <v>660</v>
      </c>
      <c r="Q669" s="3">
        <v>100033.20770935075</v>
      </c>
      <c r="S669" s="2">
        <v>660</v>
      </c>
      <c r="T669" s="3">
        <v>100033.20770935075</v>
      </c>
      <c r="Y669" s="51"/>
    </row>
    <row r="670" spans="1:25" x14ac:dyDescent="0.45">
      <c r="A670" s="51"/>
      <c r="P670" s="2">
        <v>661</v>
      </c>
      <c r="Q670" s="3">
        <v>2476821.4999954486</v>
      </c>
      <c r="S670" s="2">
        <v>661</v>
      </c>
      <c r="T670" s="3">
        <v>2476821.4999954486</v>
      </c>
      <c r="Y670" s="51"/>
    </row>
    <row r="671" spans="1:25" x14ac:dyDescent="0.45">
      <c r="A671" s="51"/>
      <c r="P671" s="2">
        <v>662</v>
      </c>
      <c r="Q671" s="3">
        <v>93324.427567197374</v>
      </c>
      <c r="S671" s="2">
        <v>662</v>
      </c>
      <c r="T671" s="3">
        <v>93324.427567197374</v>
      </c>
      <c r="Y671" s="51"/>
    </row>
    <row r="672" spans="1:25" x14ac:dyDescent="0.45">
      <c r="A672" s="51"/>
      <c r="P672" s="2">
        <v>663</v>
      </c>
      <c r="Q672" s="3">
        <v>0</v>
      </c>
      <c r="S672" s="2">
        <v>663</v>
      </c>
      <c r="T672" s="3">
        <v>0</v>
      </c>
      <c r="Y672" s="51"/>
    </row>
    <row r="673" spans="1:25" x14ac:dyDescent="0.45">
      <c r="A673" s="51"/>
      <c r="P673" s="2">
        <v>664</v>
      </c>
      <c r="Q673" s="3">
        <v>55487.705737102937</v>
      </c>
      <c r="S673" s="2">
        <v>664</v>
      </c>
      <c r="T673" s="3">
        <v>55487.705737102937</v>
      </c>
      <c r="Y673" s="51"/>
    </row>
    <row r="674" spans="1:25" x14ac:dyDescent="0.45">
      <c r="A674" s="51"/>
      <c r="P674" s="2">
        <v>665</v>
      </c>
      <c r="Q674" s="3">
        <v>56662.692262526936</v>
      </c>
      <c r="S674" s="2">
        <v>665</v>
      </c>
      <c r="T674" s="3">
        <v>56662.692262526936</v>
      </c>
      <c r="Y674" s="51"/>
    </row>
    <row r="675" spans="1:25" x14ac:dyDescent="0.45">
      <c r="A675" s="51"/>
      <c r="P675" s="2">
        <v>666</v>
      </c>
      <c r="Q675" s="3">
        <v>69817.721074594287</v>
      </c>
      <c r="S675" s="2">
        <v>666</v>
      </c>
      <c r="T675" s="3">
        <v>69817.721074594287</v>
      </c>
      <c r="Y675" s="51"/>
    </row>
    <row r="676" spans="1:25" x14ac:dyDescent="0.45">
      <c r="A676" s="51"/>
      <c r="P676" s="2">
        <v>667</v>
      </c>
      <c r="Q676" s="3">
        <v>8824495.4977639932</v>
      </c>
      <c r="S676" s="2">
        <v>667</v>
      </c>
      <c r="T676" s="3">
        <v>8824495.4977639932</v>
      </c>
      <c r="Y676" s="51"/>
    </row>
    <row r="677" spans="1:25" x14ac:dyDescent="0.45">
      <c r="A677" s="51"/>
      <c r="P677" s="2">
        <v>668</v>
      </c>
      <c r="Q677" s="3">
        <v>55397.240381642179</v>
      </c>
      <c r="S677" s="2">
        <v>668</v>
      </c>
      <c r="T677" s="3">
        <v>55397.240381642179</v>
      </c>
      <c r="Y677" s="51"/>
    </row>
    <row r="678" spans="1:25" x14ac:dyDescent="0.45">
      <c r="A678" s="51"/>
      <c r="P678" s="2">
        <v>669</v>
      </c>
      <c r="Q678" s="3">
        <v>91918.806830430214</v>
      </c>
      <c r="S678" s="2">
        <v>669</v>
      </c>
      <c r="T678" s="3">
        <v>91918.806830430214</v>
      </c>
      <c r="Y678" s="51"/>
    </row>
    <row r="679" spans="1:25" x14ac:dyDescent="0.45">
      <c r="A679" s="51"/>
      <c r="P679" s="2">
        <v>670</v>
      </c>
      <c r="Q679" s="3">
        <v>2959366.8117593867</v>
      </c>
      <c r="S679" s="2">
        <v>670</v>
      </c>
      <c r="T679" s="3">
        <v>2959366.8117593867</v>
      </c>
      <c r="Y679" s="51"/>
    </row>
    <row r="680" spans="1:25" x14ac:dyDescent="0.45">
      <c r="A680" s="51"/>
      <c r="P680" s="2">
        <v>671</v>
      </c>
      <c r="Q680" s="3">
        <v>0</v>
      </c>
      <c r="S680" s="2">
        <v>671</v>
      </c>
      <c r="T680" s="3">
        <v>0</v>
      </c>
      <c r="Y680" s="51"/>
    </row>
    <row r="681" spans="1:25" x14ac:dyDescent="0.45">
      <c r="A681" s="51"/>
      <c r="P681" s="2">
        <v>672</v>
      </c>
      <c r="Q681" s="3">
        <v>57477.123226335287</v>
      </c>
      <c r="S681" s="2">
        <v>672</v>
      </c>
      <c r="T681" s="3">
        <v>57477.123226335287</v>
      </c>
      <c r="Y681" s="51"/>
    </row>
    <row r="682" spans="1:25" x14ac:dyDescent="0.45">
      <c r="A682" s="51"/>
      <c r="P682" s="2">
        <v>673</v>
      </c>
      <c r="Q682" s="3">
        <v>248883.1200774188</v>
      </c>
      <c r="S682" s="2">
        <v>673</v>
      </c>
      <c r="T682" s="3">
        <v>248883.1200774188</v>
      </c>
      <c r="Y682" s="51"/>
    </row>
    <row r="683" spans="1:25" x14ac:dyDescent="0.45">
      <c r="A683" s="51"/>
      <c r="P683" s="2">
        <v>674</v>
      </c>
      <c r="Q683" s="3">
        <v>0</v>
      </c>
      <c r="S683" s="2">
        <v>674</v>
      </c>
      <c r="T683" s="3">
        <v>0</v>
      </c>
      <c r="Y683" s="51"/>
    </row>
    <row r="684" spans="1:25" x14ac:dyDescent="0.45">
      <c r="A684" s="51"/>
      <c r="P684" s="2">
        <v>675</v>
      </c>
      <c r="Q684" s="3">
        <v>0</v>
      </c>
      <c r="S684" s="2">
        <v>675</v>
      </c>
      <c r="T684" s="3">
        <v>0</v>
      </c>
      <c r="Y684" s="51"/>
    </row>
    <row r="685" spans="1:25" x14ac:dyDescent="0.45">
      <c r="A685" s="51"/>
      <c r="P685" s="2">
        <v>676</v>
      </c>
      <c r="Q685" s="3">
        <v>59452.909207113131</v>
      </c>
      <c r="S685" s="2">
        <v>676</v>
      </c>
      <c r="T685" s="3">
        <v>59452.909207113131</v>
      </c>
      <c r="Y685" s="51"/>
    </row>
    <row r="686" spans="1:25" x14ac:dyDescent="0.45">
      <c r="A686" s="51"/>
      <c r="P686" s="2">
        <v>677</v>
      </c>
      <c r="Q686" s="3">
        <v>7000.6044228594692</v>
      </c>
      <c r="S686" s="2">
        <v>677</v>
      </c>
      <c r="T686" s="3">
        <v>7000.6044228594692</v>
      </c>
      <c r="Y686" s="51"/>
    </row>
    <row r="687" spans="1:25" x14ac:dyDescent="0.45">
      <c r="A687" s="51"/>
      <c r="P687" s="2">
        <v>678</v>
      </c>
      <c r="Q687" s="3">
        <v>17196.076267901855</v>
      </c>
      <c r="S687" s="2">
        <v>678</v>
      </c>
      <c r="T687" s="3">
        <v>17196.076267901855</v>
      </c>
      <c r="Y687" s="51"/>
    </row>
    <row r="688" spans="1:25" x14ac:dyDescent="0.45">
      <c r="A688" s="51"/>
      <c r="P688" s="2">
        <v>679</v>
      </c>
      <c r="Q688" s="3">
        <v>4940317.3340662718</v>
      </c>
      <c r="S688" s="2">
        <v>679</v>
      </c>
      <c r="T688" s="3">
        <v>4940317.3340662718</v>
      </c>
      <c r="Y688" s="51"/>
    </row>
    <row r="689" spans="1:25" x14ac:dyDescent="0.45">
      <c r="A689" s="51"/>
      <c r="P689" s="2">
        <v>680</v>
      </c>
      <c r="Q689" s="3">
        <v>2702014.4047722998</v>
      </c>
      <c r="S689" s="2">
        <v>680</v>
      </c>
      <c r="T689" s="3">
        <v>2702014.4047722998</v>
      </c>
      <c r="Y689" s="51"/>
    </row>
    <row r="690" spans="1:25" x14ac:dyDescent="0.45">
      <c r="A690" s="51"/>
      <c r="P690" s="2">
        <v>681</v>
      </c>
      <c r="Q690" s="3">
        <v>3116670.0611215294</v>
      </c>
      <c r="S690" s="2">
        <v>681</v>
      </c>
      <c r="T690" s="3">
        <v>0</v>
      </c>
      <c r="Y690" s="51"/>
    </row>
    <row r="691" spans="1:25" x14ac:dyDescent="0.45">
      <c r="A691" s="51"/>
      <c r="P691" s="2">
        <v>682</v>
      </c>
      <c r="Q691" s="3">
        <v>43985.155459253801</v>
      </c>
      <c r="S691" s="2">
        <v>682</v>
      </c>
      <c r="T691" s="3">
        <v>43985.155459253801</v>
      </c>
      <c r="Y691" s="51"/>
    </row>
    <row r="692" spans="1:25" x14ac:dyDescent="0.45">
      <c r="A692" s="51"/>
      <c r="P692" s="2">
        <v>683</v>
      </c>
      <c r="Q692" s="3">
        <v>19877.920466972271</v>
      </c>
      <c r="S692" s="2">
        <v>683</v>
      </c>
      <c r="T692" s="3">
        <v>19877.920466972271</v>
      </c>
      <c r="Y692" s="51"/>
    </row>
    <row r="693" spans="1:25" x14ac:dyDescent="0.45">
      <c r="A693" s="51"/>
      <c r="P693" s="2">
        <v>684</v>
      </c>
      <c r="Q693" s="3">
        <v>43473.899044570091</v>
      </c>
      <c r="S693" s="2">
        <v>684</v>
      </c>
      <c r="T693" s="3">
        <v>43473.899044570091</v>
      </c>
      <c r="Y693" s="51"/>
    </row>
    <row r="694" spans="1:25" x14ac:dyDescent="0.45">
      <c r="A694" s="51"/>
      <c r="P694" s="2">
        <v>685</v>
      </c>
      <c r="Q694" s="3">
        <v>0</v>
      </c>
      <c r="S694" s="2">
        <v>685</v>
      </c>
      <c r="T694" s="3">
        <v>0</v>
      </c>
      <c r="Y694" s="51"/>
    </row>
    <row r="695" spans="1:25" x14ac:dyDescent="0.45">
      <c r="A695" s="51"/>
      <c r="P695" s="2">
        <v>686</v>
      </c>
      <c r="Q695" s="3">
        <v>18340.924814111357</v>
      </c>
      <c r="S695" s="2">
        <v>686</v>
      </c>
      <c r="T695" s="3">
        <v>18340.924814111357</v>
      </c>
      <c r="Y695" s="51"/>
    </row>
    <row r="696" spans="1:25" x14ac:dyDescent="0.45">
      <c r="A696" s="51"/>
      <c r="P696" s="2">
        <v>687</v>
      </c>
      <c r="Q696" s="3">
        <v>0</v>
      </c>
      <c r="S696" s="2">
        <v>687</v>
      </c>
      <c r="T696" s="3">
        <v>0</v>
      </c>
      <c r="Y696" s="51"/>
    </row>
    <row r="697" spans="1:25" x14ac:dyDescent="0.45">
      <c r="A697" s="51"/>
      <c r="P697" s="2">
        <v>688</v>
      </c>
      <c r="Q697" s="3">
        <v>0</v>
      </c>
      <c r="S697" s="2">
        <v>688</v>
      </c>
      <c r="T697" s="3">
        <v>0</v>
      </c>
      <c r="Y697" s="51"/>
    </row>
    <row r="698" spans="1:25" x14ac:dyDescent="0.45">
      <c r="A698" s="51"/>
      <c r="P698" s="2">
        <v>689</v>
      </c>
      <c r="Q698" s="3">
        <v>79309.363857090168</v>
      </c>
      <c r="S698" s="2">
        <v>689</v>
      </c>
      <c r="T698" s="3">
        <v>79309.363857090168</v>
      </c>
      <c r="Y698" s="51"/>
    </row>
    <row r="699" spans="1:25" x14ac:dyDescent="0.45">
      <c r="A699" s="51"/>
      <c r="P699" s="2">
        <v>690</v>
      </c>
      <c r="Q699" s="3">
        <v>4445.212688038715</v>
      </c>
      <c r="S699" s="2">
        <v>690</v>
      </c>
      <c r="T699" s="3">
        <v>4445.212688038715</v>
      </c>
      <c r="Y699" s="51"/>
    </row>
    <row r="700" spans="1:25" x14ac:dyDescent="0.45">
      <c r="A700" s="51"/>
      <c r="P700" s="2">
        <v>691</v>
      </c>
      <c r="Q700" s="3">
        <v>294414.01875246887</v>
      </c>
      <c r="S700" s="2">
        <v>691</v>
      </c>
      <c r="T700" s="3">
        <v>294414.01875246887</v>
      </c>
      <c r="Y700" s="51"/>
    </row>
    <row r="701" spans="1:25" x14ac:dyDescent="0.45">
      <c r="A701" s="51"/>
      <c r="P701" s="2">
        <v>692</v>
      </c>
      <c r="Q701" s="3">
        <v>31483.16479953202</v>
      </c>
      <c r="S701" s="2">
        <v>692</v>
      </c>
      <c r="T701" s="3">
        <v>31483.16479953202</v>
      </c>
      <c r="Y701" s="51"/>
    </row>
    <row r="702" spans="1:25" x14ac:dyDescent="0.45">
      <c r="A702" s="51"/>
      <c r="P702" s="2">
        <v>693</v>
      </c>
      <c r="Q702" s="3">
        <v>0</v>
      </c>
      <c r="S702" s="2">
        <v>693</v>
      </c>
      <c r="T702" s="3">
        <v>0</v>
      </c>
      <c r="Y702" s="51"/>
    </row>
    <row r="703" spans="1:25" x14ac:dyDescent="0.45">
      <c r="A703" s="51"/>
      <c r="P703" s="2">
        <v>694</v>
      </c>
      <c r="Q703" s="3">
        <v>35939.455552501116</v>
      </c>
      <c r="S703" s="2">
        <v>694</v>
      </c>
      <c r="T703" s="3">
        <v>35939.455552501116</v>
      </c>
      <c r="Y703" s="51"/>
    </row>
    <row r="704" spans="1:25" x14ac:dyDescent="0.45">
      <c r="A704" s="51"/>
      <c r="P704" s="2">
        <v>695</v>
      </c>
      <c r="Q704" s="3">
        <v>1584882.6120444485</v>
      </c>
      <c r="S704" s="2">
        <v>695</v>
      </c>
      <c r="T704" s="3">
        <v>1584882.6120444485</v>
      </c>
      <c r="Y704" s="51"/>
    </row>
    <row r="705" spans="1:25" x14ac:dyDescent="0.45">
      <c r="A705" s="51"/>
      <c r="P705" s="2">
        <v>696</v>
      </c>
      <c r="Q705" s="3">
        <v>0</v>
      </c>
      <c r="S705" s="2">
        <v>696</v>
      </c>
      <c r="T705" s="3">
        <v>0</v>
      </c>
      <c r="Y705" s="51"/>
    </row>
    <row r="706" spans="1:25" x14ac:dyDescent="0.45">
      <c r="A706" s="51"/>
      <c r="P706" s="2">
        <v>697</v>
      </c>
      <c r="Q706" s="3">
        <v>0</v>
      </c>
      <c r="S706" s="2">
        <v>697</v>
      </c>
      <c r="T706" s="3">
        <v>0</v>
      </c>
      <c r="Y706" s="51"/>
    </row>
    <row r="707" spans="1:25" x14ac:dyDescent="0.45">
      <c r="A707" s="51"/>
      <c r="P707" s="2">
        <v>698</v>
      </c>
      <c r="Q707" s="3">
        <v>0</v>
      </c>
      <c r="S707" s="2">
        <v>698</v>
      </c>
      <c r="T707" s="3">
        <v>0</v>
      </c>
      <c r="Y707" s="51"/>
    </row>
    <row r="708" spans="1:25" x14ac:dyDescent="0.45">
      <c r="A708" s="51"/>
      <c r="P708" s="2">
        <v>699</v>
      </c>
      <c r="Q708" s="3">
        <v>7786.9766649667954</v>
      </c>
      <c r="S708" s="2">
        <v>699</v>
      </c>
      <c r="T708" s="3">
        <v>7786.9766649667954</v>
      </c>
      <c r="Y708" s="51"/>
    </row>
    <row r="709" spans="1:25" x14ac:dyDescent="0.45">
      <c r="A709" s="51"/>
      <c r="P709" s="2">
        <v>700</v>
      </c>
      <c r="Q709" s="3">
        <v>342955.34512369294</v>
      </c>
      <c r="S709" s="2">
        <v>700</v>
      </c>
      <c r="T709" s="3">
        <v>342955.34512369294</v>
      </c>
      <c r="Y709" s="51"/>
    </row>
    <row r="710" spans="1:25" x14ac:dyDescent="0.45">
      <c r="A710" s="51"/>
      <c r="P710" s="2">
        <v>701</v>
      </c>
      <c r="Q710" s="3">
        <v>66012.516421039487</v>
      </c>
      <c r="S710" s="2">
        <v>701</v>
      </c>
      <c r="T710" s="3">
        <v>66012.516421039487</v>
      </c>
      <c r="Y710" s="51"/>
    </row>
    <row r="711" spans="1:25" x14ac:dyDescent="0.45">
      <c r="A711" s="51"/>
      <c r="P711" s="2">
        <v>702</v>
      </c>
      <c r="Q711" s="3">
        <v>0</v>
      </c>
      <c r="S711" s="2">
        <v>702</v>
      </c>
      <c r="T711" s="3">
        <v>0</v>
      </c>
      <c r="Y711" s="51"/>
    </row>
    <row r="712" spans="1:25" x14ac:dyDescent="0.45">
      <c r="A712" s="51"/>
      <c r="P712" s="2">
        <v>703</v>
      </c>
      <c r="Q712" s="3">
        <v>0</v>
      </c>
      <c r="S712" s="2">
        <v>703</v>
      </c>
      <c r="T712" s="3">
        <v>0</v>
      </c>
      <c r="Y712" s="51"/>
    </row>
    <row r="713" spans="1:25" x14ac:dyDescent="0.45">
      <c r="A713" s="51"/>
      <c r="P713" s="2">
        <v>704</v>
      </c>
      <c r="Q713" s="3">
        <v>4953025.1728719408</v>
      </c>
      <c r="S713" s="2">
        <v>704</v>
      </c>
      <c r="T713" s="3">
        <v>4953025.1728719408</v>
      </c>
      <c r="Y713" s="51"/>
    </row>
    <row r="714" spans="1:25" x14ac:dyDescent="0.45">
      <c r="A714" s="51"/>
      <c r="P714" s="2">
        <v>705</v>
      </c>
      <c r="Q714" s="3">
        <v>0</v>
      </c>
      <c r="S714" s="2">
        <v>705</v>
      </c>
      <c r="T714" s="3">
        <v>0</v>
      </c>
      <c r="Y714" s="51"/>
    </row>
    <row r="715" spans="1:25" x14ac:dyDescent="0.45">
      <c r="A715" s="51"/>
      <c r="P715" s="2">
        <v>706</v>
      </c>
      <c r="Q715" s="3">
        <v>0</v>
      </c>
      <c r="S715" s="2">
        <v>706</v>
      </c>
      <c r="T715" s="3">
        <v>0</v>
      </c>
      <c r="Y715" s="51"/>
    </row>
    <row r="716" spans="1:25" x14ac:dyDescent="0.45">
      <c r="A716" s="51"/>
      <c r="P716" s="2">
        <v>707</v>
      </c>
      <c r="Q716" s="3">
        <v>0</v>
      </c>
      <c r="S716" s="2">
        <v>707</v>
      </c>
      <c r="T716" s="3">
        <v>0</v>
      </c>
      <c r="Y716" s="51"/>
    </row>
    <row r="717" spans="1:25" x14ac:dyDescent="0.45">
      <c r="A717" s="51"/>
      <c r="P717" s="2">
        <v>708</v>
      </c>
      <c r="Q717" s="3">
        <v>8766.9969854416959</v>
      </c>
      <c r="S717" s="2">
        <v>708</v>
      </c>
      <c r="T717" s="3">
        <v>8766.9969854416959</v>
      </c>
      <c r="Y717" s="51"/>
    </row>
    <row r="718" spans="1:25" x14ac:dyDescent="0.45">
      <c r="A718" s="51"/>
      <c r="P718" s="2">
        <v>709</v>
      </c>
      <c r="Q718" s="3">
        <v>0</v>
      </c>
      <c r="S718" s="2">
        <v>709</v>
      </c>
      <c r="T718" s="3">
        <v>0</v>
      </c>
      <c r="Y718" s="51"/>
    </row>
    <row r="719" spans="1:25" x14ac:dyDescent="0.45">
      <c r="A719" s="51"/>
      <c r="P719" s="2">
        <v>710</v>
      </c>
      <c r="Q719" s="3">
        <v>35413.373761817791</v>
      </c>
      <c r="S719" s="2">
        <v>710</v>
      </c>
      <c r="T719" s="3">
        <v>35413.373761817791</v>
      </c>
      <c r="Y719" s="51"/>
    </row>
    <row r="720" spans="1:25" x14ac:dyDescent="0.45">
      <c r="A720" s="51"/>
      <c r="P720" s="2">
        <v>711</v>
      </c>
      <c r="Q720" s="3">
        <v>19707.5927955757</v>
      </c>
      <c r="S720" s="2">
        <v>711</v>
      </c>
      <c r="T720" s="3">
        <v>19707.5927955757</v>
      </c>
      <c r="Y720" s="51"/>
    </row>
    <row r="721" spans="1:25" x14ac:dyDescent="0.45">
      <c r="A721" s="51"/>
      <c r="P721" s="2">
        <v>712</v>
      </c>
      <c r="Q721" s="3">
        <v>32905.478991829295</v>
      </c>
      <c r="S721" s="2">
        <v>712</v>
      </c>
      <c r="T721" s="3">
        <v>32905.478991829295</v>
      </c>
      <c r="Y721" s="51"/>
    </row>
    <row r="722" spans="1:25" x14ac:dyDescent="0.45">
      <c r="A722" s="51"/>
      <c r="P722" s="2">
        <v>713</v>
      </c>
      <c r="Q722" s="3">
        <v>18688.862198796367</v>
      </c>
      <c r="S722" s="2">
        <v>713</v>
      </c>
      <c r="T722" s="3">
        <v>18688.862198796367</v>
      </c>
      <c r="Y722" s="51"/>
    </row>
    <row r="723" spans="1:25" x14ac:dyDescent="0.45">
      <c r="A723" s="51"/>
      <c r="P723" s="2">
        <v>714</v>
      </c>
      <c r="Q723" s="3">
        <v>82878.847385455578</v>
      </c>
      <c r="S723" s="2">
        <v>714</v>
      </c>
      <c r="T723" s="3">
        <v>82878.847385455578</v>
      </c>
      <c r="Y723" s="51"/>
    </row>
    <row r="724" spans="1:25" x14ac:dyDescent="0.45">
      <c r="A724" s="51"/>
      <c r="P724" s="2">
        <v>715</v>
      </c>
      <c r="Q724" s="3">
        <v>30125.443564444726</v>
      </c>
      <c r="S724" s="2">
        <v>715</v>
      </c>
      <c r="T724" s="3">
        <v>30125.443564444726</v>
      </c>
      <c r="Y724" s="51"/>
    </row>
    <row r="725" spans="1:25" x14ac:dyDescent="0.45">
      <c r="A725" s="51"/>
      <c r="P725" s="2">
        <v>716</v>
      </c>
      <c r="Q725" s="3">
        <v>0</v>
      </c>
      <c r="S725" s="2">
        <v>716</v>
      </c>
      <c r="T725" s="3">
        <v>0</v>
      </c>
      <c r="Y725" s="51"/>
    </row>
    <row r="726" spans="1:25" x14ac:dyDescent="0.45">
      <c r="A726" s="51"/>
      <c r="P726" s="2">
        <v>717</v>
      </c>
      <c r="Q726" s="3">
        <v>0</v>
      </c>
      <c r="S726" s="2">
        <v>717</v>
      </c>
      <c r="T726" s="3">
        <v>0</v>
      </c>
      <c r="Y726" s="51"/>
    </row>
    <row r="727" spans="1:25" x14ac:dyDescent="0.45">
      <c r="A727" s="51"/>
      <c r="P727" s="2">
        <v>718</v>
      </c>
      <c r="Q727" s="3">
        <v>22983.315948253588</v>
      </c>
      <c r="S727" s="2">
        <v>718</v>
      </c>
      <c r="T727" s="3">
        <v>22983.315948253588</v>
      </c>
      <c r="Y727" s="51"/>
    </row>
    <row r="728" spans="1:25" x14ac:dyDescent="0.45">
      <c r="A728" s="51"/>
      <c r="P728" s="2">
        <v>719</v>
      </c>
      <c r="Q728" s="3">
        <v>22698.792980666287</v>
      </c>
      <c r="S728" s="2">
        <v>719</v>
      </c>
      <c r="T728" s="3">
        <v>22698.792980666287</v>
      </c>
      <c r="Y728" s="51"/>
    </row>
    <row r="729" spans="1:25" x14ac:dyDescent="0.45">
      <c r="A729" s="51"/>
      <c r="P729" s="2">
        <v>720</v>
      </c>
      <c r="Q729" s="3">
        <v>29829.966105016585</v>
      </c>
      <c r="S729" s="2">
        <v>720</v>
      </c>
      <c r="T729" s="3">
        <v>29829.966105016585</v>
      </c>
      <c r="Y729" s="51"/>
    </row>
    <row r="730" spans="1:25" x14ac:dyDescent="0.45">
      <c r="A730" s="51"/>
      <c r="P730" s="2">
        <v>721</v>
      </c>
      <c r="Q730" s="3">
        <v>0</v>
      </c>
      <c r="S730" s="2">
        <v>721</v>
      </c>
      <c r="T730" s="3">
        <v>0</v>
      </c>
      <c r="Y730" s="51"/>
    </row>
    <row r="731" spans="1:25" x14ac:dyDescent="0.45">
      <c r="A731" s="51"/>
      <c r="P731" s="2">
        <v>722</v>
      </c>
      <c r="Q731" s="3">
        <v>0</v>
      </c>
      <c r="S731" s="2">
        <v>722</v>
      </c>
      <c r="T731" s="3">
        <v>0</v>
      </c>
      <c r="Y731" s="51"/>
    </row>
    <row r="732" spans="1:25" x14ac:dyDescent="0.45">
      <c r="A732" s="51"/>
      <c r="P732" s="2">
        <v>723</v>
      </c>
      <c r="Q732" s="3">
        <v>30577.694178482838</v>
      </c>
      <c r="S732" s="2">
        <v>723</v>
      </c>
      <c r="T732" s="3">
        <v>30577.694178482838</v>
      </c>
      <c r="Y732" s="51"/>
    </row>
    <row r="733" spans="1:25" x14ac:dyDescent="0.45">
      <c r="A733" s="51"/>
      <c r="P733" s="2">
        <v>724</v>
      </c>
      <c r="Q733" s="3">
        <v>3144005.8296055482</v>
      </c>
      <c r="S733" s="2">
        <v>724</v>
      </c>
      <c r="T733" s="3">
        <v>3144005.8296055482</v>
      </c>
      <c r="Y733" s="51"/>
    </row>
    <row r="734" spans="1:25" x14ac:dyDescent="0.45">
      <c r="A734" s="51"/>
      <c r="P734" s="2">
        <v>725</v>
      </c>
      <c r="Q734" s="3">
        <v>27165.268132220343</v>
      </c>
      <c r="S734" s="2">
        <v>725</v>
      </c>
      <c r="T734" s="3">
        <v>27165.268132220343</v>
      </c>
      <c r="Y734" s="51"/>
    </row>
    <row r="735" spans="1:25" x14ac:dyDescent="0.45">
      <c r="A735" s="51"/>
      <c r="P735" s="2">
        <v>726</v>
      </c>
      <c r="Q735" s="3">
        <v>13068.921315407642</v>
      </c>
      <c r="S735" s="2">
        <v>726</v>
      </c>
      <c r="T735" s="3">
        <v>13068.921315407642</v>
      </c>
      <c r="Y735" s="51"/>
    </row>
    <row r="736" spans="1:25" x14ac:dyDescent="0.45">
      <c r="A736" s="51"/>
      <c r="P736" s="2">
        <v>727</v>
      </c>
      <c r="Q736" s="3">
        <v>172098.92181049465</v>
      </c>
      <c r="S736" s="2">
        <v>727</v>
      </c>
      <c r="T736" s="3">
        <v>172098.92181049465</v>
      </c>
      <c r="Y736" s="51"/>
    </row>
    <row r="737" spans="1:25" x14ac:dyDescent="0.45">
      <c r="A737" s="51"/>
      <c r="P737" s="2">
        <v>728</v>
      </c>
      <c r="Q737" s="3">
        <v>22148.98044820338</v>
      </c>
      <c r="S737" s="2">
        <v>728</v>
      </c>
      <c r="T737" s="3">
        <v>22148.98044820338</v>
      </c>
      <c r="Y737" s="51"/>
    </row>
    <row r="738" spans="1:25" x14ac:dyDescent="0.45">
      <c r="A738" s="51"/>
      <c r="P738" s="2">
        <v>729</v>
      </c>
      <c r="Q738" s="3">
        <v>0</v>
      </c>
      <c r="S738" s="2">
        <v>729</v>
      </c>
      <c r="T738" s="3">
        <v>0</v>
      </c>
      <c r="Y738" s="51"/>
    </row>
    <row r="739" spans="1:25" x14ac:dyDescent="0.45">
      <c r="A739" s="51"/>
      <c r="P739" s="2">
        <v>730</v>
      </c>
      <c r="Q739" s="3">
        <v>0</v>
      </c>
      <c r="S739" s="2">
        <v>730</v>
      </c>
      <c r="T739" s="3">
        <v>0</v>
      </c>
      <c r="Y739" s="51"/>
    </row>
    <row r="740" spans="1:25" x14ac:dyDescent="0.45">
      <c r="A740" s="51"/>
      <c r="P740" s="2">
        <v>731</v>
      </c>
      <c r="Q740" s="3">
        <v>30804.880335403675</v>
      </c>
      <c r="S740" s="2">
        <v>731</v>
      </c>
      <c r="T740" s="3">
        <v>30804.880335403675</v>
      </c>
      <c r="Y740" s="51"/>
    </row>
    <row r="741" spans="1:25" x14ac:dyDescent="0.45">
      <c r="A741" s="51"/>
      <c r="P741" s="2">
        <v>732</v>
      </c>
      <c r="Q741" s="3">
        <v>88783.098861899532</v>
      </c>
      <c r="S741" s="2">
        <v>732</v>
      </c>
      <c r="T741" s="3">
        <v>88783.098861899532</v>
      </c>
      <c r="Y741" s="51"/>
    </row>
    <row r="742" spans="1:25" x14ac:dyDescent="0.45">
      <c r="A742" s="51"/>
      <c r="P742" s="2">
        <v>733</v>
      </c>
      <c r="Q742" s="3">
        <v>0</v>
      </c>
      <c r="S742" s="2">
        <v>733</v>
      </c>
      <c r="T742" s="3">
        <v>0</v>
      </c>
      <c r="Y742" s="51"/>
    </row>
    <row r="743" spans="1:25" x14ac:dyDescent="0.45">
      <c r="A743" s="51"/>
      <c r="P743" s="2">
        <v>734</v>
      </c>
      <c r="Q743" s="3">
        <v>0</v>
      </c>
      <c r="S743" s="2">
        <v>734</v>
      </c>
      <c r="T743" s="3">
        <v>0</v>
      </c>
      <c r="Y743" s="51"/>
    </row>
    <row r="744" spans="1:25" x14ac:dyDescent="0.45">
      <c r="A744" s="51"/>
      <c r="P744" s="2">
        <v>735</v>
      </c>
      <c r="Q744" s="3">
        <v>0</v>
      </c>
      <c r="S744" s="2">
        <v>735</v>
      </c>
      <c r="T744" s="3">
        <v>0</v>
      </c>
      <c r="Y744" s="51"/>
    </row>
    <row r="745" spans="1:25" x14ac:dyDescent="0.45">
      <c r="A745" s="51"/>
      <c r="P745" s="2">
        <v>736</v>
      </c>
      <c r="Q745" s="3">
        <v>80067.457628336168</v>
      </c>
      <c r="S745" s="2">
        <v>736</v>
      </c>
      <c r="T745" s="3">
        <v>80067.457628336168</v>
      </c>
      <c r="Y745" s="51"/>
    </row>
    <row r="746" spans="1:25" x14ac:dyDescent="0.45">
      <c r="A746" s="51"/>
      <c r="P746" s="2">
        <v>737</v>
      </c>
      <c r="Q746" s="3">
        <v>0</v>
      </c>
      <c r="S746" s="2">
        <v>737</v>
      </c>
      <c r="T746" s="3">
        <v>0</v>
      </c>
      <c r="Y746" s="51"/>
    </row>
    <row r="747" spans="1:25" x14ac:dyDescent="0.45">
      <c r="A747" s="51"/>
      <c r="P747" s="2">
        <v>738</v>
      </c>
      <c r="Q747" s="3">
        <v>0</v>
      </c>
      <c r="S747" s="2">
        <v>738</v>
      </c>
      <c r="T747" s="3">
        <v>0</v>
      </c>
      <c r="Y747" s="51"/>
    </row>
    <row r="748" spans="1:25" x14ac:dyDescent="0.45">
      <c r="A748" s="51"/>
      <c r="P748" s="2">
        <v>739</v>
      </c>
      <c r="Q748" s="3">
        <v>0</v>
      </c>
      <c r="S748" s="2">
        <v>739</v>
      </c>
      <c r="T748" s="3">
        <v>0</v>
      </c>
      <c r="Y748" s="51"/>
    </row>
    <row r="749" spans="1:25" x14ac:dyDescent="0.45">
      <c r="A749" s="51"/>
      <c r="P749" s="2">
        <v>740</v>
      </c>
      <c r="Q749" s="3">
        <v>53931.916738368178</v>
      </c>
      <c r="S749" s="2">
        <v>740</v>
      </c>
      <c r="T749" s="3">
        <v>53931.916738368178</v>
      </c>
      <c r="Y749" s="51"/>
    </row>
    <row r="750" spans="1:25" x14ac:dyDescent="0.45">
      <c r="A750" s="51"/>
      <c r="P750" s="2">
        <v>741</v>
      </c>
      <c r="Q750" s="3">
        <v>0</v>
      </c>
      <c r="S750" s="2">
        <v>741</v>
      </c>
      <c r="T750" s="3">
        <v>0</v>
      </c>
      <c r="Y750" s="51"/>
    </row>
    <row r="751" spans="1:25" x14ac:dyDescent="0.45">
      <c r="A751" s="51"/>
      <c r="P751" s="2">
        <v>742</v>
      </c>
      <c r="Q751" s="3">
        <v>6791052.7379265977</v>
      </c>
      <c r="S751" s="2">
        <v>742</v>
      </c>
      <c r="T751" s="3">
        <v>6791052.7379265977</v>
      </c>
      <c r="Y751" s="51"/>
    </row>
    <row r="752" spans="1:25" x14ac:dyDescent="0.45">
      <c r="A752" s="51"/>
      <c r="P752" s="2">
        <v>743</v>
      </c>
      <c r="Q752" s="3">
        <v>3918057.8557974366</v>
      </c>
      <c r="S752" s="2">
        <v>743</v>
      </c>
      <c r="T752" s="3">
        <v>0</v>
      </c>
      <c r="Y752" s="51"/>
    </row>
    <row r="753" spans="1:25" x14ac:dyDescent="0.45">
      <c r="A753" s="51"/>
      <c r="P753" s="2">
        <v>744</v>
      </c>
      <c r="Q753" s="3">
        <v>0</v>
      </c>
      <c r="S753" s="2">
        <v>744</v>
      </c>
      <c r="T753" s="3">
        <v>0</v>
      </c>
      <c r="Y753" s="51"/>
    </row>
    <row r="754" spans="1:25" x14ac:dyDescent="0.45">
      <c r="A754" s="51"/>
      <c r="P754" s="2">
        <v>745</v>
      </c>
      <c r="Q754" s="3">
        <v>82203.059495112393</v>
      </c>
      <c r="S754" s="2">
        <v>745</v>
      </c>
      <c r="T754" s="3">
        <v>82203.059495112393</v>
      </c>
      <c r="Y754" s="51"/>
    </row>
    <row r="755" spans="1:25" x14ac:dyDescent="0.45">
      <c r="A755" s="51"/>
      <c r="P755" s="2">
        <v>746</v>
      </c>
      <c r="Q755" s="3">
        <v>119069.21981488187</v>
      </c>
      <c r="S755" s="2">
        <v>746</v>
      </c>
      <c r="T755" s="3">
        <v>119069.21981488187</v>
      </c>
      <c r="Y755" s="51"/>
    </row>
    <row r="756" spans="1:25" x14ac:dyDescent="0.45">
      <c r="A756" s="51"/>
      <c r="P756" s="2">
        <v>747</v>
      </c>
      <c r="Q756" s="3">
        <v>0</v>
      </c>
      <c r="S756" s="2">
        <v>747</v>
      </c>
      <c r="T756" s="3">
        <v>0</v>
      </c>
      <c r="Y756" s="51"/>
    </row>
    <row r="757" spans="1:25" x14ac:dyDescent="0.45">
      <c r="A757" s="51"/>
      <c r="P757" s="2">
        <v>748</v>
      </c>
      <c r="Q757" s="3">
        <v>0</v>
      </c>
      <c r="S757" s="2">
        <v>748</v>
      </c>
      <c r="T757" s="3">
        <v>0</v>
      </c>
      <c r="Y757" s="51"/>
    </row>
    <row r="758" spans="1:25" x14ac:dyDescent="0.45">
      <c r="A758" s="51"/>
      <c r="P758" s="2">
        <v>749</v>
      </c>
      <c r="Q758" s="3">
        <v>0</v>
      </c>
      <c r="S758" s="2">
        <v>749</v>
      </c>
      <c r="T758" s="3">
        <v>0</v>
      </c>
      <c r="Y758" s="51"/>
    </row>
    <row r="759" spans="1:25" x14ac:dyDescent="0.45">
      <c r="A759" s="51"/>
      <c r="P759" s="2">
        <v>750</v>
      </c>
      <c r="Q759" s="3">
        <v>0</v>
      </c>
      <c r="S759" s="2">
        <v>750</v>
      </c>
      <c r="T759" s="3">
        <v>0</v>
      </c>
      <c r="Y759" s="51"/>
    </row>
    <row r="760" spans="1:25" x14ac:dyDescent="0.45">
      <c r="A760" s="51"/>
      <c r="P760" s="2">
        <v>751</v>
      </c>
      <c r="Q760" s="3">
        <v>0</v>
      </c>
      <c r="S760" s="2">
        <v>751</v>
      </c>
      <c r="T760" s="3">
        <v>0</v>
      </c>
      <c r="Y760" s="51"/>
    </row>
    <row r="761" spans="1:25" x14ac:dyDescent="0.45">
      <c r="A761" s="51"/>
      <c r="P761" s="2">
        <v>752</v>
      </c>
      <c r="Q761" s="3">
        <v>14676816.567981495</v>
      </c>
      <c r="S761" s="2">
        <v>752</v>
      </c>
      <c r="T761" s="3">
        <v>14676816.567981495</v>
      </c>
      <c r="Y761" s="51"/>
    </row>
    <row r="762" spans="1:25" x14ac:dyDescent="0.45">
      <c r="A762" s="51"/>
      <c r="P762" s="2">
        <v>753</v>
      </c>
      <c r="Q762" s="3">
        <v>40391.430361508959</v>
      </c>
      <c r="S762" s="2">
        <v>753</v>
      </c>
      <c r="T762" s="3">
        <v>40391.430361508959</v>
      </c>
      <c r="Y762" s="51"/>
    </row>
    <row r="763" spans="1:25" x14ac:dyDescent="0.45">
      <c r="A763" s="51"/>
      <c r="P763" s="2">
        <v>754</v>
      </c>
      <c r="Q763" s="3">
        <v>0</v>
      </c>
      <c r="S763" s="2">
        <v>754</v>
      </c>
      <c r="T763" s="3">
        <v>0</v>
      </c>
      <c r="Y763" s="51"/>
    </row>
    <row r="764" spans="1:25" x14ac:dyDescent="0.45">
      <c r="A764" s="51"/>
      <c r="P764" s="2">
        <v>755</v>
      </c>
      <c r="Q764" s="3">
        <v>118953.64156615207</v>
      </c>
      <c r="S764" s="2">
        <v>755</v>
      </c>
      <c r="T764" s="3">
        <v>118953.64156615207</v>
      </c>
      <c r="Y764" s="51"/>
    </row>
    <row r="765" spans="1:25" x14ac:dyDescent="0.45">
      <c r="A765" s="51"/>
      <c r="P765" s="2">
        <v>756</v>
      </c>
      <c r="Q765" s="3">
        <v>17214128.563974921</v>
      </c>
      <c r="S765" s="2">
        <v>756</v>
      </c>
      <c r="T765" s="3">
        <v>0</v>
      </c>
      <c r="Y765" s="51"/>
    </row>
    <row r="766" spans="1:25" x14ac:dyDescent="0.45">
      <c r="A766" s="51"/>
      <c r="P766" s="2">
        <v>757</v>
      </c>
      <c r="Q766" s="3">
        <v>7595361.809088557</v>
      </c>
      <c r="S766" s="2">
        <v>757</v>
      </c>
      <c r="T766" s="3">
        <v>7595361.809088557</v>
      </c>
      <c r="Y766" s="51"/>
    </row>
    <row r="767" spans="1:25" x14ac:dyDescent="0.45">
      <c r="A767" s="51"/>
      <c r="P767" s="2">
        <v>758</v>
      </c>
      <c r="Q767" s="3">
        <v>597981.89670700824</v>
      </c>
      <c r="S767" s="2">
        <v>758</v>
      </c>
      <c r="T767" s="3">
        <v>597981.89670700824</v>
      </c>
      <c r="Y767" s="51"/>
    </row>
    <row r="768" spans="1:25" x14ac:dyDescent="0.45">
      <c r="A768" s="51"/>
      <c r="P768" s="2">
        <v>759</v>
      </c>
      <c r="Q768" s="3">
        <v>0</v>
      </c>
      <c r="S768" s="2">
        <v>759</v>
      </c>
      <c r="T768" s="3">
        <v>0</v>
      </c>
      <c r="Y768" s="51"/>
    </row>
    <row r="769" spans="1:25" x14ac:dyDescent="0.45">
      <c r="A769" s="51"/>
      <c r="P769" s="2">
        <v>760</v>
      </c>
      <c r="Q769" s="3">
        <v>52327.89088322944</v>
      </c>
      <c r="S769" s="2">
        <v>760</v>
      </c>
      <c r="T769" s="3">
        <v>52327.89088322944</v>
      </c>
      <c r="Y769" s="51"/>
    </row>
    <row r="770" spans="1:25" x14ac:dyDescent="0.45">
      <c r="A770" s="51"/>
      <c r="P770" s="2">
        <v>761</v>
      </c>
      <c r="Q770" s="3">
        <v>57059.192894691521</v>
      </c>
      <c r="S770" s="2">
        <v>761</v>
      </c>
      <c r="T770" s="3">
        <v>57059.192894691521</v>
      </c>
      <c r="Y770" s="51"/>
    </row>
    <row r="771" spans="1:25" x14ac:dyDescent="0.45">
      <c r="A771" s="51"/>
      <c r="P771" s="2">
        <v>762</v>
      </c>
      <c r="Q771" s="3">
        <v>0</v>
      </c>
      <c r="S771" s="2">
        <v>762</v>
      </c>
      <c r="T771" s="3">
        <v>0</v>
      </c>
      <c r="Y771" s="51"/>
    </row>
    <row r="772" spans="1:25" x14ac:dyDescent="0.45">
      <c r="A772" s="51"/>
      <c r="P772" s="2">
        <v>763</v>
      </c>
      <c r="Q772" s="3">
        <v>0</v>
      </c>
      <c r="S772" s="2">
        <v>763</v>
      </c>
      <c r="T772" s="3">
        <v>0</v>
      </c>
      <c r="Y772" s="51"/>
    </row>
    <row r="773" spans="1:25" x14ac:dyDescent="0.45">
      <c r="A773" s="51"/>
      <c r="P773" s="2">
        <v>764</v>
      </c>
      <c r="Q773" s="3">
        <v>30197.692748384547</v>
      </c>
      <c r="S773" s="2">
        <v>764</v>
      </c>
      <c r="T773" s="3">
        <v>30197.692748384547</v>
      </c>
      <c r="Y773" s="51"/>
    </row>
    <row r="774" spans="1:25" x14ac:dyDescent="0.45">
      <c r="A774" s="51"/>
      <c r="P774" s="2">
        <v>765</v>
      </c>
      <c r="Q774" s="3">
        <v>16664841.37604562</v>
      </c>
      <c r="S774" s="2">
        <v>765</v>
      </c>
      <c r="T774" s="3">
        <v>16664841.37604562</v>
      </c>
      <c r="Y774" s="51"/>
    </row>
    <row r="775" spans="1:25" x14ac:dyDescent="0.45">
      <c r="A775" s="51"/>
      <c r="P775" s="2">
        <v>766</v>
      </c>
      <c r="Q775" s="3">
        <v>0</v>
      </c>
      <c r="S775" s="2">
        <v>766</v>
      </c>
      <c r="T775" s="3">
        <v>0</v>
      </c>
      <c r="Y775" s="51"/>
    </row>
    <row r="776" spans="1:25" x14ac:dyDescent="0.45">
      <c r="A776" s="51"/>
      <c r="P776" s="2">
        <v>767</v>
      </c>
      <c r="Q776" s="3">
        <v>78524.121541793167</v>
      </c>
      <c r="S776" s="2">
        <v>767</v>
      </c>
      <c r="T776" s="3">
        <v>78524.121541793167</v>
      </c>
      <c r="Y776" s="51"/>
    </row>
    <row r="777" spans="1:25" x14ac:dyDescent="0.45">
      <c r="A777" s="51"/>
      <c r="P777" s="2">
        <v>768</v>
      </c>
      <c r="Q777" s="3">
        <v>58378.156852966575</v>
      </c>
      <c r="S777" s="2">
        <v>768</v>
      </c>
      <c r="T777" s="3">
        <v>58378.156852966575</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70738.711246783569</v>
      </c>
      <c r="S781" s="2">
        <v>772</v>
      </c>
      <c r="T781" s="3">
        <v>70738.711246783569</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60004.928331261617</v>
      </c>
      <c r="S784" s="2">
        <v>775</v>
      </c>
      <c r="T784" s="3">
        <v>60004.928331261617</v>
      </c>
      <c r="Y784" s="51"/>
    </row>
    <row r="785" spans="1:25" x14ac:dyDescent="0.45">
      <c r="A785" s="51"/>
      <c r="P785" s="2">
        <v>776</v>
      </c>
      <c r="Q785" s="3">
        <v>105514.02261711581</v>
      </c>
      <c r="S785" s="2">
        <v>776</v>
      </c>
      <c r="T785" s="3">
        <v>105514.02261711581</v>
      </c>
      <c r="Y785" s="51"/>
    </row>
    <row r="786" spans="1:25" x14ac:dyDescent="0.45">
      <c r="A786" s="51"/>
      <c r="P786" s="2">
        <v>777</v>
      </c>
      <c r="Q786" s="3">
        <v>98583.520895431007</v>
      </c>
      <c r="S786" s="2">
        <v>777</v>
      </c>
      <c r="T786" s="3">
        <v>98583.520895431007</v>
      </c>
      <c r="Y786" s="51"/>
    </row>
    <row r="787" spans="1:25" x14ac:dyDescent="0.45">
      <c r="A787" s="51"/>
      <c r="P787" s="2">
        <v>778</v>
      </c>
      <c r="Q787" s="3">
        <v>324105.89999623725</v>
      </c>
      <c r="S787" s="2">
        <v>778</v>
      </c>
      <c r="T787" s="3">
        <v>324105.89999623725</v>
      </c>
      <c r="Y787" s="51"/>
    </row>
    <row r="788" spans="1:25" x14ac:dyDescent="0.45">
      <c r="A788" s="51"/>
      <c r="P788" s="2">
        <v>779</v>
      </c>
      <c r="Q788" s="3">
        <v>0</v>
      </c>
      <c r="S788" s="2">
        <v>779</v>
      </c>
      <c r="T788" s="3">
        <v>0</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283131.49522134883</v>
      </c>
      <c r="S791" s="2">
        <v>782</v>
      </c>
      <c r="T791" s="3">
        <v>283131.49522134883</v>
      </c>
      <c r="Y791" s="51"/>
    </row>
    <row r="792" spans="1:25" x14ac:dyDescent="0.45">
      <c r="A792" s="51"/>
      <c r="P792" s="2">
        <v>783</v>
      </c>
      <c r="Q792" s="3">
        <v>8472.1692613557079</v>
      </c>
      <c r="S792" s="2">
        <v>783</v>
      </c>
      <c r="T792" s="3">
        <v>8472.1692613557079</v>
      </c>
      <c r="Y792" s="51"/>
    </row>
    <row r="793" spans="1:25" x14ac:dyDescent="0.45">
      <c r="A793" s="51"/>
      <c r="P793" s="2">
        <v>784</v>
      </c>
      <c r="Q793" s="3">
        <v>51519.978976599974</v>
      </c>
      <c r="S793" s="2">
        <v>784</v>
      </c>
      <c r="T793" s="3">
        <v>51519.978976599974</v>
      </c>
      <c r="Y793" s="51"/>
    </row>
    <row r="794" spans="1:25" x14ac:dyDescent="0.45">
      <c r="A794" s="51"/>
      <c r="P794" s="2">
        <v>785</v>
      </c>
      <c r="Q794" s="3">
        <v>35794.261610636342</v>
      </c>
      <c r="S794" s="2">
        <v>785</v>
      </c>
      <c r="T794" s="3">
        <v>35794.261610636342</v>
      </c>
      <c r="Y794" s="51"/>
    </row>
    <row r="795" spans="1:25" x14ac:dyDescent="0.45">
      <c r="A795" s="51"/>
      <c r="P795" s="2">
        <v>786</v>
      </c>
      <c r="Q795" s="3">
        <v>0</v>
      </c>
      <c r="S795" s="2">
        <v>786</v>
      </c>
      <c r="T795" s="3">
        <v>0</v>
      </c>
      <c r="Y795" s="51"/>
    </row>
    <row r="796" spans="1:25" x14ac:dyDescent="0.45">
      <c r="A796" s="51"/>
      <c r="P796" s="2">
        <v>787</v>
      </c>
      <c r="Q796" s="3">
        <v>0</v>
      </c>
      <c r="S796" s="2">
        <v>787</v>
      </c>
      <c r="T796" s="3">
        <v>0</v>
      </c>
      <c r="Y796" s="51"/>
    </row>
    <row r="797" spans="1:25" x14ac:dyDescent="0.45">
      <c r="A797" s="51"/>
      <c r="P797" s="2">
        <v>788</v>
      </c>
      <c r="Q797" s="3">
        <v>0</v>
      </c>
      <c r="S797" s="2">
        <v>788</v>
      </c>
      <c r="T797" s="3">
        <v>0</v>
      </c>
      <c r="Y797" s="51"/>
    </row>
    <row r="798" spans="1:25" x14ac:dyDescent="0.45">
      <c r="A798" s="51"/>
      <c r="P798" s="2">
        <v>789</v>
      </c>
      <c r="Q798" s="3">
        <v>5828362.9659911664</v>
      </c>
      <c r="S798" s="2">
        <v>789</v>
      </c>
      <c r="T798" s="3">
        <v>5828362.9659911664</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9284244.2855595313</v>
      </c>
      <c r="S801" s="2">
        <v>792</v>
      </c>
      <c r="T801" s="3">
        <v>49865.117508049778</v>
      </c>
      <c r="Y801" s="51"/>
    </row>
    <row r="802" spans="1:25" x14ac:dyDescent="0.45">
      <c r="A802" s="51"/>
      <c r="P802" s="2">
        <v>793</v>
      </c>
      <c r="Q802" s="3">
        <v>0</v>
      </c>
      <c r="S802" s="2">
        <v>793</v>
      </c>
      <c r="T802" s="3">
        <v>0</v>
      </c>
      <c r="Y802" s="51"/>
    </row>
    <row r="803" spans="1:25" x14ac:dyDescent="0.45">
      <c r="A803" s="51"/>
      <c r="P803" s="2">
        <v>794</v>
      </c>
      <c r="Q803" s="3">
        <v>1804380.810015768</v>
      </c>
      <c r="S803" s="2">
        <v>794</v>
      </c>
      <c r="T803" s="3">
        <v>1804380.810015768</v>
      </c>
      <c r="Y803" s="51"/>
    </row>
    <row r="804" spans="1:25" x14ac:dyDescent="0.45">
      <c r="A804" s="51"/>
      <c r="P804" s="2">
        <v>795</v>
      </c>
      <c r="Q804" s="3">
        <v>2811.7480222648969</v>
      </c>
      <c r="S804" s="2">
        <v>795</v>
      </c>
      <c r="T804" s="3">
        <v>2811.7480222648969</v>
      </c>
      <c r="Y804" s="51"/>
    </row>
    <row r="805" spans="1:25" x14ac:dyDescent="0.45">
      <c r="A805" s="51"/>
      <c r="P805" s="2">
        <v>796</v>
      </c>
      <c r="Q805" s="3">
        <v>105183.17948994899</v>
      </c>
      <c r="S805" s="2">
        <v>796</v>
      </c>
      <c r="T805" s="3">
        <v>105183.17948994899</v>
      </c>
      <c r="Y805" s="51"/>
    </row>
    <row r="806" spans="1:25" x14ac:dyDescent="0.45">
      <c r="A806" s="51"/>
      <c r="P806" s="2">
        <v>797</v>
      </c>
      <c r="Q806" s="3">
        <v>10021.872057654802</v>
      </c>
      <c r="S806" s="2">
        <v>797</v>
      </c>
      <c r="T806" s="3">
        <v>10021.872057654802</v>
      </c>
      <c r="Y806" s="51"/>
    </row>
    <row r="807" spans="1:25" x14ac:dyDescent="0.45">
      <c r="A807" s="51"/>
      <c r="P807" s="2">
        <v>798</v>
      </c>
      <c r="Q807" s="3">
        <v>63362.195338073187</v>
      </c>
      <c r="S807" s="2">
        <v>798</v>
      </c>
      <c r="T807" s="3">
        <v>63362.195338073187</v>
      </c>
      <c r="Y807" s="51"/>
    </row>
    <row r="808" spans="1:25" x14ac:dyDescent="0.45">
      <c r="A808" s="51"/>
      <c r="P808" s="2">
        <v>799</v>
      </c>
      <c r="Q808" s="3">
        <v>0</v>
      </c>
      <c r="S808" s="2">
        <v>799</v>
      </c>
      <c r="T808" s="3">
        <v>0</v>
      </c>
      <c r="Y808" s="51"/>
    </row>
    <row r="809" spans="1:25" x14ac:dyDescent="0.45">
      <c r="A809" s="51"/>
      <c r="P809" s="2">
        <v>800</v>
      </c>
      <c r="Q809" s="3">
        <v>89646.7591373795</v>
      </c>
      <c r="S809" s="2">
        <v>800</v>
      </c>
      <c r="T809" s="3">
        <v>89646.7591373795</v>
      </c>
      <c r="Y809" s="51"/>
    </row>
    <row r="810" spans="1:25" x14ac:dyDescent="0.45">
      <c r="A810" s="51"/>
      <c r="P810" s="2">
        <v>801</v>
      </c>
      <c r="Q810" s="3">
        <v>37881.707036567335</v>
      </c>
      <c r="S810" s="2">
        <v>801</v>
      </c>
      <c r="T810" s="3">
        <v>37881.707036567335</v>
      </c>
      <c r="Y810" s="51"/>
    </row>
    <row r="811" spans="1:25" x14ac:dyDescent="0.45">
      <c r="A811" s="51"/>
      <c r="P811" s="2">
        <v>802</v>
      </c>
      <c r="Q811" s="3">
        <v>18604.35215050244</v>
      </c>
      <c r="S811" s="2">
        <v>802</v>
      </c>
      <c r="T811" s="3">
        <v>18604.35215050244</v>
      </c>
      <c r="Y811" s="51"/>
    </row>
    <row r="812" spans="1:25" x14ac:dyDescent="0.45">
      <c r="A812" s="51"/>
      <c r="P812" s="2">
        <v>803</v>
      </c>
      <c r="Q812" s="3">
        <v>0</v>
      </c>
      <c r="S812" s="2">
        <v>803</v>
      </c>
      <c r="T812" s="3">
        <v>0</v>
      </c>
      <c r="Y812" s="51"/>
    </row>
    <row r="813" spans="1:25" x14ac:dyDescent="0.45">
      <c r="A813" s="51"/>
      <c r="P813" s="2">
        <v>804</v>
      </c>
      <c r="Q813" s="3">
        <v>0</v>
      </c>
      <c r="S813" s="2">
        <v>804</v>
      </c>
      <c r="T813" s="3">
        <v>0</v>
      </c>
      <c r="Y813" s="51"/>
    </row>
    <row r="814" spans="1:25" x14ac:dyDescent="0.45">
      <c r="A814" s="51"/>
      <c r="P814" s="2">
        <v>805</v>
      </c>
      <c r="Q814" s="3">
        <v>2327962.7540949755</v>
      </c>
      <c r="S814" s="2">
        <v>805</v>
      </c>
      <c r="T814" s="3">
        <v>2327962.7540949755</v>
      </c>
      <c r="Y814" s="51"/>
    </row>
    <row r="815" spans="1:25" x14ac:dyDescent="0.45">
      <c r="A815" s="51"/>
      <c r="P815" s="2">
        <v>806</v>
      </c>
      <c r="Q815" s="3">
        <v>0</v>
      </c>
      <c r="S815" s="2">
        <v>806</v>
      </c>
      <c r="T815" s="3">
        <v>0</v>
      </c>
      <c r="Y815" s="51"/>
    </row>
    <row r="816" spans="1:25" x14ac:dyDescent="0.45">
      <c r="A816" s="51"/>
      <c r="P816" s="2">
        <v>807</v>
      </c>
      <c r="Q816" s="3">
        <v>39473.968090319751</v>
      </c>
      <c r="S816" s="2">
        <v>807</v>
      </c>
      <c r="T816" s="3">
        <v>39473.968090319751</v>
      </c>
      <c r="Y816" s="51"/>
    </row>
    <row r="817" spans="1:25" x14ac:dyDescent="0.45">
      <c r="A817" s="51"/>
      <c r="P817" s="2">
        <v>808</v>
      </c>
      <c r="Q817" s="3">
        <v>0</v>
      </c>
      <c r="S817" s="2">
        <v>808</v>
      </c>
      <c r="T817" s="3">
        <v>0</v>
      </c>
      <c r="Y817" s="51"/>
    </row>
    <row r="818" spans="1:25" x14ac:dyDescent="0.45">
      <c r="A818" s="51"/>
      <c r="P818" s="2">
        <v>809</v>
      </c>
      <c r="Q818" s="3">
        <v>0</v>
      </c>
      <c r="S818" s="2">
        <v>809</v>
      </c>
      <c r="T818" s="3">
        <v>0</v>
      </c>
      <c r="Y818" s="51"/>
    </row>
    <row r="819" spans="1:25" x14ac:dyDescent="0.45">
      <c r="A819" s="51"/>
      <c r="P819" s="2">
        <v>810</v>
      </c>
      <c r="Q819" s="3">
        <v>57195.802302711512</v>
      </c>
      <c r="S819" s="2">
        <v>810</v>
      </c>
      <c r="T819" s="3">
        <v>57195.802302711512</v>
      </c>
      <c r="Y819" s="51"/>
    </row>
    <row r="820" spans="1:25" x14ac:dyDescent="0.45">
      <c r="A820" s="51"/>
      <c r="P820" s="2">
        <v>811</v>
      </c>
      <c r="Q820" s="3">
        <v>0</v>
      </c>
      <c r="S820" s="2">
        <v>811</v>
      </c>
      <c r="T820" s="3">
        <v>0</v>
      </c>
      <c r="Y820" s="51"/>
    </row>
    <row r="821" spans="1:25" x14ac:dyDescent="0.45">
      <c r="A821" s="51"/>
      <c r="P821" s="2">
        <v>812</v>
      </c>
      <c r="Q821" s="3">
        <v>0</v>
      </c>
      <c r="S821" s="2">
        <v>812</v>
      </c>
      <c r="T821" s="3">
        <v>0</v>
      </c>
      <c r="Y821" s="51"/>
    </row>
    <row r="822" spans="1:25" x14ac:dyDescent="0.45">
      <c r="A822" s="51"/>
      <c r="P822" s="2">
        <v>813</v>
      </c>
      <c r="Q822" s="3">
        <v>6613501.3648731597</v>
      </c>
      <c r="S822" s="2">
        <v>813</v>
      </c>
      <c r="T822" s="3">
        <v>0</v>
      </c>
      <c r="Y822" s="51"/>
    </row>
    <row r="823" spans="1:25" x14ac:dyDescent="0.45">
      <c r="A823" s="51"/>
      <c r="P823" s="2">
        <v>814</v>
      </c>
      <c r="Q823" s="3">
        <v>178002.36351197553</v>
      </c>
      <c r="S823" s="2">
        <v>814</v>
      </c>
      <c r="T823" s="3">
        <v>178002.36351197553</v>
      </c>
      <c r="Y823" s="51"/>
    </row>
    <row r="824" spans="1:25" x14ac:dyDescent="0.45">
      <c r="A824" s="51"/>
      <c r="P824" s="2">
        <v>815</v>
      </c>
      <c r="Q824" s="3">
        <v>0</v>
      </c>
      <c r="S824" s="2">
        <v>815</v>
      </c>
      <c r="T824" s="3">
        <v>0</v>
      </c>
      <c r="Y824" s="51"/>
    </row>
    <row r="825" spans="1:25" x14ac:dyDescent="0.45">
      <c r="A825" s="51"/>
      <c r="P825" s="2">
        <v>816</v>
      </c>
      <c r="Q825" s="3">
        <v>48960.045247533722</v>
      </c>
      <c r="S825" s="2">
        <v>816</v>
      </c>
      <c r="T825" s="3">
        <v>48960.045247533722</v>
      </c>
      <c r="Y825" s="51"/>
    </row>
    <row r="826" spans="1:25" x14ac:dyDescent="0.45">
      <c r="A826" s="51"/>
      <c r="P826" s="2">
        <v>817</v>
      </c>
      <c r="Q826" s="3">
        <v>55547.464048623588</v>
      </c>
      <c r="S826" s="2">
        <v>817</v>
      </c>
      <c r="T826" s="3">
        <v>55547.464048623588</v>
      </c>
      <c r="Y826" s="51"/>
    </row>
    <row r="827" spans="1:25" x14ac:dyDescent="0.45">
      <c r="A827" s="51"/>
      <c r="P827" s="2">
        <v>818</v>
      </c>
      <c r="Q827" s="3">
        <v>61022.923606667086</v>
      </c>
      <c r="S827" s="2">
        <v>818</v>
      </c>
      <c r="T827" s="3">
        <v>61022.923606667086</v>
      </c>
      <c r="Y827" s="51"/>
    </row>
    <row r="828" spans="1:25" x14ac:dyDescent="0.45">
      <c r="A828" s="51"/>
      <c r="P828" s="2">
        <v>819</v>
      </c>
      <c r="Q828" s="3">
        <v>0</v>
      </c>
      <c r="S828" s="2">
        <v>819</v>
      </c>
      <c r="T828" s="3">
        <v>0</v>
      </c>
      <c r="Y828" s="51"/>
    </row>
    <row r="829" spans="1:25" x14ac:dyDescent="0.45">
      <c r="A829" s="51"/>
      <c r="P829" s="2">
        <v>820</v>
      </c>
      <c r="Q829" s="3">
        <v>330672.60059682425</v>
      </c>
      <c r="S829" s="2">
        <v>820</v>
      </c>
      <c r="T829" s="3">
        <v>330672.60059682425</v>
      </c>
      <c r="Y829" s="51"/>
    </row>
    <row r="830" spans="1:25" x14ac:dyDescent="0.45">
      <c r="A830" s="51"/>
      <c r="P830" s="2">
        <v>821</v>
      </c>
      <c r="Q830" s="3">
        <v>0</v>
      </c>
      <c r="S830" s="2">
        <v>821</v>
      </c>
      <c r="T830" s="3">
        <v>0</v>
      </c>
      <c r="Y830" s="51"/>
    </row>
    <row r="831" spans="1:25" x14ac:dyDescent="0.45">
      <c r="A831" s="51"/>
      <c r="P831" s="2">
        <v>822</v>
      </c>
      <c r="Q831" s="3">
        <v>20243.669288852449</v>
      </c>
      <c r="S831" s="2">
        <v>822</v>
      </c>
      <c r="T831" s="3">
        <v>20243.669288852449</v>
      </c>
      <c r="Y831" s="51"/>
    </row>
    <row r="832" spans="1:25" x14ac:dyDescent="0.45">
      <c r="A832" s="51"/>
      <c r="P832" s="2">
        <v>823</v>
      </c>
      <c r="Q832" s="3">
        <v>3949077.361410432</v>
      </c>
      <c r="S832" s="2">
        <v>823</v>
      </c>
      <c r="T832" s="3">
        <v>3949077.361410432</v>
      </c>
      <c r="Y832" s="51"/>
    </row>
    <row r="833" spans="1:25" x14ac:dyDescent="0.45">
      <c r="A833" s="51"/>
      <c r="P833" s="2">
        <v>824</v>
      </c>
      <c r="Q833" s="3">
        <v>77101.785172475473</v>
      </c>
      <c r="S833" s="2">
        <v>824</v>
      </c>
      <c r="T833" s="3">
        <v>77101.785172475473</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104253.57151605457</v>
      </c>
      <c r="S836" s="2">
        <v>827</v>
      </c>
      <c r="T836" s="3">
        <v>104253.57151605457</v>
      </c>
      <c r="Y836" s="51"/>
    </row>
    <row r="837" spans="1:25" x14ac:dyDescent="0.45">
      <c r="A837" s="51"/>
      <c r="P837" s="2">
        <v>828</v>
      </c>
      <c r="Q837" s="3">
        <v>0</v>
      </c>
      <c r="S837" s="2">
        <v>828</v>
      </c>
      <c r="T837" s="3">
        <v>0</v>
      </c>
      <c r="Y837" s="51"/>
    </row>
    <row r="838" spans="1:25" x14ac:dyDescent="0.45">
      <c r="A838" s="51"/>
      <c r="P838" s="2">
        <v>829</v>
      </c>
      <c r="Q838" s="3">
        <v>0</v>
      </c>
      <c r="S838" s="2">
        <v>829</v>
      </c>
      <c r="T838" s="3">
        <v>0</v>
      </c>
      <c r="Y838" s="51"/>
    </row>
    <row r="839" spans="1:25" x14ac:dyDescent="0.45">
      <c r="A839" s="51"/>
      <c r="P839" s="2">
        <v>830</v>
      </c>
      <c r="Q839" s="3">
        <v>0</v>
      </c>
      <c r="S839" s="2">
        <v>830</v>
      </c>
      <c r="T839" s="3">
        <v>0</v>
      </c>
      <c r="Y839" s="51"/>
    </row>
    <row r="840" spans="1:25" x14ac:dyDescent="0.45">
      <c r="A840" s="51"/>
      <c r="P840" s="2">
        <v>831</v>
      </c>
      <c r="Q840" s="3">
        <v>2012081.1548517339</v>
      </c>
      <c r="S840" s="2">
        <v>831</v>
      </c>
      <c r="T840" s="3">
        <v>17980.547875017859</v>
      </c>
      <c r="Y840" s="51"/>
    </row>
    <row r="841" spans="1:25" x14ac:dyDescent="0.45">
      <c r="A841" s="51"/>
      <c r="P841" s="2">
        <v>832</v>
      </c>
      <c r="Q841" s="3">
        <v>5722651.3879396515</v>
      </c>
      <c r="S841" s="2">
        <v>832</v>
      </c>
      <c r="T841" s="3">
        <v>5722651.3879396515</v>
      </c>
      <c r="Y841" s="51"/>
    </row>
    <row r="842" spans="1:25" x14ac:dyDescent="0.45">
      <c r="A842" s="51"/>
      <c r="P842" s="2">
        <v>833</v>
      </c>
      <c r="Q842" s="3">
        <v>0</v>
      </c>
      <c r="S842" s="2">
        <v>833</v>
      </c>
      <c r="T842" s="3">
        <v>0</v>
      </c>
      <c r="Y842" s="51"/>
    </row>
    <row r="843" spans="1:25" x14ac:dyDescent="0.45">
      <c r="A843" s="51"/>
      <c r="P843" s="2">
        <v>834</v>
      </c>
      <c r="Q843" s="3">
        <v>3481832.6765635451</v>
      </c>
      <c r="S843" s="2">
        <v>834</v>
      </c>
      <c r="T843" s="3">
        <v>3481832.6765635451</v>
      </c>
      <c r="Y843" s="51"/>
    </row>
    <row r="844" spans="1:25" x14ac:dyDescent="0.45">
      <c r="A844" s="51"/>
      <c r="P844" s="2">
        <v>835</v>
      </c>
      <c r="Q844" s="3">
        <v>1170090.9130080917</v>
      </c>
      <c r="S844" s="2">
        <v>835</v>
      </c>
      <c r="T844" s="3">
        <v>1170090.9130080917</v>
      </c>
      <c r="Y844" s="51"/>
    </row>
    <row r="845" spans="1:25" x14ac:dyDescent="0.45">
      <c r="A845" s="51"/>
      <c r="P845" s="2">
        <v>836</v>
      </c>
      <c r="Q845" s="3">
        <v>0</v>
      </c>
      <c r="S845" s="2">
        <v>836</v>
      </c>
      <c r="T845" s="3">
        <v>0</v>
      </c>
      <c r="Y845" s="51"/>
    </row>
    <row r="846" spans="1:25" x14ac:dyDescent="0.45">
      <c r="A846" s="51"/>
      <c r="P846" s="2">
        <v>837</v>
      </c>
      <c r="Q846" s="3">
        <v>0</v>
      </c>
      <c r="S846" s="2">
        <v>837</v>
      </c>
      <c r="T846" s="3">
        <v>0</v>
      </c>
      <c r="Y846" s="51"/>
    </row>
    <row r="847" spans="1:25" x14ac:dyDescent="0.45">
      <c r="A847" s="51"/>
      <c r="P847" s="2">
        <v>838</v>
      </c>
      <c r="Q847" s="3">
        <v>26615.861881028133</v>
      </c>
      <c r="S847" s="2">
        <v>838</v>
      </c>
      <c r="T847" s="3">
        <v>26615.861881028133</v>
      </c>
      <c r="Y847" s="51"/>
    </row>
    <row r="848" spans="1:25" x14ac:dyDescent="0.45">
      <c r="A848" s="51"/>
      <c r="P848" s="2">
        <v>839</v>
      </c>
      <c r="Q848" s="3">
        <v>9100953.2576026767</v>
      </c>
      <c r="S848" s="2">
        <v>839</v>
      </c>
      <c r="T848" s="3">
        <v>9100953.2576026767</v>
      </c>
      <c r="Y848" s="51"/>
    </row>
    <row r="849" spans="1:25" x14ac:dyDescent="0.45">
      <c r="A849" s="51"/>
      <c r="P849" s="2">
        <v>840</v>
      </c>
      <c r="Q849" s="3">
        <v>0</v>
      </c>
      <c r="S849" s="2">
        <v>840</v>
      </c>
      <c r="T849" s="3">
        <v>0</v>
      </c>
      <c r="Y849" s="51"/>
    </row>
    <row r="850" spans="1:25" x14ac:dyDescent="0.45">
      <c r="A850" s="51"/>
      <c r="P850" s="2">
        <v>841</v>
      </c>
      <c r="Q850" s="3">
        <v>0</v>
      </c>
      <c r="S850" s="2">
        <v>841</v>
      </c>
      <c r="T850" s="3">
        <v>0</v>
      </c>
      <c r="Y850" s="51"/>
    </row>
    <row r="851" spans="1:25" x14ac:dyDescent="0.45">
      <c r="A851" s="51"/>
      <c r="P851" s="2">
        <v>842</v>
      </c>
      <c r="Q851" s="3">
        <v>12739.027062118572</v>
      </c>
      <c r="S851" s="2">
        <v>842</v>
      </c>
      <c r="T851" s="3">
        <v>12739.027062118572</v>
      </c>
      <c r="Y851" s="51"/>
    </row>
    <row r="852" spans="1:25" x14ac:dyDescent="0.45">
      <c r="A852" s="51"/>
      <c r="P852" s="2">
        <v>843</v>
      </c>
      <c r="Q852" s="3">
        <v>88922.414105701566</v>
      </c>
      <c r="S852" s="2">
        <v>843</v>
      </c>
      <c r="T852" s="3">
        <v>88922.414105701566</v>
      </c>
      <c r="Y852" s="51"/>
    </row>
    <row r="853" spans="1:25" x14ac:dyDescent="0.45">
      <c r="A853" s="51"/>
      <c r="P853" s="2">
        <v>844</v>
      </c>
      <c r="Q853" s="3">
        <v>0</v>
      </c>
      <c r="S853" s="2">
        <v>844</v>
      </c>
      <c r="T853" s="3">
        <v>0</v>
      </c>
      <c r="Y853" s="51"/>
    </row>
    <row r="854" spans="1:25" x14ac:dyDescent="0.45">
      <c r="A854" s="51"/>
      <c r="P854" s="2">
        <v>845</v>
      </c>
      <c r="Q854" s="3">
        <v>20651.403366146929</v>
      </c>
      <c r="S854" s="2">
        <v>845</v>
      </c>
      <c r="T854" s="3">
        <v>20651.403366146929</v>
      </c>
      <c r="Y854" s="51"/>
    </row>
    <row r="855" spans="1:25" x14ac:dyDescent="0.45">
      <c r="A855" s="51"/>
      <c r="P855" s="2">
        <v>846</v>
      </c>
      <c r="Q855" s="3">
        <v>0</v>
      </c>
      <c r="S855" s="2">
        <v>846</v>
      </c>
      <c r="T855" s="3">
        <v>0</v>
      </c>
      <c r="Y855" s="51"/>
    </row>
    <row r="856" spans="1:25" x14ac:dyDescent="0.45">
      <c r="A856" s="51"/>
      <c r="P856" s="2">
        <v>847</v>
      </c>
      <c r="Q856" s="3">
        <v>48590.655993143191</v>
      </c>
      <c r="S856" s="2">
        <v>847</v>
      </c>
      <c r="T856" s="3">
        <v>48590.655993143191</v>
      </c>
      <c r="Y856" s="51"/>
    </row>
    <row r="857" spans="1:25" x14ac:dyDescent="0.45">
      <c r="A857" s="51"/>
      <c r="P857" s="2">
        <v>848</v>
      </c>
      <c r="Q857" s="3">
        <v>1542718.9996444352</v>
      </c>
      <c r="S857" s="2">
        <v>848</v>
      </c>
      <c r="T857" s="3">
        <v>1542718.9996444352</v>
      </c>
      <c r="Y857" s="51"/>
    </row>
    <row r="858" spans="1:25" x14ac:dyDescent="0.45">
      <c r="A858" s="51"/>
      <c r="P858" s="2">
        <v>849</v>
      </c>
      <c r="Q858" s="3">
        <v>0</v>
      </c>
      <c r="S858" s="2">
        <v>849</v>
      </c>
      <c r="T858" s="3">
        <v>0</v>
      </c>
      <c r="Y858" s="51"/>
    </row>
    <row r="859" spans="1:25" x14ac:dyDescent="0.45">
      <c r="A859" s="51"/>
      <c r="P859" s="2">
        <v>850</v>
      </c>
      <c r="Q859" s="3">
        <v>32595.580209966683</v>
      </c>
      <c r="S859" s="2">
        <v>850</v>
      </c>
      <c r="T859" s="3">
        <v>32595.580209966683</v>
      </c>
      <c r="Y859" s="51"/>
    </row>
    <row r="860" spans="1:25" x14ac:dyDescent="0.45">
      <c r="A860" s="51"/>
      <c r="P860" s="2">
        <v>851</v>
      </c>
      <c r="Q860" s="3">
        <v>29514.398923555429</v>
      </c>
      <c r="S860" s="2">
        <v>851</v>
      </c>
      <c r="T860" s="3">
        <v>29514.398923555429</v>
      </c>
      <c r="Y860" s="51"/>
    </row>
    <row r="861" spans="1:25" x14ac:dyDescent="0.45">
      <c r="A861" s="51"/>
      <c r="P861" s="2">
        <v>852</v>
      </c>
      <c r="Q861" s="3">
        <v>0</v>
      </c>
      <c r="S861" s="2">
        <v>852</v>
      </c>
      <c r="T861" s="3">
        <v>0</v>
      </c>
      <c r="Y861" s="51"/>
    </row>
    <row r="862" spans="1:25" x14ac:dyDescent="0.45">
      <c r="A862" s="51"/>
      <c r="P862" s="2">
        <v>853</v>
      </c>
      <c r="Q862" s="3">
        <v>7211412.4072926491</v>
      </c>
      <c r="S862" s="2">
        <v>853</v>
      </c>
      <c r="T862" s="3">
        <v>7211412.4072926491</v>
      </c>
      <c r="Y862" s="51"/>
    </row>
    <row r="863" spans="1:25" x14ac:dyDescent="0.45">
      <c r="A863" s="51"/>
      <c r="P863" s="2">
        <v>854</v>
      </c>
      <c r="Q863" s="3">
        <v>0</v>
      </c>
      <c r="S863" s="2">
        <v>854</v>
      </c>
      <c r="T863" s="3">
        <v>0</v>
      </c>
      <c r="Y863" s="51"/>
    </row>
    <row r="864" spans="1:25" x14ac:dyDescent="0.45">
      <c r="A864" s="51"/>
      <c r="P864" s="2">
        <v>855</v>
      </c>
      <c r="Q864" s="3">
        <v>13172998.788547162</v>
      </c>
      <c r="S864" s="2">
        <v>855</v>
      </c>
      <c r="T864" s="3">
        <v>13172998.788547162</v>
      </c>
      <c r="Y864" s="51"/>
    </row>
    <row r="865" spans="1:25" x14ac:dyDescent="0.45">
      <c r="A865" s="51"/>
      <c r="P865" s="2">
        <v>856</v>
      </c>
      <c r="Q865" s="3">
        <v>1283660.3444461413</v>
      </c>
      <c r="S865" s="2">
        <v>856</v>
      </c>
      <c r="T865" s="3">
        <v>1283660.3444461413</v>
      </c>
      <c r="Y865" s="51"/>
    </row>
    <row r="866" spans="1:25" x14ac:dyDescent="0.45">
      <c r="A866" s="51"/>
      <c r="P866" s="2">
        <v>857</v>
      </c>
      <c r="Q866" s="3">
        <v>24641.67550622809</v>
      </c>
      <c r="S866" s="2">
        <v>857</v>
      </c>
      <c r="T866" s="3">
        <v>24641.67550622809</v>
      </c>
      <c r="Y866" s="51"/>
    </row>
    <row r="867" spans="1:25" x14ac:dyDescent="0.45">
      <c r="A867" s="51"/>
      <c r="P867" s="2">
        <v>858</v>
      </c>
      <c r="Q867" s="3">
        <v>0</v>
      </c>
      <c r="S867" s="2">
        <v>858</v>
      </c>
      <c r="T867" s="3">
        <v>0</v>
      </c>
      <c r="Y867" s="51"/>
    </row>
    <row r="868" spans="1:25" x14ac:dyDescent="0.45">
      <c r="A868" s="51"/>
      <c r="P868" s="2">
        <v>859</v>
      </c>
      <c r="Q868" s="3">
        <v>0</v>
      </c>
      <c r="S868" s="2">
        <v>859</v>
      </c>
      <c r="T868" s="3">
        <v>0</v>
      </c>
      <c r="Y868" s="51"/>
    </row>
    <row r="869" spans="1:25" x14ac:dyDescent="0.45">
      <c r="A869" s="51"/>
      <c r="P869" s="2">
        <v>860</v>
      </c>
      <c r="Q869" s="3">
        <v>54130.805604842571</v>
      </c>
      <c r="S869" s="2">
        <v>860</v>
      </c>
      <c r="T869" s="3">
        <v>54130.805604842571</v>
      </c>
      <c r="Y869" s="51"/>
    </row>
    <row r="870" spans="1:25" x14ac:dyDescent="0.45">
      <c r="A870" s="51"/>
      <c r="P870" s="2">
        <v>861</v>
      </c>
      <c r="Q870" s="3">
        <v>8425.5116828186929</v>
      </c>
      <c r="S870" s="2">
        <v>861</v>
      </c>
      <c r="T870" s="3">
        <v>8425.5116828186929</v>
      </c>
      <c r="Y870" s="51"/>
    </row>
    <row r="871" spans="1:25" x14ac:dyDescent="0.45">
      <c r="A871" s="51"/>
      <c r="P871" s="2">
        <v>862</v>
      </c>
      <c r="Q871" s="3">
        <v>0</v>
      </c>
      <c r="S871" s="2">
        <v>862</v>
      </c>
      <c r="T871" s="3">
        <v>0</v>
      </c>
      <c r="Y871" s="51"/>
    </row>
    <row r="872" spans="1:25" x14ac:dyDescent="0.45">
      <c r="A872" s="51"/>
      <c r="P872" s="2">
        <v>863</v>
      </c>
      <c r="Q872" s="3">
        <v>28762.287750595438</v>
      </c>
      <c r="S872" s="2">
        <v>863</v>
      </c>
      <c r="T872" s="3">
        <v>28762.287750595438</v>
      </c>
      <c r="Y872" s="51"/>
    </row>
    <row r="873" spans="1:25" x14ac:dyDescent="0.45">
      <c r="A873" s="51"/>
      <c r="P873" s="2">
        <v>864</v>
      </c>
      <c r="Q873" s="3">
        <v>0</v>
      </c>
      <c r="S873" s="2">
        <v>864</v>
      </c>
      <c r="T873" s="3">
        <v>0</v>
      </c>
      <c r="Y873" s="51"/>
    </row>
    <row r="874" spans="1:25" x14ac:dyDescent="0.45">
      <c r="A874" s="51"/>
      <c r="P874" s="2">
        <v>865</v>
      </c>
      <c r="Q874" s="3">
        <v>16555921.220914168</v>
      </c>
      <c r="S874" s="2">
        <v>865</v>
      </c>
      <c r="T874" s="3">
        <v>0</v>
      </c>
      <c r="Y874" s="51"/>
    </row>
    <row r="875" spans="1:25" x14ac:dyDescent="0.45">
      <c r="A875" s="51"/>
      <c r="P875" s="2">
        <v>866</v>
      </c>
      <c r="Q875" s="3">
        <v>0</v>
      </c>
      <c r="S875" s="2">
        <v>866</v>
      </c>
      <c r="T875" s="3">
        <v>0</v>
      </c>
      <c r="Y875" s="51"/>
    </row>
    <row r="876" spans="1:25" x14ac:dyDescent="0.45">
      <c r="A876" s="51"/>
      <c r="P876" s="2">
        <v>867</v>
      </c>
      <c r="Q876" s="3">
        <v>0</v>
      </c>
      <c r="S876" s="2">
        <v>867</v>
      </c>
      <c r="T876" s="3">
        <v>0</v>
      </c>
      <c r="Y876" s="51"/>
    </row>
    <row r="877" spans="1:25" x14ac:dyDescent="0.45">
      <c r="A877" s="51"/>
      <c r="P877" s="2">
        <v>868</v>
      </c>
      <c r="Q877" s="3">
        <v>0</v>
      </c>
      <c r="S877" s="2">
        <v>868</v>
      </c>
      <c r="T877" s="3">
        <v>0</v>
      </c>
      <c r="Y877" s="51"/>
    </row>
    <row r="878" spans="1:25" x14ac:dyDescent="0.45">
      <c r="A878" s="51"/>
      <c r="P878" s="2">
        <v>869</v>
      </c>
      <c r="Q878" s="3">
        <v>15640.296408003172</v>
      </c>
      <c r="S878" s="2">
        <v>869</v>
      </c>
      <c r="T878" s="3">
        <v>15640.296408003172</v>
      </c>
      <c r="Y878" s="51"/>
    </row>
    <row r="879" spans="1:25" x14ac:dyDescent="0.45">
      <c r="A879" s="51"/>
      <c r="P879" s="2">
        <v>870</v>
      </c>
      <c r="Q879" s="3">
        <v>3303.8265486792729</v>
      </c>
      <c r="S879" s="2">
        <v>870</v>
      </c>
      <c r="T879" s="3">
        <v>3303.8265486792729</v>
      </c>
      <c r="Y879" s="51"/>
    </row>
    <row r="880" spans="1:25" x14ac:dyDescent="0.45">
      <c r="A880" s="51"/>
      <c r="P880" s="2">
        <v>871</v>
      </c>
      <c r="Q880" s="3">
        <v>0</v>
      </c>
      <c r="S880" s="2">
        <v>871</v>
      </c>
      <c r="T880" s="3">
        <v>0</v>
      </c>
      <c r="Y880" s="51"/>
    </row>
    <row r="881" spans="1:25" x14ac:dyDescent="0.45">
      <c r="A881" s="51"/>
      <c r="P881" s="2">
        <v>872</v>
      </c>
      <c r="Q881" s="3">
        <v>0</v>
      </c>
      <c r="S881" s="2">
        <v>872</v>
      </c>
      <c r="T881" s="3">
        <v>0</v>
      </c>
      <c r="Y881" s="51"/>
    </row>
    <row r="882" spans="1:25" x14ac:dyDescent="0.45">
      <c r="A882" s="51"/>
      <c r="P882" s="2">
        <v>873</v>
      </c>
      <c r="Q882" s="3">
        <v>157032.75942775753</v>
      </c>
      <c r="S882" s="2">
        <v>873</v>
      </c>
      <c r="T882" s="3">
        <v>157032.75942775753</v>
      </c>
      <c r="Y882" s="51"/>
    </row>
    <row r="883" spans="1:25" x14ac:dyDescent="0.45">
      <c r="A883" s="51"/>
      <c r="P883" s="2">
        <v>874</v>
      </c>
      <c r="Q883" s="3">
        <v>34316.76828704372</v>
      </c>
      <c r="S883" s="2">
        <v>874</v>
      </c>
      <c r="T883" s="3">
        <v>34316.76828704372</v>
      </c>
      <c r="Y883" s="51"/>
    </row>
    <row r="884" spans="1:25" x14ac:dyDescent="0.45">
      <c r="A884" s="51"/>
      <c r="P884" s="2">
        <v>875</v>
      </c>
      <c r="Q884" s="3">
        <v>50169.858184799123</v>
      </c>
      <c r="S884" s="2">
        <v>875</v>
      </c>
      <c r="T884" s="3">
        <v>50169.858184799123</v>
      </c>
      <c r="Y884" s="51"/>
    </row>
    <row r="885" spans="1:25" x14ac:dyDescent="0.45">
      <c r="A885" s="51"/>
      <c r="P885" s="2">
        <v>876</v>
      </c>
      <c r="Q885" s="3">
        <v>0</v>
      </c>
      <c r="S885" s="2">
        <v>876</v>
      </c>
      <c r="T885" s="3">
        <v>0</v>
      </c>
      <c r="Y885" s="51"/>
    </row>
    <row r="886" spans="1:25" x14ac:dyDescent="0.45">
      <c r="A886" s="51"/>
      <c r="P886" s="2">
        <v>877</v>
      </c>
      <c r="Q886" s="3">
        <v>34287.463985848255</v>
      </c>
      <c r="S886" s="2">
        <v>877</v>
      </c>
      <c r="T886" s="3">
        <v>34287.463985848255</v>
      </c>
      <c r="Y886" s="51"/>
    </row>
    <row r="887" spans="1:25" x14ac:dyDescent="0.45">
      <c r="A887" s="51"/>
      <c r="P887" s="2">
        <v>878</v>
      </c>
      <c r="Q887" s="3">
        <v>0</v>
      </c>
      <c r="S887" s="2">
        <v>878</v>
      </c>
      <c r="T887" s="3">
        <v>0</v>
      </c>
      <c r="Y887" s="51"/>
    </row>
    <row r="888" spans="1:25" x14ac:dyDescent="0.45">
      <c r="A888" s="51"/>
      <c r="P888" s="2">
        <v>879</v>
      </c>
      <c r="Q888" s="3">
        <v>0</v>
      </c>
      <c r="S888" s="2">
        <v>879</v>
      </c>
      <c r="T888" s="3">
        <v>0</v>
      </c>
      <c r="Y888" s="51"/>
    </row>
    <row r="889" spans="1:25" x14ac:dyDescent="0.45">
      <c r="A889" s="51"/>
      <c r="P889" s="2">
        <v>880</v>
      </c>
      <c r="Q889" s="3">
        <v>23974.800856696984</v>
      </c>
      <c r="S889" s="2">
        <v>880</v>
      </c>
      <c r="T889" s="3">
        <v>23974.800856696984</v>
      </c>
      <c r="Y889" s="51"/>
    </row>
    <row r="890" spans="1:25" x14ac:dyDescent="0.45">
      <c r="A890" s="51"/>
      <c r="P890" s="2">
        <v>881</v>
      </c>
      <c r="Q890" s="3">
        <v>0</v>
      </c>
      <c r="S890" s="2">
        <v>881</v>
      </c>
      <c r="T890" s="3">
        <v>0</v>
      </c>
      <c r="Y890" s="51"/>
    </row>
    <row r="891" spans="1:25" x14ac:dyDescent="0.45">
      <c r="A891" s="51"/>
      <c r="P891" s="2">
        <v>882</v>
      </c>
      <c r="Q891" s="3">
        <v>1429976.4020724914</v>
      </c>
      <c r="S891" s="2">
        <v>882</v>
      </c>
      <c r="T891" s="3">
        <v>199654.38341379925</v>
      </c>
      <c r="Y891" s="51"/>
    </row>
    <row r="892" spans="1:25" x14ac:dyDescent="0.45">
      <c r="A892" s="51"/>
      <c r="P892" s="2">
        <v>883</v>
      </c>
      <c r="Q892" s="3">
        <v>58278.856353629781</v>
      </c>
      <c r="S892" s="2">
        <v>883</v>
      </c>
      <c r="T892" s="3">
        <v>58278.856353629781</v>
      </c>
      <c r="Y892" s="51"/>
    </row>
    <row r="893" spans="1:25" x14ac:dyDescent="0.45">
      <c r="A893" s="51"/>
      <c r="P893" s="2">
        <v>884</v>
      </c>
      <c r="Q893" s="3">
        <v>18005.924328564681</v>
      </c>
      <c r="S893" s="2">
        <v>884</v>
      </c>
      <c r="T893" s="3">
        <v>18005.924328564681</v>
      </c>
      <c r="Y893" s="51"/>
    </row>
    <row r="894" spans="1:25" x14ac:dyDescent="0.45">
      <c r="A894" s="51"/>
      <c r="P894" s="2">
        <v>885</v>
      </c>
      <c r="Q894" s="3">
        <v>2532584.6558336159</v>
      </c>
      <c r="S894" s="2">
        <v>885</v>
      </c>
      <c r="T894" s="3">
        <v>2532584.6558336159</v>
      </c>
      <c r="Y894" s="51"/>
    </row>
    <row r="895" spans="1:25" x14ac:dyDescent="0.45">
      <c r="A895" s="51"/>
      <c r="P895" s="2">
        <v>886</v>
      </c>
      <c r="Q895" s="3">
        <v>69429.735922682303</v>
      </c>
      <c r="S895" s="2">
        <v>886</v>
      </c>
      <c r="T895" s="3">
        <v>69429.735922682303</v>
      </c>
      <c r="Y895" s="51"/>
    </row>
    <row r="896" spans="1:25" x14ac:dyDescent="0.45">
      <c r="A896" s="51"/>
      <c r="P896" s="2">
        <v>887</v>
      </c>
      <c r="Q896" s="3">
        <v>0</v>
      </c>
      <c r="S896" s="2">
        <v>887</v>
      </c>
      <c r="T896" s="3">
        <v>0</v>
      </c>
      <c r="Y896" s="51"/>
    </row>
    <row r="897" spans="1:25" x14ac:dyDescent="0.45">
      <c r="A897" s="51"/>
      <c r="P897" s="2">
        <v>888</v>
      </c>
      <c r="Q897" s="3">
        <v>0</v>
      </c>
      <c r="S897" s="2">
        <v>888</v>
      </c>
      <c r="T897" s="3">
        <v>0</v>
      </c>
      <c r="Y897" s="51"/>
    </row>
    <row r="898" spans="1:25" x14ac:dyDescent="0.45">
      <c r="A898" s="51"/>
      <c r="P898" s="2">
        <v>889</v>
      </c>
      <c r="Q898" s="3">
        <v>0</v>
      </c>
      <c r="S898" s="2">
        <v>889</v>
      </c>
      <c r="T898" s="3">
        <v>0</v>
      </c>
      <c r="Y898" s="51"/>
    </row>
    <row r="899" spans="1:25" x14ac:dyDescent="0.45">
      <c r="A899" s="51"/>
      <c r="P899" s="2">
        <v>890</v>
      </c>
      <c r="Q899" s="3">
        <v>32156.446196807523</v>
      </c>
      <c r="S899" s="2">
        <v>890</v>
      </c>
      <c r="T899" s="3">
        <v>32156.446196807523</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6997419.7144193472</v>
      </c>
      <c r="S902" s="2">
        <v>893</v>
      </c>
      <c r="T902" s="3">
        <v>6997419.7144193472</v>
      </c>
      <c r="Y902" s="51"/>
    </row>
    <row r="903" spans="1:25" x14ac:dyDescent="0.45">
      <c r="A903" s="51"/>
      <c r="P903" s="2">
        <v>894</v>
      </c>
      <c r="Q903" s="3">
        <v>1559511.3958952243</v>
      </c>
      <c r="S903" s="2">
        <v>894</v>
      </c>
      <c r="T903" s="3">
        <v>1559511.3958952243</v>
      </c>
      <c r="Y903" s="51"/>
    </row>
    <row r="904" spans="1:25" x14ac:dyDescent="0.45">
      <c r="A904" s="51"/>
      <c r="P904" s="2">
        <v>895</v>
      </c>
      <c r="Q904" s="3">
        <v>37953.98632956465</v>
      </c>
      <c r="S904" s="2">
        <v>895</v>
      </c>
      <c r="T904" s="3">
        <v>37953.98632956465</v>
      </c>
      <c r="Y904" s="51"/>
    </row>
    <row r="905" spans="1:25" x14ac:dyDescent="0.45">
      <c r="A905" s="51"/>
      <c r="P905" s="2">
        <v>896</v>
      </c>
      <c r="Q905" s="3">
        <v>389054.82007526775</v>
      </c>
      <c r="S905" s="2">
        <v>896</v>
      </c>
      <c r="T905" s="3">
        <v>389054.82007526775</v>
      </c>
      <c r="Y905" s="51"/>
    </row>
    <row r="906" spans="1:25" x14ac:dyDescent="0.45">
      <c r="A906" s="51"/>
      <c r="P906" s="2">
        <v>897</v>
      </c>
      <c r="Q906" s="3">
        <v>0</v>
      </c>
      <c r="S906" s="2">
        <v>897</v>
      </c>
      <c r="T906" s="3">
        <v>0</v>
      </c>
      <c r="Y906" s="51"/>
    </row>
    <row r="907" spans="1:25" x14ac:dyDescent="0.45">
      <c r="A907" s="51"/>
      <c r="P907" s="2">
        <v>898</v>
      </c>
      <c r="Q907" s="3">
        <v>0</v>
      </c>
      <c r="S907" s="2">
        <v>898</v>
      </c>
      <c r="T907" s="3">
        <v>0</v>
      </c>
      <c r="Y907" s="51"/>
    </row>
    <row r="908" spans="1:25" x14ac:dyDescent="0.45">
      <c r="A908" s="51"/>
      <c r="P908" s="2">
        <v>899</v>
      </c>
      <c r="Q908" s="3">
        <v>0</v>
      </c>
      <c r="S908" s="2">
        <v>899</v>
      </c>
      <c r="T908" s="3">
        <v>0</v>
      </c>
      <c r="Y908" s="51"/>
    </row>
    <row r="909" spans="1:25" x14ac:dyDescent="0.45">
      <c r="A909" s="51"/>
      <c r="P909" s="2">
        <v>900</v>
      </c>
      <c r="Q909" s="3">
        <v>0</v>
      </c>
      <c r="S909" s="2">
        <v>900</v>
      </c>
      <c r="T909" s="3">
        <v>0</v>
      </c>
      <c r="Y909" s="51"/>
    </row>
    <row r="910" spans="1:25" x14ac:dyDescent="0.45">
      <c r="A910" s="51"/>
      <c r="P910" s="2">
        <v>901</v>
      </c>
      <c r="Q910" s="3">
        <v>0</v>
      </c>
      <c r="S910" s="2">
        <v>901</v>
      </c>
      <c r="T910" s="3">
        <v>0</v>
      </c>
      <c r="Y910" s="51"/>
    </row>
    <row r="911" spans="1:25" x14ac:dyDescent="0.45">
      <c r="A911" s="51"/>
      <c r="P911" s="2">
        <v>902</v>
      </c>
      <c r="Q911" s="3">
        <v>11999.917124196932</v>
      </c>
      <c r="S911" s="2">
        <v>902</v>
      </c>
      <c r="T911" s="3">
        <v>11999.917124196932</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33294.276072309745</v>
      </c>
      <c r="S914" s="2">
        <v>905</v>
      </c>
      <c r="T914" s="3">
        <v>33294.276072309745</v>
      </c>
      <c r="Y914" s="51"/>
    </row>
    <row r="915" spans="1:25" x14ac:dyDescent="0.45">
      <c r="A915" s="51"/>
      <c r="P915" s="2">
        <v>906</v>
      </c>
      <c r="Q915" s="3">
        <v>41397.42147135186</v>
      </c>
      <c r="S915" s="2">
        <v>906</v>
      </c>
      <c r="T915" s="3">
        <v>41397.42147135186</v>
      </c>
      <c r="Y915" s="51"/>
    </row>
    <row r="916" spans="1:25" x14ac:dyDescent="0.45">
      <c r="A916" s="51"/>
      <c r="P916" s="2">
        <v>907</v>
      </c>
      <c r="Q916" s="3">
        <v>29474.250465111545</v>
      </c>
      <c r="S916" s="2">
        <v>907</v>
      </c>
      <c r="T916" s="3">
        <v>29474.250465111545</v>
      </c>
      <c r="Y916" s="51"/>
    </row>
    <row r="917" spans="1:25" x14ac:dyDescent="0.45">
      <c r="A917" s="51"/>
      <c r="P917" s="2">
        <v>908</v>
      </c>
      <c r="Q917" s="3">
        <v>59900.032441547868</v>
      </c>
      <c r="S917" s="2">
        <v>908</v>
      </c>
      <c r="T917" s="3">
        <v>59900.032441547868</v>
      </c>
      <c r="Y917" s="51"/>
    </row>
    <row r="918" spans="1:25" x14ac:dyDescent="0.45">
      <c r="A918" s="51"/>
      <c r="P918" s="2">
        <v>909</v>
      </c>
      <c r="Q918" s="3">
        <v>57315.958944555423</v>
      </c>
      <c r="S918" s="2">
        <v>909</v>
      </c>
      <c r="T918" s="3">
        <v>57315.958944555423</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0</v>
      </c>
      <c r="S921" s="2">
        <v>912</v>
      </c>
      <c r="T921" s="3">
        <v>0</v>
      </c>
      <c r="Y921" s="51"/>
    </row>
    <row r="922" spans="1:25" x14ac:dyDescent="0.45">
      <c r="A922" s="51"/>
      <c r="P922" s="2">
        <v>913</v>
      </c>
      <c r="Q922" s="3">
        <v>740785.31362852512</v>
      </c>
      <c r="S922" s="2">
        <v>913</v>
      </c>
      <c r="T922" s="3">
        <v>740785.31362852512</v>
      </c>
      <c r="Y922" s="51"/>
    </row>
    <row r="923" spans="1:25" x14ac:dyDescent="0.45">
      <c r="A923" s="51"/>
      <c r="P923" s="2">
        <v>914</v>
      </c>
      <c r="Q923" s="3">
        <v>101760.86993016735</v>
      </c>
      <c r="S923" s="2">
        <v>914</v>
      </c>
      <c r="T923" s="3">
        <v>101760.86993016735</v>
      </c>
      <c r="Y923" s="51"/>
    </row>
    <row r="924" spans="1:25" x14ac:dyDescent="0.45">
      <c r="A924" s="51"/>
      <c r="P924" s="2">
        <v>915</v>
      </c>
      <c r="Q924" s="3">
        <v>21657.252556057072</v>
      </c>
      <c r="S924" s="2">
        <v>915</v>
      </c>
      <c r="T924" s="3">
        <v>21657.252556057072</v>
      </c>
      <c r="Y924" s="51"/>
    </row>
    <row r="925" spans="1:25" x14ac:dyDescent="0.45">
      <c r="A925" s="51"/>
      <c r="P925" s="2">
        <v>916</v>
      </c>
      <c r="Q925" s="3">
        <v>0</v>
      </c>
      <c r="S925" s="2">
        <v>916</v>
      </c>
      <c r="T925" s="3">
        <v>0</v>
      </c>
      <c r="Y925" s="51"/>
    </row>
    <row r="926" spans="1:25" x14ac:dyDescent="0.45">
      <c r="A926" s="51"/>
      <c r="P926" s="2">
        <v>917</v>
      </c>
      <c r="Q926" s="3">
        <v>0</v>
      </c>
      <c r="S926" s="2">
        <v>917</v>
      </c>
      <c r="T926" s="3">
        <v>0</v>
      </c>
      <c r="Y926" s="51"/>
    </row>
    <row r="927" spans="1:25" x14ac:dyDescent="0.45">
      <c r="A927" s="51"/>
      <c r="P927" s="2">
        <v>918</v>
      </c>
      <c r="Q927" s="3">
        <v>27075.657400279801</v>
      </c>
      <c r="S927" s="2">
        <v>918</v>
      </c>
      <c r="T927" s="3">
        <v>27075.657400279801</v>
      </c>
      <c r="Y927" s="51"/>
    </row>
    <row r="928" spans="1:25" x14ac:dyDescent="0.45">
      <c r="A928" s="51"/>
      <c r="P928" s="2">
        <v>919</v>
      </c>
      <c r="Q928" s="3">
        <v>65416.78870779444</v>
      </c>
      <c r="S928" s="2">
        <v>919</v>
      </c>
      <c r="T928" s="3">
        <v>65416.78870779444</v>
      </c>
      <c r="Y928" s="51"/>
    </row>
    <row r="929" spans="1:25" x14ac:dyDescent="0.45">
      <c r="A929" s="51"/>
      <c r="P929" s="2">
        <v>920</v>
      </c>
      <c r="Q929" s="3">
        <v>243198.80010332607</v>
      </c>
      <c r="S929" s="2">
        <v>920</v>
      </c>
      <c r="T929" s="3">
        <v>243198.80010332607</v>
      </c>
      <c r="Y929" s="51"/>
    </row>
    <row r="930" spans="1:25" x14ac:dyDescent="0.45">
      <c r="A930" s="51"/>
      <c r="P930" s="2">
        <v>921</v>
      </c>
      <c r="Q930" s="3">
        <v>11500638.882624226</v>
      </c>
      <c r="S930" s="2">
        <v>921</v>
      </c>
      <c r="T930" s="3">
        <v>11500638.882624226</v>
      </c>
      <c r="Y930" s="51"/>
    </row>
    <row r="931" spans="1:25" x14ac:dyDescent="0.45">
      <c r="A931" s="51"/>
      <c r="P931" s="2">
        <v>922</v>
      </c>
      <c r="Q931" s="3">
        <v>0</v>
      </c>
      <c r="S931" s="2">
        <v>922</v>
      </c>
      <c r="T931" s="3">
        <v>0</v>
      </c>
      <c r="Y931" s="51"/>
    </row>
    <row r="932" spans="1:25" x14ac:dyDescent="0.45">
      <c r="A932" s="51"/>
      <c r="P932" s="2">
        <v>923</v>
      </c>
      <c r="Q932" s="3">
        <v>79540.28337248617</v>
      </c>
      <c r="S932" s="2">
        <v>923</v>
      </c>
      <c r="T932" s="3">
        <v>79540.28337248617</v>
      </c>
      <c r="Y932" s="51"/>
    </row>
    <row r="933" spans="1:25" x14ac:dyDescent="0.45">
      <c r="A933" s="51"/>
      <c r="P933" s="2">
        <v>924</v>
      </c>
      <c r="Q933" s="3">
        <v>14149740.93419319</v>
      </c>
      <c r="S933" s="2">
        <v>924</v>
      </c>
      <c r="T933" s="3">
        <v>14149740.93419319</v>
      </c>
      <c r="Y933" s="51"/>
    </row>
    <row r="934" spans="1:25" x14ac:dyDescent="0.45">
      <c r="A934" s="51"/>
      <c r="P934" s="2">
        <v>925</v>
      </c>
      <c r="Q934" s="3">
        <v>14098283.102794254</v>
      </c>
      <c r="S934" s="2">
        <v>925</v>
      </c>
      <c r="T934" s="3">
        <v>14098283.102794254</v>
      </c>
      <c r="Y934" s="51"/>
    </row>
    <row r="935" spans="1:25" x14ac:dyDescent="0.45">
      <c r="A935" s="51"/>
      <c r="P935" s="2">
        <v>926</v>
      </c>
      <c r="Q935" s="3">
        <v>301359.27060404094</v>
      </c>
      <c r="S935" s="2">
        <v>926</v>
      </c>
      <c r="T935" s="3">
        <v>301359.27060404094</v>
      </c>
      <c r="Y935" s="51"/>
    </row>
    <row r="936" spans="1:25" x14ac:dyDescent="0.45">
      <c r="A936" s="51"/>
      <c r="P936" s="2">
        <v>927</v>
      </c>
      <c r="Q936" s="3">
        <v>374313.00300841033</v>
      </c>
      <c r="S936" s="2">
        <v>927</v>
      </c>
      <c r="T936" s="3">
        <v>374313.00300841033</v>
      </c>
      <c r="Y936" s="51"/>
    </row>
    <row r="937" spans="1:25" x14ac:dyDescent="0.45">
      <c r="A937" s="51"/>
      <c r="P937" s="2">
        <v>928</v>
      </c>
      <c r="Q937" s="3">
        <v>114432.06197966755</v>
      </c>
      <c r="S937" s="2">
        <v>928</v>
      </c>
      <c r="T937" s="3">
        <v>114432.06197966755</v>
      </c>
      <c r="Y937" s="51"/>
    </row>
    <row r="938" spans="1:25" x14ac:dyDescent="0.45">
      <c r="A938" s="51"/>
      <c r="P938" s="2">
        <v>929</v>
      </c>
      <c r="Q938" s="3">
        <v>0</v>
      </c>
      <c r="S938" s="2">
        <v>929</v>
      </c>
      <c r="T938" s="3">
        <v>0</v>
      </c>
      <c r="Y938" s="51"/>
    </row>
    <row r="939" spans="1:25" x14ac:dyDescent="0.45">
      <c r="A939" s="51"/>
      <c r="P939" s="2">
        <v>930</v>
      </c>
      <c r="Q939" s="3">
        <v>0</v>
      </c>
      <c r="S939" s="2">
        <v>930</v>
      </c>
      <c r="T939" s="3">
        <v>0</v>
      </c>
      <c r="Y939" s="51"/>
    </row>
    <row r="940" spans="1:25" x14ac:dyDescent="0.45">
      <c r="A940" s="51"/>
      <c r="P940" s="2">
        <v>931</v>
      </c>
      <c r="Q940" s="3">
        <v>37469320.55539427</v>
      </c>
      <c r="S940" s="2">
        <v>931</v>
      </c>
      <c r="T940" s="3">
        <v>37469320.55539427</v>
      </c>
      <c r="Y940" s="51"/>
    </row>
    <row r="941" spans="1:25" x14ac:dyDescent="0.45">
      <c r="A941" s="51"/>
      <c r="P941" s="2">
        <v>932</v>
      </c>
      <c r="Q941" s="3">
        <v>0</v>
      </c>
      <c r="S941" s="2">
        <v>932</v>
      </c>
      <c r="T941" s="3">
        <v>0</v>
      </c>
      <c r="Y941" s="51"/>
    </row>
    <row r="942" spans="1:25" x14ac:dyDescent="0.45">
      <c r="A942" s="51"/>
      <c r="P942" s="2">
        <v>933</v>
      </c>
      <c r="Q942" s="3">
        <v>42624.735157246389</v>
      </c>
      <c r="S942" s="2">
        <v>933</v>
      </c>
      <c r="T942" s="3">
        <v>42624.735157246389</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52912.123214557898</v>
      </c>
      <c r="S945" s="2">
        <v>936</v>
      </c>
      <c r="T945" s="3">
        <v>52912.123214557898</v>
      </c>
      <c r="Y945" s="51"/>
    </row>
    <row r="946" spans="1:25" x14ac:dyDescent="0.45">
      <c r="A946" s="51"/>
      <c r="P946" s="2">
        <v>937</v>
      </c>
      <c r="Q946" s="3">
        <v>1395029.9066088668</v>
      </c>
      <c r="S946" s="2">
        <v>937</v>
      </c>
      <c r="T946" s="3">
        <v>1395029.9066088668</v>
      </c>
      <c r="Y946" s="51"/>
    </row>
    <row r="947" spans="1:25" x14ac:dyDescent="0.45">
      <c r="A947" s="51"/>
      <c r="P947" s="2">
        <v>938</v>
      </c>
      <c r="Q947" s="3">
        <v>0</v>
      </c>
      <c r="S947" s="2">
        <v>938</v>
      </c>
      <c r="T947" s="3">
        <v>0</v>
      </c>
      <c r="Y947" s="51"/>
    </row>
    <row r="948" spans="1:25" x14ac:dyDescent="0.45">
      <c r="A948" s="51"/>
      <c r="P948" s="2">
        <v>939</v>
      </c>
      <c r="Q948" s="3">
        <v>0</v>
      </c>
      <c r="S948" s="2">
        <v>939</v>
      </c>
      <c r="T948" s="3">
        <v>0</v>
      </c>
      <c r="Y948" s="51"/>
    </row>
    <row r="949" spans="1:25" x14ac:dyDescent="0.45">
      <c r="A949" s="51"/>
      <c r="P949" s="2">
        <v>940</v>
      </c>
      <c r="Q949" s="3">
        <v>3012.387698481567</v>
      </c>
      <c r="S949" s="2">
        <v>940</v>
      </c>
      <c r="T949" s="3">
        <v>3012.387698481567</v>
      </c>
      <c r="Y949" s="51"/>
    </row>
    <row r="950" spans="1:25" x14ac:dyDescent="0.45">
      <c r="A950" s="51"/>
      <c r="P950" s="2">
        <v>941</v>
      </c>
      <c r="Q950" s="3">
        <v>64829.149984786462</v>
      </c>
      <c r="S950" s="2">
        <v>941</v>
      </c>
      <c r="T950" s="3">
        <v>64829.149984786462</v>
      </c>
      <c r="Y950" s="51"/>
    </row>
    <row r="951" spans="1:25" x14ac:dyDescent="0.45">
      <c r="A951" s="51"/>
      <c r="P951" s="2">
        <v>942</v>
      </c>
      <c r="Q951" s="3">
        <v>28824.725556579346</v>
      </c>
      <c r="S951" s="2">
        <v>942</v>
      </c>
      <c r="T951" s="3">
        <v>28824.725556579346</v>
      </c>
      <c r="Y951" s="51"/>
    </row>
    <row r="952" spans="1:25" x14ac:dyDescent="0.45">
      <c r="A952" s="51"/>
      <c r="P952" s="2">
        <v>943</v>
      </c>
      <c r="Q952" s="3">
        <v>0</v>
      </c>
      <c r="S952" s="2">
        <v>943</v>
      </c>
      <c r="T952" s="3">
        <v>0</v>
      </c>
      <c r="Y952" s="51"/>
    </row>
    <row r="953" spans="1:25" x14ac:dyDescent="0.45">
      <c r="A953" s="51"/>
      <c r="P953" s="2">
        <v>944</v>
      </c>
      <c r="Q953" s="3">
        <v>5806.5625055646115</v>
      </c>
      <c r="S953" s="2">
        <v>944</v>
      </c>
      <c r="T953" s="3">
        <v>5806.5625055646115</v>
      </c>
      <c r="Y953" s="51"/>
    </row>
    <row r="954" spans="1:25" x14ac:dyDescent="0.45">
      <c r="A954" s="51"/>
      <c r="P954" s="2">
        <v>945</v>
      </c>
      <c r="Q954" s="3">
        <v>36314150.00173407</v>
      </c>
      <c r="S954" s="2">
        <v>945</v>
      </c>
      <c r="T954" s="3">
        <v>36314150.00173407</v>
      </c>
      <c r="Y954" s="51"/>
    </row>
    <row r="955" spans="1:25" x14ac:dyDescent="0.45">
      <c r="A955" s="51"/>
      <c r="P955" s="2">
        <v>946</v>
      </c>
      <c r="Q955" s="3">
        <v>8206.3789238123973</v>
      </c>
      <c r="S955" s="2">
        <v>946</v>
      </c>
      <c r="T955" s="3">
        <v>8206.3789238123973</v>
      </c>
      <c r="Y955" s="51"/>
    </row>
    <row r="956" spans="1:25" x14ac:dyDescent="0.45">
      <c r="A956" s="51"/>
      <c r="P956" s="2">
        <v>947</v>
      </c>
      <c r="Q956" s="3">
        <v>40051.572259640008</v>
      </c>
      <c r="S956" s="2">
        <v>947</v>
      </c>
      <c r="T956" s="3">
        <v>40051.572259640008</v>
      </c>
      <c r="Y956" s="51"/>
    </row>
    <row r="957" spans="1:25" x14ac:dyDescent="0.45">
      <c r="A957" s="51"/>
      <c r="P957" s="2">
        <v>948</v>
      </c>
      <c r="Q957" s="3">
        <v>0</v>
      </c>
      <c r="S957" s="2">
        <v>948</v>
      </c>
      <c r="T957" s="3">
        <v>0</v>
      </c>
      <c r="Y957" s="51"/>
    </row>
    <row r="958" spans="1:25" x14ac:dyDescent="0.45">
      <c r="A958" s="51"/>
      <c r="P958" s="2">
        <v>949</v>
      </c>
      <c r="Q958" s="3">
        <v>0</v>
      </c>
      <c r="S958" s="2">
        <v>949</v>
      </c>
      <c r="T958" s="3">
        <v>0</v>
      </c>
      <c r="Y958" s="51"/>
    </row>
    <row r="959" spans="1:25" x14ac:dyDescent="0.45">
      <c r="A959" s="51"/>
      <c r="P959" s="2">
        <v>950</v>
      </c>
      <c r="Q959" s="3">
        <v>10172202.643748231</v>
      </c>
      <c r="S959" s="2">
        <v>950</v>
      </c>
      <c r="T959" s="3">
        <v>10172202.643748231</v>
      </c>
      <c r="Y959" s="51"/>
    </row>
    <row r="960" spans="1:25" x14ac:dyDescent="0.45">
      <c r="A960" s="51"/>
      <c r="P960" s="2">
        <v>951</v>
      </c>
      <c r="Q960" s="3">
        <v>2564687.3536838419</v>
      </c>
      <c r="S960" s="2">
        <v>951</v>
      </c>
      <c r="T960" s="3">
        <v>2564687.3536838419</v>
      </c>
      <c r="Y960" s="51"/>
    </row>
    <row r="961" spans="1:25" x14ac:dyDescent="0.45">
      <c r="A961" s="51"/>
      <c r="P961" s="2">
        <v>952</v>
      </c>
      <c r="Q961" s="3">
        <v>1476.8154577939974</v>
      </c>
      <c r="S961" s="2">
        <v>952</v>
      </c>
      <c r="T961" s="3">
        <v>1476.8154577939974</v>
      </c>
      <c r="Y961" s="51"/>
    </row>
    <row r="962" spans="1:25" x14ac:dyDescent="0.45">
      <c r="A962" s="51"/>
      <c r="P962" s="2">
        <v>953</v>
      </c>
      <c r="Q962" s="3">
        <v>0</v>
      </c>
      <c r="S962" s="2">
        <v>953</v>
      </c>
      <c r="T962" s="3">
        <v>0</v>
      </c>
      <c r="Y962" s="51"/>
    </row>
    <row r="963" spans="1:25" x14ac:dyDescent="0.45">
      <c r="A963" s="51"/>
      <c r="P963" s="2">
        <v>954</v>
      </c>
      <c r="Q963" s="3">
        <v>16096231.056113286</v>
      </c>
      <c r="S963" s="2">
        <v>954</v>
      </c>
      <c r="T963" s="3">
        <v>16096231.056113286</v>
      </c>
      <c r="Y963" s="51"/>
    </row>
    <row r="964" spans="1:25" x14ac:dyDescent="0.45">
      <c r="A964" s="51"/>
      <c r="P964" s="2">
        <v>955</v>
      </c>
      <c r="Q964" s="3">
        <v>0</v>
      </c>
      <c r="S964" s="2">
        <v>955</v>
      </c>
      <c r="T964" s="3">
        <v>0</v>
      </c>
      <c r="Y964" s="51"/>
    </row>
    <row r="965" spans="1:25" x14ac:dyDescent="0.45">
      <c r="A965" s="51"/>
      <c r="P965" s="2">
        <v>956</v>
      </c>
      <c r="Q965" s="3">
        <v>0</v>
      </c>
      <c r="S965" s="2">
        <v>956</v>
      </c>
      <c r="T965" s="3">
        <v>0</v>
      </c>
      <c r="Y965" s="51"/>
    </row>
    <row r="966" spans="1:25" x14ac:dyDescent="0.45">
      <c r="A966" s="51"/>
      <c r="P966" s="2">
        <v>957</v>
      </c>
      <c r="Q966" s="3">
        <v>0</v>
      </c>
      <c r="S966" s="2">
        <v>957</v>
      </c>
      <c r="T966" s="3">
        <v>0</v>
      </c>
      <c r="Y966" s="51"/>
    </row>
    <row r="967" spans="1:25" x14ac:dyDescent="0.45">
      <c r="A967" s="51"/>
      <c r="P967" s="2">
        <v>958</v>
      </c>
      <c r="Q967" s="3">
        <v>73587.699853496044</v>
      </c>
      <c r="S967" s="2">
        <v>958</v>
      </c>
      <c r="T967" s="3">
        <v>73587.699853496044</v>
      </c>
      <c r="Y967" s="51"/>
    </row>
    <row r="968" spans="1:25" x14ac:dyDescent="0.45">
      <c r="A968" s="51"/>
      <c r="P968" s="2">
        <v>959</v>
      </c>
      <c r="Q968" s="3">
        <v>52697.63566504747</v>
      </c>
      <c r="S968" s="2">
        <v>959</v>
      </c>
      <c r="T968" s="3">
        <v>52697.63566504747</v>
      </c>
      <c r="Y968" s="51"/>
    </row>
    <row r="969" spans="1:25" x14ac:dyDescent="0.45">
      <c r="A969" s="51"/>
      <c r="P969" s="2">
        <v>960</v>
      </c>
      <c r="Q969" s="3">
        <v>0</v>
      </c>
      <c r="S969" s="2">
        <v>960</v>
      </c>
      <c r="T969" s="3">
        <v>0</v>
      </c>
      <c r="Y969" s="51"/>
    </row>
    <row r="970" spans="1:25" x14ac:dyDescent="0.45">
      <c r="A970" s="51"/>
      <c r="P970" s="2">
        <v>961</v>
      </c>
      <c r="Q970" s="3">
        <v>28935.344419924004</v>
      </c>
      <c r="S970" s="2">
        <v>961</v>
      </c>
      <c r="T970" s="3">
        <v>28935.344419924004</v>
      </c>
      <c r="Y970" s="51"/>
    </row>
    <row r="971" spans="1:25" x14ac:dyDescent="0.45">
      <c r="A971" s="51"/>
      <c r="P971" s="2">
        <v>962</v>
      </c>
      <c r="Q971" s="3">
        <v>146678.07757575941</v>
      </c>
      <c r="S971" s="2">
        <v>962</v>
      </c>
      <c r="T971" s="3">
        <v>146678.07757575941</v>
      </c>
      <c r="Y971" s="51"/>
    </row>
    <row r="972" spans="1:25" x14ac:dyDescent="0.45">
      <c r="A972" s="51"/>
      <c r="P972" s="2">
        <v>963</v>
      </c>
      <c r="Q972" s="3">
        <v>87171.127604260735</v>
      </c>
      <c r="S972" s="2">
        <v>963</v>
      </c>
      <c r="T972" s="3">
        <v>87171.127604260735</v>
      </c>
      <c r="Y972" s="51"/>
    </row>
    <row r="973" spans="1:25" x14ac:dyDescent="0.45">
      <c r="A973" s="51"/>
      <c r="P973" s="2">
        <v>964</v>
      </c>
      <c r="Q973" s="3">
        <v>0</v>
      </c>
      <c r="S973" s="2">
        <v>964</v>
      </c>
      <c r="T973" s="3">
        <v>0</v>
      </c>
      <c r="Y973" s="51"/>
    </row>
    <row r="974" spans="1:25" x14ac:dyDescent="0.45">
      <c r="A974" s="51"/>
      <c r="P974" s="2">
        <v>965</v>
      </c>
      <c r="Q974" s="3">
        <v>811263.68941568548</v>
      </c>
      <c r="S974" s="2">
        <v>965</v>
      </c>
      <c r="T974" s="3">
        <v>811263.68941568548</v>
      </c>
      <c r="Y974" s="51"/>
    </row>
    <row r="975" spans="1:25" x14ac:dyDescent="0.45">
      <c r="A975" s="51"/>
      <c r="P975" s="2">
        <v>966</v>
      </c>
      <c r="Q975" s="3">
        <v>0</v>
      </c>
      <c r="S975" s="2">
        <v>966</v>
      </c>
      <c r="T975" s="3">
        <v>0</v>
      </c>
      <c r="Y975" s="51"/>
    </row>
    <row r="976" spans="1:25" x14ac:dyDescent="0.45">
      <c r="A976" s="51"/>
      <c r="P976" s="2">
        <v>967</v>
      </c>
      <c r="Q976" s="3">
        <v>10582.988934198409</v>
      </c>
      <c r="S976" s="2">
        <v>967</v>
      </c>
      <c r="T976" s="3">
        <v>10582.988934198409</v>
      </c>
      <c r="Y976" s="51"/>
    </row>
    <row r="977" spans="1:25" x14ac:dyDescent="0.45">
      <c r="A977" s="51"/>
      <c r="P977" s="2">
        <v>968</v>
      </c>
      <c r="Q977" s="3">
        <v>0</v>
      </c>
      <c r="S977" s="2">
        <v>968</v>
      </c>
      <c r="T977" s="3">
        <v>0</v>
      </c>
      <c r="Y977" s="51"/>
    </row>
    <row r="978" spans="1:25" x14ac:dyDescent="0.45">
      <c r="A978" s="51"/>
      <c r="P978" s="2">
        <v>969</v>
      </c>
      <c r="Q978" s="3">
        <v>0</v>
      </c>
      <c r="S978" s="2">
        <v>969</v>
      </c>
      <c r="T978" s="3">
        <v>0</v>
      </c>
      <c r="Y978" s="51"/>
    </row>
    <row r="979" spans="1:25" x14ac:dyDescent="0.45">
      <c r="A979" s="51"/>
      <c r="P979" s="2">
        <v>970</v>
      </c>
      <c r="Q979" s="3">
        <v>17933.979688842031</v>
      </c>
      <c r="S979" s="2">
        <v>970</v>
      </c>
      <c r="T979" s="3">
        <v>17933.979688842031</v>
      </c>
      <c r="Y979" s="51"/>
    </row>
    <row r="980" spans="1:25" x14ac:dyDescent="0.45">
      <c r="A980" s="51"/>
      <c r="P980" s="2">
        <v>971</v>
      </c>
      <c r="Q980" s="3">
        <v>0</v>
      </c>
      <c r="S980" s="2">
        <v>971</v>
      </c>
      <c r="T980" s="3">
        <v>0</v>
      </c>
      <c r="Y980" s="51"/>
    </row>
    <row r="981" spans="1:25" x14ac:dyDescent="0.45">
      <c r="A981" s="51"/>
      <c r="P981" s="2">
        <v>972</v>
      </c>
      <c r="Q981" s="3">
        <v>51461.043575690419</v>
      </c>
      <c r="S981" s="2">
        <v>972</v>
      </c>
      <c r="T981" s="3">
        <v>51461.043575690419</v>
      </c>
      <c r="Y981" s="51"/>
    </row>
    <row r="982" spans="1:25" x14ac:dyDescent="0.45">
      <c r="A982" s="51"/>
      <c r="P982" s="2">
        <v>973</v>
      </c>
      <c r="Q982" s="3">
        <v>2180185.6068105074</v>
      </c>
      <c r="S982" s="2">
        <v>973</v>
      </c>
      <c r="T982" s="3">
        <v>2180185.6068105074</v>
      </c>
      <c r="Y982" s="51"/>
    </row>
    <row r="983" spans="1:25" x14ac:dyDescent="0.45">
      <c r="A983" s="51"/>
      <c r="P983" s="2">
        <v>974</v>
      </c>
      <c r="Q983" s="3">
        <v>0</v>
      </c>
      <c r="S983" s="2">
        <v>974</v>
      </c>
      <c r="T983" s="3">
        <v>0</v>
      </c>
      <c r="Y983" s="51"/>
    </row>
    <row r="984" spans="1:25" x14ac:dyDescent="0.45">
      <c r="A984" s="51"/>
      <c r="P984" s="2">
        <v>975</v>
      </c>
      <c r="Q984" s="3">
        <v>0</v>
      </c>
      <c r="S984" s="2">
        <v>975</v>
      </c>
      <c r="T984" s="3">
        <v>0</v>
      </c>
      <c r="Y984" s="51"/>
    </row>
    <row r="985" spans="1:25" x14ac:dyDescent="0.45">
      <c r="A985" s="51"/>
      <c r="P985" s="2">
        <v>976</v>
      </c>
      <c r="Q985" s="3">
        <v>146052.69262509106</v>
      </c>
      <c r="S985" s="2">
        <v>976</v>
      </c>
      <c r="T985" s="3">
        <v>146052.69262509106</v>
      </c>
      <c r="Y985" s="51"/>
    </row>
    <row r="986" spans="1:25" x14ac:dyDescent="0.45">
      <c r="A986" s="51"/>
      <c r="P986" s="2">
        <v>977</v>
      </c>
      <c r="Q986" s="3">
        <v>27160.354515973559</v>
      </c>
      <c r="S986" s="2">
        <v>977</v>
      </c>
      <c r="T986" s="3">
        <v>27160.354515973559</v>
      </c>
      <c r="Y986" s="51"/>
    </row>
    <row r="987" spans="1:25" x14ac:dyDescent="0.45">
      <c r="A987" s="51"/>
      <c r="P987" s="2">
        <v>978</v>
      </c>
      <c r="Q987" s="3">
        <v>0</v>
      </c>
      <c r="S987" s="2">
        <v>978</v>
      </c>
      <c r="T987" s="3">
        <v>0</v>
      </c>
      <c r="Y987" s="51"/>
    </row>
    <row r="988" spans="1:25" x14ac:dyDescent="0.45">
      <c r="A988" s="51"/>
      <c r="P988" s="2">
        <v>979</v>
      </c>
      <c r="Q988" s="3">
        <v>0</v>
      </c>
      <c r="S988" s="2">
        <v>979</v>
      </c>
      <c r="T988" s="3">
        <v>0</v>
      </c>
      <c r="Y988" s="51"/>
    </row>
    <row r="989" spans="1:25" x14ac:dyDescent="0.45">
      <c r="A989" s="51"/>
      <c r="P989" s="2">
        <v>980</v>
      </c>
      <c r="Q989" s="3">
        <v>0</v>
      </c>
      <c r="S989" s="2">
        <v>980</v>
      </c>
      <c r="T989" s="3">
        <v>0</v>
      </c>
      <c r="Y989" s="51"/>
    </row>
    <row r="990" spans="1:25" x14ac:dyDescent="0.45">
      <c r="A990" s="51"/>
      <c r="P990" s="2">
        <v>981</v>
      </c>
      <c r="Q990" s="3">
        <v>17261.983599281808</v>
      </c>
      <c r="S990" s="2">
        <v>981</v>
      </c>
      <c r="T990" s="3">
        <v>17261.983599281808</v>
      </c>
      <c r="Y990" s="51"/>
    </row>
    <row r="991" spans="1:25" x14ac:dyDescent="0.45">
      <c r="A991" s="51"/>
      <c r="P991" s="2">
        <v>982</v>
      </c>
      <c r="Q991" s="3">
        <v>885992.57166150131</v>
      </c>
      <c r="S991" s="2">
        <v>982</v>
      </c>
      <c r="T991" s="3">
        <v>885992.57166150131</v>
      </c>
      <c r="Y991" s="51"/>
    </row>
    <row r="992" spans="1:25" x14ac:dyDescent="0.45">
      <c r="A992" s="51"/>
      <c r="P992" s="2">
        <v>983</v>
      </c>
      <c r="Q992" s="3">
        <v>0</v>
      </c>
      <c r="S992" s="2">
        <v>983</v>
      </c>
      <c r="T992" s="3">
        <v>0</v>
      </c>
      <c r="Y992" s="51"/>
    </row>
    <row r="993" spans="1:25" x14ac:dyDescent="0.45">
      <c r="A993" s="51"/>
      <c r="P993" s="2">
        <v>984</v>
      </c>
      <c r="Q993" s="3">
        <v>0</v>
      </c>
      <c r="S993" s="2">
        <v>984</v>
      </c>
      <c r="T993" s="3">
        <v>0</v>
      </c>
      <c r="Y993" s="51"/>
    </row>
    <row r="994" spans="1:25" x14ac:dyDescent="0.45">
      <c r="A994" s="51"/>
      <c r="P994" s="2">
        <v>985</v>
      </c>
      <c r="Q994" s="3">
        <v>21394.36962853072</v>
      </c>
      <c r="S994" s="2">
        <v>985</v>
      </c>
      <c r="T994" s="3">
        <v>21394.36962853072</v>
      </c>
      <c r="Y994" s="51"/>
    </row>
    <row r="995" spans="1:25" x14ac:dyDescent="0.45">
      <c r="A995" s="51"/>
      <c r="P995" s="2">
        <v>986</v>
      </c>
      <c r="Q995" s="3">
        <v>103952.01021355449</v>
      </c>
      <c r="S995" s="2">
        <v>986</v>
      </c>
      <c r="T995" s="3">
        <v>103952.01021355449</v>
      </c>
      <c r="Y995" s="51"/>
    </row>
    <row r="996" spans="1:25" x14ac:dyDescent="0.45">
      <c r="A996" s="51"/>
      <c r="P996" s="2">
        <v>987</v>
      </c>
      <c r="Q996" s="3">
        <v>85071.715098738539</v>
      </c>
      <c r="S996" s="2">
        <v>987</v>
      </c>
      <c r="T996" s="3">
        <v>85071.715098738539</v>
      </c>
      <c r="Y996" s="51"/>
    </row>
    <row r="997" spans="1:25" x14ac:dyDescent="0.45">
      <c r="A997" s="51"/>
      <c r="P997" s="2">
        <v>988</v>
      </c>
      <c r="Q997" s="3">
        <v>0</v>
      </c>
      <c r="S997" s="2">
        <v>988</v>
      </c>
      <c r="T997" s="3">
        <v>0</v>
      </c>
      <c r="Y997" s="51"/>
    </row>
    <row r="998" spans="1:25" x14ac:dyDescent="0.45">
      <c r="A998" s="51"/>
      <c r="P998" s="2">
        <v>989</v>
      </c>
      <c r="Q998" s="3">
        <v>1980315.4989048894</v>
      </c>
      <c r="S998" s="2">
        <v>989</v>
      </c>
      <c r="T998" s="3">
        <v>1980315.4989048894</v>
      </c>
      <c r="Y998" s="51"/>
    </row>
    <row r="999" spans="1:25" x14ac:dyDescent="0.45">
      <c r="A999" s="51"/>
      <c r="P999" s="2">
        <v>990</v>
      </c>
      <c r="Q999" s="3">
        <v>20293.496255502294</v>
      </c>
      <c r="S999" s="2">
        <v>990</v>
      </c>
      <c r="T999" s="3">
        <v>20293.496255502294</v>
      </c>
      <c r="Y999" s="51"/>
    </row>
    <row r="1000" spans="1:25" x14ac:dyDescent="0.45">
      <c r="A1000" s="51"/>
      <c r="P1000" s="2">
        <v>991</v>
      </c>
      <c r="Q1000" s="3">
        <v>0</v>
      </c>
      <c r="S1000" s="2">
        <v>991</v>
      </c>
      <c r="T1000" s="3">
        <v>0</v>
      </c>
      <c r="Y1000" s="51"/>
    </row>
    <row r="1001" spans="1:25" x14ac:dyDescent="0.45">
      <c r="A1001" s="51"/>
      <c r="P1001" s="2">
        <v>992</v>
      </c>
      <c r="Q1001" s="3">
        <v>13415.349539969322</v>
      </c>
      <c r="S1001" s="2">
        <v>992</v>
      </c>
      <c r="T1001" s="3">
        <v>13415.349539969322</v>
      </c>
      <c r="Y1001" s="51"/>
    </row>
    <row r="1002" spans="1:25" x14ac:dyDescent="0.45">
      <c r="A1002" s="51"/>
      <c r="P1002" s="2">
        <v>993</v>
      </c>
      <c r="Q1002" s="3">
        <v>0</v>
      </c>
      <c r="S1002" s="2">
        <v>993</v>
      </c>
      <c r="T1002" s="3">
        <v>0</v>
      </c>
      <c r="Y1002" s="51"/>
    </row>
    <row r="1003" spans="1:25" x14ac:dyDescent="0.45">
      <c r="A1003" s="51"/>
      <c r="P1003" s="2">
        <v>994</v>
      </c>
      <c r="Q1003" s="3">
        <v>79824.570967336185</v>
      </c>
      <c r="S1003" s="2">
        <v>994</v>
      </c>
      <c r="T1003" s="3">
        <v>79824.570967336185</v>
      </c>
      <c r="Y1003" s="51"/>
    </row>
    <row r="1004" spans="1:25" x14ac:dyDescent="0.45">
      <c r="A1004" s="51"/>
      <c r="P1004" s="2">
        <v>995</v>
      </c>
      <c r="Q1004" s="3">
        <v>0</v>
      </c>
      <c r="S1004" s="2">
        <v>995</v>
      </c>
      <c r="T1004" s="3">
        <v>0</v>
      </c>
      <c r="Y1004" s="51"/>
    </row>
    <row r="1005" spans="1:25" x14ac:dyDescent="0.45">
      <c r="A1005" s="51"/>
      <c r="P1005" s="2">
        <v>996</v>
      </c>
      <c r="Q1005" s="3">
        <v>160597.91803325524</v>
      </c>
      <c r="S1005" s="2">
        <v>996</v>
      </c>
      <c r="T1005" s="3">
        <v>160597.91803325524</v>
      </c>
      <c r="Y1005" s="51"/>
    </row>
    <row r="1006" spans="1:25" x14ac:dyDescent="0.45">
      <c r="A1006" s="51"/>
      <c r="P1006" s="2">
        <v>997</v>
      </c>
      <c r="Q1006" s="3">
        <v>173177.66546044117</v>
      </c>
      <c r="S1006" s="2">
        <v>997</v>
      </c>
      <c r="T1006" s="3">
        <v>173177.66546044117</v>
      </c>
      <c r="Y1006" s="51"/>
    </row>
    <row r="1007" spans="1:25" x14ac:dyDescent="0.45">
      <c r="A1007" s="51"/>
      <c r="P1007" s="2">
        <v>998</v>
      </c>
      <c r="Q1007" s="3">
        <v>0</v>
      </c>
      <c r="S1007" s="2">
        <v>998</v>
      </c>
      <c r="T1007" s="3">
        <v>0</v>
      </c>
      <c r="Y1007" s="51"/>
    </row>
    <row r="1008" spans="1:25" x14ac:dyDescent="0.45">
      <c r="A1008" s="51"/>
      <c r="P1008" s="2">
        <v>999</v>
      </c>
      <c r="Q1008" s="3">
        <v>0</v>
      </c>
      <c r="S1008" s="2">
        <v>999</v>
      </c>
      <c r="T1008" s="3">
        <v>0</v>
      </c>
      <c r="Y1008" s="51"/>
    </row>
    <row r="1009" spans="1:25" ht="14.65" thickBot="1" x14ac:dyDescent="0.5">
      <c r="A1009" s="51"/>
      <c r="P1009" s="22">
        <v>1000</v>
      </c>
      <c r="Q1009" s="15">
        <v>0</v>
      </c>
      <c r="S1009" s="22">
        <v>1000</v>
      </c>
      <c r="T1009" s="15">
        <v>0</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B5:D5"/>
    <mergeCell ref="K2:X5"/>
    <mergeCell ref="P6:Q6"/>
    <mergeCell ref="S6:T6"/>
    <mergeCell ref="V6:X6"/>
    <mergeCell ref="E2:I2"/>
    <mergeCell ref="E3:I3"/>
    <mergeCell ref="E4:I4"/>
    <mergeCell ref="V7:X8"/>
    <mergeCell ref="B7:I7"/>
    <mergeCell ref="S7:T7"/>
    <mergeCell ref="P7:Q7"/>
    <mergeCell ref="B8:I9"/>
    <mergeCell ref="K7:N7"/>
    <mergeCell ref="M8:M9"/>
    <mergeCell ref="K19:L19"/>
    <mergeCell ref="B6:I6"/>
    <mergeCell ref="K6:N6"/>
    <mergeCell ref="K16:N16"/>
    <mergeCell ref="K18:L18"/>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228"/>
      <c r="G3" s="228"/>
      <c r="H3" s="228"/>
      <c r="I3" s="228"/>
      <c r="J3" s="228"/>
      <c r="K3" s="228"/>
      <c r="L3" s="228"/>
      <c r="M3" s="228"/>
      <c r="N3" s="228"/>
      <c r="O3" s="228"/>
      <c r="P3" s="228"/>
      <c r="Q3" s="245"/>
      <c r="S3" s="58"/>
      <c r="U3" s="58"/>
      <c r="V3" s="58"/>
      <c r="W3" s="58"/>
      <c r="X3" s="58"/>
    </row>
    <row r="4" spans="1:24" ht="26.85" customHeight="1" thickBot="1" x14ac:dyDescent="0.5">
      <c r="A4" s="56"/>
      <c r="B4" s="56"/>
      <c r="C4" s="56"/>
      <c r="D4" s="249" t="s">
        <v>41</v>
      </c>
      <c r="E4" s="249"/>
      <c r="F4" s="229"/>
      <c r="G4" s="229"/>
      <c r="H4" s="229"/>
      <c r="I4" s="229"/>
      <c r="J4" s="229"/>
      <c r="K4" s="229"/>
      <c r="L4" s="229"/>
      <c r="M4" s="229"/>
      <c r="N4" s="229"/>
      <c r="O4" s="229"/>
      <c r="P4" s="22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vt:i4>
      </vt:variant>
      <vt:variant>
        <vt:lpstr>Pojmenované oblasti</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2025-05-15T05:27:41Z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