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mark_sorel_dfw_wa_gov/Documents/Documents/Sorel_etal_mgmt_modeling/data/"/>
    </mc:Choice>
  </mc:AlternateContent>
  <xr:revisionPtr revIDLastSave="150" documentId="8_{484FE93A-B490-4CFA-A570-BEDABA6ABE3A}" xr6:coauthVersionLast="47" xr6:coauthVersionMax="47" xr10:uidLastSave="{657866E4-008A-4990-86BB-B0F4B6B27749}"/>
  <bookViews>
    <workbookView xWindow="-108" yWindow="-108" windowWidth="23256" windowHeight="12576" activeTab="1" xr2:uid="{3ED6D4EC-3CCF-4159-BBB7-230377ED69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2" l="1"/>
  <c r="E66" i="2"/>
  <c r="H68" i="2"/>
  <c r="H67" i="2"/>
  <c r="H66" i="2"/>
  <c r="H32" i="2"/>
  <c r="H33" i="2"/>
  <c r="H31" i="2"/>
  <c r="E32" i="2"/>
  <c r="E33" i="2"/>
  <c r="E31" i="2"/>
  <c r="D67" i="2"/>
  <c r="D66" i="2"/>
</calcChain>
</file>

<file path=xl/sharedStrings.xml><?xml version="1.0" encoding="utf-8"?>
<sst xmlns="http://schemas.openxmlformats.org/spreadsheetml/2006/main" count="150" uniqueCount="21">
  <si>
    <t>Brood_year</t>
  </si>
  <si>
    <t>n_collected</t>
  </si>
  <si>
    <t>p_4</t>
  </si>
  <si>
    <t>p_3</t>
  </si>
  <si>
    <t>p_5</t>
  </si>
  <si>
    <t>n_m</t>
  </si>
  <si>
    <t>n_f</t>
  </si>
  <si>
    <t>pNOB</t>
  </si>
  <si>
    <t>Year</t>
  </si>
  <si>
    <t>Program</t>
  </si>
  <si>
    <t>NOS</t>
  </si>
  <si>
    <t>HOS</t>
  </si>
  <si>
    <t>pHOS</t>
  </si>
  <si>
    <t>NOB</t>
  </si>
  <si>
    <t>HOB</t>
  </si>
  <si>
    <t>pNI</t>
  </si>
  <si>
    <t>Chiwawa</t>
  </si>
  <si>
    <t>NA</t>
  </si>
  <si>
    <t>Nason</t>
  </si>
  <si>
    <t>smolts_released</t>
  </si>
  <si>
    <t>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</si>
</sst>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0C4B4-EBDD-4667-B700-F6C8AC30BF96}">
  <dimension ref="A1:G32"/>
  <sheetViews>
    <sheetView workbookViewId="0">
      <selection activeCell="B2" sqref="B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5</v>
      </c>
      <c r="D1" t="s">
        <v>6</v>
      </c>
      <c r="E1" t="s">
        <v>3</v>
      </c>
      <c r="F1" t="s">
        <v>2</v>
      </c>
      <c r="G1" t="s">
        <v>4</v>
      </c>
    </row>
    <row r="2" spans="1:7" x14ac:dyDescent="0.3">
      <c r="A2">
        <v>1989</v>
      </c>
      <c r="B2">
        <v>28</v>
      </c>
      <c r="C2">
        <v>11</v>
      </c>
      <c r="D2">
        <v>17</v>
      </c>
    </row>
    <row r="3" spans="1:7" x14ac:dyDescent="0.3">
      <c r="A3">
        <v>1990</v>
      </c>
      <c r="B3">
        <v>19</v>
      </c>
      <c r="C3">
        <v>7</v>
      </c>
      <c r="D3">
        <v>12</v>
      </c>
    </row>
    <row r="4" spans="1:7" x14ac:dyDescent="0.3">
      <c r="A4">
        <v>1991</v>
      </c>
      <c r="B4">
        <v>32</v>
      </c>
      <c r="C4">
        <v>13</v>
      </c>
      <c r="D4">
        <v>19</v>
      </c>
      <c r="E4">
        <v>0</v>
      </c>
      <c r="F4">
        <v>0.22</v>
      </c>
      <c r="G4">
        <v>0.78</v>
      </c>
    </row>
    <row r="5" spans="1:7" x14ac:dyDescent="0.3">
      <c r="A5">
        <v>1992</v>
      </c>
      <c r="B5">
        <v>113</v>
      </c>
      <c r="C5">
        <v>39</v>
      </c>
      <c r="D5">
        <v>39</v>
      </c>
      <c r="E5">
        <v>0</v>
      </c>
      <c r="F5">
        <v>0.28599999999999998</v>
      </c>
      <c r="G5">
        <v>0.71399999999999997</v>
      </c>
    </row>
    <row r="6" spans="1:7" x14ac:dyDescent="0.3">
      <c r="A6">
        <v>1993</v>
      </c>
      <c r="B6">
        <v>100</v>
      </c>
      <c r="C6">
        <v>50</v>
      </c>
      <c r="D6">
        <v>50</v>
      </c>
      <c r="E6">
        <v>0</v>
      </c>
      <c r="F6">
        <v>0.22</v>
      </c>
      <c r="G6">
        <v>0.78</v>
      </c>
    </row>
    <row r="7" spans="1:7" x14ac:dyDescent="0.3">
      <c r="A7">
        <v>1994</v>
      </c>
      <c r="B7">
        <v>9</v>
      </c>
      <c r="C7">
        <v>5</v>
      </c>
      <c r="D7">
        <v>4</v>
      </c>
      <c r="E7">
        <v>0</v>
      </c>
      <c r="F7">
        <v>0.28599999999999998</v>
      </c>
      <c r="G7">
        <v>0.71399999999999997</v>
      </c>
    </row>
    <row r="8" spans="1:7" x14ac:dyDescent="0.3">
      <c r="A8">
        <v>1995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>
        <v>1996</v>
      </c>
      <c r="B9">
        <v>8</v>
      </c>
      <c r="C9">
        <v>6</v>
      </c>
      <c r="D9">
        <v>2</v>
      </c>
      <c r="E9">
        <v>0.28599999999999998</v>
      </c>
      <c r="F9">
        <v>0.71399999999999997</v>
      </c>
      <c r="G9">
        <v>0</v>
      </c>
    </row>
    <row r="10" spans="1:7" x14ac:dyDescent="0.3">
      <c r="A10">
        <v>1997</v>
      </c>
      <c r="B10">
        <v>37</v>
      </c>
      <c r="C10">
        <v>14</v>
      </c>
      <c r="D10">
        <v>23</v>
      </c>
      <c r="E10">
        <v>0</v>
      </c>
      <c r="F10">
        <v>0.875</v>
      </c>
      <c r="G10">
        <v>0.125</v>
      </c>
    </row>
    <row r="11" spans="1:7" x14ac:dyDescent="0.3">
      <c r="A11">
        <v>1998</v>
      </c>
      <c r="B11">
        <v>13</v>
      </c>
      <c r="C11">
        <v>9</v>
      </c>
      <c r="D11">
        <v>4</v>
      </c>
      <c r="E11">
        <v>0</v>
      </c>
      <c r="F11">
        <v>0.63600000000000001</v>
      </c>
      <c r="G11">
        <v>0.36399999999999999</v>
      </c>
    </row>
    <row r="12" spans="1:7" x14ac:dyDescent="0.3">
      <c r="A12">
        <v>1999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>
        <v>2000</v>
      </c>
      <c r="B13">
        <v>10</v>
      </c>
      <c r="C13">
        <v>5</v>
      </c>
      <c r="D13">
        <v>5</v>
      </c>
      <c r="E13">
        <v>0.2</v>
      </c>
      <c r="F13">
        <v>0.7</v>
      </c>
      <c r="G13">
        <v>0.1</v>
      </c>
    </row>
    <row r="14" spans="1:7" x14ac:dyDescent="0.3">
      <c r="A14">
        <v>2001</v>
      </c>
      <c r="B14">
        <v>115</v>
      </c>
      <c r="C14">
        <v>45</v>
      </c>
      <c r="D14">
        <v>70</v>
      </c>
      <c r="E14">
        <v>2.8000000000000001E-2</v>
      </c>
      <c r="F14">
        <v>0.94399999999999995</v>
      </c>
      <c r="G14">
        <v>2.8000000000000001E-2</v>
      </c>
    </row>
    <row r="15" spans="1:7" x14ac:dyDescent="0.3">
      <c r="A15">
        <v>2002</v>
      </c>
      <c r="B15">
        <v>21</v>
      </c>
      <c r="C15">
        <v>9</v>
      </c>
      <c r="D15">
        <v>12</v>
      </c>
      <c r="E15">
        <v>0</v>
      </c>
      <c r="F15">
        <v>0.66700000000000004</v>
      </c>
      <c r="G15">
        <v>0.33300000000000002</v>
      </c>
    </row>
    <row r="16" spans="1:7" x14ac:dyDescent="0.3">
      <c r="A16">
        <v>2003</v>
      </c>
      <c r="B16">
        <v>44</v>
      </c>
      <c r="C16">
        <v>28</v>
      </c>
      <c r="D16">
        <v>16</v>
      </c>
      <c r="E16">
        <v>0.27</v>
      </c>
      <c r="F16">
        <v>2.7E-2</v>
      </c>
      <c r="G16">
        <v>0.70299999999999996</v>
      </c>
    </row>
    <row r="17" spans="1:7" x14ac:dyDescent="0.3">
      <c r="A17">
        <v>2004</v>
      </c>
      <c r="B17">
        <v>100</v>
      </c>
      <c r="C17">
        <v>58</v>
      </c>
      <c r="D17">
        <v>42</v>
      </c>
      <c r="E17">
        <v>6.0999999999999999E-2</v>
      </c>
      <c r="F17">
        <v>0.89800000000000002</v>
      </c>
      <c r="G17">
        <v>4.1000000000000002E-2</v>
      </c>
    </row>
    <row r="18" spans="1:7" x14ac:dyDescent="0.3">
      <c r="A18">
        <v>2005</v>
      </c>
      <c r="B18">
        <v>98</v>
      </c>
      <c r="C18">
        <v>58</v>
      </c>
      <c r="D18">
        <v>40</v>
      </c>
      <c r="E18">
        <v>0.01</v>
      </c>
      <c r="F18">
        <v>0.85</v>
      </c>
      <c r="G18">
        <v>0.14000000000000001</v>
      </c>
    </row>
    <row r="19" spans="1:7" x14ac:dyDescent="0.3">
      <c r="A19">
        <v>2006</v>
      </c>
      <c r="B19">
        <v>95</v>
      </c>
      <c r="C19">
        <v>49</v>
      </c>
      <c r="D19">
        <v>46</v>
      </c>
      <c r="E19">
        <v>0.02</v>
      </c>
      <c r="F19">
        <v>0.70399999999999996</v>
      </c>
      <c r="G19">
        <v>0.27600000000000002</v>
      </c>
    </row>
    <row r="20" spans="1:7" x14ac:dyDescent="0.3">
      <c r="A20">
        <v>2007</v>
      </c>
      <c r="B20">
        <v>45</v>
      </c>
      <c r="C20">
        <v>20</v>
      </c>
      <c r="D20">
        <v>25</v>
      </c>
      <c r="E20">
        <v>0.156</v>
      </c>
      <c r="F20">
        <v>0.53300000000000003</v>
      </c>
      <c r="G20">
        <v>0.311</v>
      </c>
    </row>
    <row r="21" spans="1:7" x14ac:dyDescent="0.3">
      <c r="A21">
        <v>2008</v>
      </c>
      <c r="B21">
        <v>88</v>
      </c>
      <c r="C21">
        <v>41</v>
      </c>
      <c r="D21">
        <v>47</v>
      </c>
      <c r="E21">
        <v>6.3E-2</v>
      </c>
      <c r="F21">
        <v>0.78700000000000003</v>
      </c>
      <c r="G21">
        <v>0.15</v>
      </c>
    </row>
    <row r="22" spans="1:7" x14ac:dyDescent="0.3">
      <c r="A22">
        <v>2009</v>
      </c>
      <c r="B22">
        <v>113</v>
      </c>
      <c r="C22">
        <v>53</v>
      </c>
      <c r="D22">
        <v>60</v>
      </c>
      <c r="E22">
        <v>8.5999999999999993E-2</v>
      </c>
      <c r="F22">
        <v>0.79</v>
      </c>
      <c r="G22">
        <v>0.124</v>
      </c>
    </row>
    <row r="23" spans="1:7" x14ac:dyDescent="0.3">
      <c r="A23">
        <v>2010</v>
      </c>
      <c r="B23">
        <v>83</v>
      </c>
      <c r="C23">
        <v>41</v>
      </c>
      <c r="D23">
        <v>42</v>
      </c>
      <c r="E23">
        <v>5.2999999999999999E-2</v>
      </c>
      <c r="F23">
        <v>0.94699999999999995</v>
      </c>
      <c r="G23">
        <v>0</v>
      </c>
    </row>
    <row r="24" spans="1:7" x14ac:dyDescent="0.3">
      <c r="A24">
        <v>2011</v>
      </c>
      <c r="B24">
        <v>80</v>
      </c>
      <c r="C24">
        <v>38</v>
      </c>
      <c r="D24">
        <v>42</v>
      </c>
      <c r="E24">
        <v>2.7E-2</v>
      </c>
      <c r="F24">
        <v>0.52700000000000002</v>
      </c>
      <c r="G24">
        <v>0.44600000000000001</v>
      </c>
    </row>
    <row r="25" spans="1:7" x14ac:dyDescent="0.3">
      <c r="A25">
        <v>2012</v>
      </c>
      <c r="B25">
        <v>68</v>
      </c>
      <c r="C25">
        <v>35</v>
      </c>
      <c r="D25">
        <v>40</v>
      </c>
      <c r="E25">
        <v>0</v>
      </c>
      <c r="F25">
        <v>0.79</v>
      </c>
      <c r="G25">
        <v>0.21</v>
      </c>
    </row>
    <row r="26" spans="1:7" x14ac:dyDescent="0.3">
      <c r="A26">
        <v>2013</v>
      </c>
      <c r="B26">
        <v>159</v>
      </c>
      <c r="C26">
        <v>83</v>
      </c>
      <c r="D26">
        <v>87</v>
      </c>
      <c r="E26">
        <v>0</v>
      </c>
      <c r="F26">
        <v>0.65700000000000003</v>
      </c>
      <c r="G26">
        <v>0.34300000000000003</v>
      </c>
    </row>
    <row r="27" spans="1:7" x14ac:dyDescent="0.3">
      <c r="A27">
        <v>2014</v>
      </c>
      <c r="B27">
        <v>58</v>
      </c>
      <c r="C27">
        <v>29</v>
      </c>
      <c r="D27">
        <v>32</v>
      </c>
      <c r="E27">
        <v>0</v>
      </c>
      <c r="F27">
        <v>0.91200000000000003</v>
      </c>
      <c r="G27">
        <v>8.7999999999999995E-2</v>
      </c>
    </row>
    <row r="28" spans="1:7" x14ac:dyDescent="0.3">
      <c r="A28">
        <v>2015</v>
      </c>
      <c r="B28">
        <v>70</v>
      </c>
      <c r="C28">
        <v>44</v>
      </c>
      <c r="D28">
        <v>36</v>
      </c>
      <c r="E28">
        <v>0</v>
      </c>
      <c r="F28">
        <v>0.89</v>
      </c>
      <c r="G28">
        <v>0.11</v>
      </c>
    </row>
    <row r="29" spans="1:7" x14ac:dyDescent="0.3">
      <c r="A29">
        <v>2016</v>
      </c>
      <c r="B29">
        <v>57</v>
      </c>
      <c r="C29">
        <v>29</v>
      </c>
      <c r="D29">
        <v>33</v>
      </c>
      <c r="E29">
        <v>0</v>
      </c>
      <c r="F29">
        <v>0.82599999999999996</v>
      </c>
      <c r="G29">
        <v>0.17399999999999999</v>
      </c>
    </row>
    <row r="30" spans="1:7" x14ac:dyDescent="0.3">
      <c r="A30">
        <v>2017</v>
      </c>
      <c r="B30">
        <v>50</v>
      </c>
      <c r="C30">
        <v>24</v>
      </c>
      <c r="D30">
        <v>26</v>
      </c>
      <c r="E30">
        <v>4.2999999999999997E-2</v>
      </c>
      <c r="F30">
        <v>0.872</v>
      </c>
      <c r="G30">
        <v>8.5000000000000006E-2</v>
      </c>
    </row>
    <row r="31" spans="1:7" x14ac:dyDescent="0.3">
      <c r="A31">
        <v>2018</v>
      </c>
      <c r="B31">
        <v>36</v>
      </c>
      <c r="C31">
        <v>22</v>
      </c>
      <c r="D31">
        <v>15</v>
      </c>
      <c r="E31">
        <v>0</v>
      </c>
      <c r="F31">
        <v>0.83299999999999996</v>
      </c>
      <c r="G31">
        <v>0.16700000000000001</v>
      </c>
    </row>
    <row r="32" spans="1:7" x14ac:dyDescent="0.3">
      <c r="A32">
        <v>2019</v>
      </c>
      <c r="B32">
        <v>31</v>
      </c>
      <c r="C32">
        <v>13</v>
      </c>
      <c r="D32">
        <v>16</v>
      </c>
      <c r="E32">
        <v>0</v>
      </c>
      <c r="F32">
        <v>0.85699999999999998</v>
      </c>
      <c r="G32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C8740-EEE7-4BD0-BA69-71C7C4C336AC}">
  <dimension ref="A1:L68"/>
  <sheetViews>
    <sheetView tabSelected="1" topLeftCell="A49" workbookViewId="0">
      <selection activeCell="E68" sqref="E68"/>
    </sheetView>
  </sheetViews>
  <sheetFormatPr defaultRowHeight="14.4" x14ac:dyDescent="0.3"/>
  <sheetData>
    <row r="1" spans="1:11" x14ac:dyDescent="0.3">
      <c r="A1" t="s">
        <v>9</v>
      </c>
      <c r="B1" t="s">
        <v>8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7</v>
      </c>
      <c r="I1" t="s">
        <v>15</v>
      </c>
      <c r="J1" t="s">
        <v>19</v>
      </c>
      <c r="K1" t="s">
        <v>20</v>
      </c>
    </row>
    <row r="2" spans="1:11" x14ac:dyDescent="0.3">
      <c r="A2" t="s">
        <v>16</v>
      </c>
      <c r="B2">
        <v>1992</v>
      </c>
      <c r="C2">
        <v>676</v>
      </c>
      <c r="D2">
        <v>0</v>
      </c>
      <c r="E2">
        <v>0</v>
      </c>
      <c r="F2">
        <v>78</v>
      </c>
      <c r="G2">
        <v>0</v>
      </c>
      <c r="H2">
        <v>1</v>
      </c>
      <c r="I2">
        <v>1</v>
      </c>
      <c r="J2" s="1">
        <v>85113</v>
      </c>
      <c r="K2" s="1" t="s">
        <v>16</v>
      </c>
    </row>
    <row r="3" spans="1:11" x14ac:dyDescent="0.3">
      <c r="A3" t="s">
        <v>16</v>
      </c>
      <c r="B3">
        <v>1993</v>
      </c>
      <c r="C3">
        <v>231</v>
      </c>
      <c r="D3">
        <v>2</v>
      </c>
      <c r="E3">
        <v>0.01</v>
      </c>
      <c r="F3">
        <v>94</v>
      </c>
      <c r="G3">
        <v>0</v>
      </c>
      <c r="H3">
        <v>1</v>
      </c>
      <c r="I3">
        <v>0.99</v>
      </c>
      <c r="J3" s="1">
        <v>223610</v>
      </c>
      <c r="K3" s="1" t="s">
        <v>16</v>
      </c>
    </row>
    <row r="4" spans="1:11" x14ac:dyDescent="0.3">
      <c r="A4" t="s">
        <v>16</v>
      </c>
      <c r="B4">
        <v>1994</v>
      </c>
      <c r="C4">
        <v>123</v>
      </c>
      <c r="D4">
        <v>61</v>
      </c>
      <c r="E4">
        <v>0.33</v>
      </c>
      <c r="F4">
        <v>8</v>
      </c>
      <c r="G4">
        <v>4</v>
      </c>
      <c r="H4">
        <v>0.67</v>
      </c>
      <c r="I4">
        <v>0.68</v>
      </c>
      <c r="J4" s="1">
        <v>27226</v>
      </c>
      <c r="K4" s="1" t="s">
        <v>16</v>
      </c>
    </row>
    <row r="5" spans="1:11" x14ac:dyDescent="0.3">
      <c r="A5" t="s">
        <v>16</v>
      </c>
      <c r="B5">
        <v>1995</v>
      </c>
      <c r="C5">
        <v>0</v>
      </c>
      <c r="D5">
        <v>33</v>
      </c>
      <c r="E5">
        <v>1</v>
      </c>
      <c r="F5">
        <v>0</v>
      </c>
      <c r="G5">
        <v>0</v>
      </c>
      <c r="H5" t="s">
        <v>17</v>
      </c>
      <c r="I5" t="s">
        <v>17</v>
      </c>
      <c r="K5" s="1" t="s">
        <v>16</v>
      </c>
    </row>
    <row r="6" spans="1:11" x14ac:dyDescent="0.3">
      <c r="A6" t="s">
        <v>16</v>
      </c>
      <c r="B6">
        <v>1996</v>
      </c>
      <c r="C6">
        <v>41</v>
      </c>
      <c r="D6">
        <v>17</v>
      </c>
      <c r="E6">
        <v>0.28999999999999998</v>
      </c>
      <c r="F6">
        <v>8</v>
      </c>
      <c r="G6">
        <v>10</v>
      </c>
      <c r="H6">
        <v>0.44</v>
      </c>
      <c r="I6">
        <v>0.62</v>
      </c>
      <c r="J6" s="1">
        <v>15176</v>
      </c>
      <c r="K6" s="1" t="s">
        <v>16</v>
      </c>
    </row>
    <row r="7" spans="1:11" x14ac:dyDescent="0.3">
      <c r="A7" t="s">
        <v>16</v>
      </c>
      <c r="B7">
        <v>1997</v>
      </c>
      <c r="C7">
        <v>60</v>
      </c>
      <c r="D7">
        <v>122</v>
      </c>
      <c r="E7">
        <v>0.67</v>
      </c>
      <c r="F7">
        <v>32</v>
      </c>
      <c r="G7">
        <v>79</v>
      </c>
      <c r="H7">
        <v>0.28999999999999998</v>
      </c>
      <c r="I7">
        <v>0.32</v>
      </c>
      <c r="J7" s="1">
        <v>266148</v>
      </c>
      <c r="K7" s="1" t="s">
        <v>16</v>
      </c>
    </row>
    <row r="8" spans="1:11" x14ac:dyDescent="0.3">
      <c r="A8" t="s">
        <v>16</v>
      </c>
      <c r="B8">
        <v>1998</v>
      </c>
      <c r="C8">
        <v>59</v>
      </c>
      <c r="D8">
        <v>32</v>
      </c>
      <c r="E8">
        <v>0.35</v>
      </c>
      <c r="F8">
        <v>13</v>
      </c>
      <c r="G8">
        <v>34</v>
      </c>
      <c r="H8">
        <v>0.28000000000000003</v>
      </c>
      <c r="I8">
        <v>0.47</v>
      </c>
      <c r="J8" s="1">
        <v>75906</v>
      </c>
      <c r="K8" s="1" t="s">
        <v>16</v>
      </c>
    </row>
    <row r="9" spans="1:11" x14ac:dyDescent="0.3">
      <c r="A9" t="s">
        <v>16</v>
      </c>
      <c r="B9">
        <v>1999</v>
      </c>
      <c r="C9">
        <v>87</v>
      </c>
      <c r="D9">
        <v>7</v>
      </c>
      <c r="E9">
        <v>7.0000000000000007E-2</v>
      </c>
      <c r="F9">
        <v>0</v>
      </c>
      <c r="G9">
        <v>0</v>
      </c>
      <c r="H9" t="s">
        <v>17</v>
      </c>
      <c r="I9" t="s">
        <v>17</v>
      </c>
      <c r="K9" s="1" t="s">
        <v>16</v>
      </c>
    </row>
    <row r="10" spans="1:11" x14ac:dyDescent="0.3">
      <c r="A10" t="s">
        <v>16</v>
      </c>
      <c r="B10">
        <v>2000</v>
      </c>
      <c r="C10">
        <v>233</v>
      </c>
      <c r="D10">
        <v>113</v>
      </c>
      <c r="E10">
        <v>0.33</v>
      </c>
      <c r="F10">
        <v>9</v>
      </c>
      <c r="G10">
        <v>21</v>
      </c>
      <c r="H10">
        <v>0.3</v>
      </c>
      <c r="I10">
        <v>0.5</v>
      </c>
      <c r="J10" s="1">
        <v>47104</v>
      </c>
      <c r="K10" s="1" t="s">
        <v>16</v>
      </c>
    </row>
    <row r="11" spans="1:11" x14ac:dyDescent="0.3">
      <c r="A11" t="s">
        <v>16</v>
      </c>
      <c r="B11">
        <v>2001</v>
      </c>
      <c r="C11">
        <v>506</v>
      </c>
      <c r="D11">
        <v>1219</v>
      </c>
      <c r="E11">
        <v>0.71</v>
      </c>
      <c r="F11">
        <v>113</v>
      </c>
      <c r="G11">
        <v>259</v>
      </c>
      <c r="H11">
        <v>0.3</v>
      </c>
      <c r="I11">
        <v>0.32</v>
      </c>
      <c r="J11" s="1"/>
      <c r="K11" s="1" t="s">
        <v>16</v>
      </c>
    </row>
    <row r="12" spans="1:11" x14ac:dyDescent="0.3">
      <c r="A12" t="s">
        <v>16</v>
      </c>
      <c r="B12">
        <v>2002</v>
      </c>
      <c r="C12">
        <v>254</v>
      </c>
      <c r="D12">
        <v>453</v>
      </c>
      <c r="E12">
        <v>0.64</v>
      </c>
      <c r="F12">
        <v>20</v>
      </c>
      <c r="G12">
        <v>51</v>
      </c>
      <c r="H12">
        <v>0.28000000000000003</v>
      </c>
      <c r="I12">
        <v>0.33</v>
      </c>
      <c r="J12" s="1">
        <v>149668</v>
      </c>
      <c r="K12" s="1" t="s">
        <v>16</v>
      </c>
    </row>
    <row r="13" spans="1:11" x14ac:dyDescent="0.3">
      <c r="A13" t="s">
        <v>16</v>
      </c>
      <c r="B13">
        <v>2003</v>
      </c>
      <c r="C13">
        <v>168</v>
      </c>
      <c r="D13">
        <v>102</v>
      </c>
      <c r="E13">
        <v>0.38</v>
      </c>
      <c r="F13">
        <v>41</v>
      </c>
      <c r="G13">
        <v>53</v>
      </c>
      <c r="H13">
        <v>0.44</v>
      </c>
      <c r="I13">
        <v>0.55000000000000004</v>
      </c>
      <c r="J13" s="1">
        <v>222131</v>
      </c>
      <c r="K13" s="1" t="s">
        <v>16</v>
      </c>
    </row>
    <row r="14" spans="1:11" x14ac:dyDescent="0.3">
      <c r="A14" t="s">
        <v>16</v>
      </c>
      <c r="B14">
        <v>2004</v>
      </c>
      <c r="C14">
        <v>574</v>
      </c>
      <c r="D14">
        <v>277</v>
      </c>
      <c r="E14">
        <v>0.33</v>
      </c>
      <c r="F14">
        <v>83</v>
      </c>
      <c r="G14">
        <v>132</v>
      </c>
      <c r="H14">
        <v>0.39</v>
      </c>
      <c r="I14">
        <v>0.56000000000000005</v>
      </c>
      <c r="J14" s="1">
        <v>494517</v>
      </c>
      <c r="K14" s="1" t="s">
        <v>16</v>
      </c>
    </row>
    <row r="15" spans="1:11" x14ac:dyDescent="0.3">
      <c r="A15" t="s">
        <v>16</v>
      </c>
      <c r="B15">
        <v>2005</v>
      </c>
      <c r="C15">
        <v>139</v>
      </c>
      <c r="D15">
        <v>460</v>
      </c>
      <c r="E15">
        <v>0.77</v>
      </c>
      <c r="F15">
        <v>91</v>
      </c>
      <c r="G15">
        <v>181</v>
      </c>
      <c r="H15">
        <v>0.33</v>
      </c>
      <c r="I15">
        <v>0.32</v>
      </c>
      <c r="J15" s="1">
        <v>494012</v>
      </c>
      <c r="K15" s="1" t="s">
        <v>16</v>
      </c>
    </row>
    <row r="16" spans="1:11" x14ac:dyDescent="0.3">
      <c r="A16" t="s">
        <v>16</v>
      </c>
      <c r="B16">
        <v>2006</v>
      </c>
      <c r="C16">
        <v>114</v>
      </c>
      <c r="D16">
        <v>415</v>
      </c>
      <c r="E16">
        <v>0.78</v>
      </c>
      <c r="F16">
        <v>91</v>
      </c>
      <c r="G16">
        <v>224</v>
      </c>
      <c r="H16">
        <v>0.28999999999999998</v>
      </c>
      <c r="I16">
        <v>0.28999999999999998</v>
      </c>
      <c r="J16" s="1">
        <v>612482</v>
      </c>
      <c r="K16" s="1" t="s">
        <v>16</v>
      </c>
    </row>
    <row r="17" spans="1:11" x14ac:dyDescent="0.3">
      <c r="A17" t="s">
        <v>16</v>
      </c>
      <c r="B17">
        <v>2007</v>
      </c>
      <c r="C17">
        <v>155</v>
      </c>
      <c r="D17">
        <v>1141</v>
      </c>
      <c r="E17">
        <v>0.88</v>
      </c>
      <c r="F17">
        <v>43</v>
      </c>
      <c r="G17">
        <v>104</v>
      </c>
      <c r="H17">
        <v>0.28999999999999998</v>
      </c>
      <c r="I17">
        <v>0.27</v>
      </c>
      <c r="J17" s="1">
        <v>305542</v>
      </c>
      <c r="K17" s="1" t="s">
        <v>16</v>
      </c>
    </row>
    <row r="18" spans="1:11" x14ac:dyDescent="0.3">
      <c r="A18" t="s">
        <v>16</v>
      </c>
      <c r="B18">
        <v>2008</v>
      </c>
      <c r="C18">
        <v>190</v>
      </c>
      <c r="D18">
        <v>968</v>
      </c>
      <c r="E18">
        <v>0.84</v>
      </c>
      <c r="F18">
        <v>83</v>
      </c>
      <c r="G18">
        <v>220</v>
      </c>
      <c r="H18">
        <v>0.27</v>
      </c>
      <c r="I18">
        <v>0.26</v>
      </c>
      <c r="J18" s="1">
        <v>609789</v>
      </c>
      <c r="K18" s="1" t="s">
        <v>16</v>
      </c>
    </row>
    <row r="19" spans="1:11" x14ac:dyDescent="0.3">
      <c r="A19" t="s">
        <v>16</v>
      </c>
      <c r="B19">
        <v>2009</v>
      </c>
      <c r="C19">
        <v>297</v>
      </c>
      <c r="D19">
        <v>1050</v>
      </c>
      <c r="E19">
        <v>0.78</v>
      </c>
      <c r="F19">
        <v>96</v>
      </c>
      <c r="G19">
        <v>111</v>
      </c>
      <c r="H19">
        <v>0.46</v>
      </c>
      <c r="I19">
        <v>0.39</v>
      </c>
      <c r="J19" s="1">
        <v>438561</v>
      </c>
      <c r="K19" s="1" t="s">
        <v>16</v>
      </c>
    </row>
    <row r="20" spans="1:11" x14ac:dyDescent="0.3">
      <c r="A20" t="s">
        <v>16</v>
      </c>
      <c r="B20">
        <v>2010</v>
      </c>
      <c r="C20">
        <v>419</v>
      </c>
      <c r="D20">
        <v>675</v>
      </c>
      <c r="E20">
        <v>0.62</v>
      </c>
      <c r="F20">
        <v>77</v>
      </c>
      <c r="G20">
        <v>98</v>
      </c>
      <c r="H20">
        <v>0.44</v>
      </c>
      <c r="I20">
        <v>0.43</v>
      </c>
      <c r="J20" s="1">
        <v>346248</v>
      </c>
      <c r="K20" s="1" t="s">
        <v>16</v>
      </c>
    </row>
    <row r="21" spans="1:11" x14ac:dyDescent="0.3">
      <c r="A21" t="s">
        <v>16</v>
      </c>
      <c r="B21">
        <v>2011</v>
      </c>
      <c r="C21">
        <v>801</v>
      </c>
      <c r="D21">
        <v>1231</v>
      </c>
      <c r="E21">
        <v>0.61</v>
      </c>
      <c r="F21">
        <v>80</v>
      </c>
      <c r="G21">
        <v>93</v>
      </c>
      <c r="H21">
        <v>0.46</v>
      </c>
      <c r="I21">
        <v>0.45</v>
      </c>
      <c r="J21" s="1">
        <v>281821</v>
      </c>
      <c r="K21" s="1" t="s">
        <v>16</v>
      </c>
    </row>
    <row r="22" spans="1:11" x14ac:dyDescent="0.3">
      <c r="A22" t="s">
        <v>16</v>
      </c>
      <c r="B22">
        <v>2012</v>
      </c>
      <c r="C22">
        <v>574</v>
      </c>
      <c r="D22">
        <v>904</v>
      </c>
      <c r="E22">
        <v>0.61</v>
      </c>
      <c r="F22">
        <v>66</v>
      </c>
      <c r="G22">
        <v>45</v>
      </c>
      <c r="H22">
        <v>0.59</v>
      </c>
      <c r="I22">
        <v>0.5</v>
      </c>
      <c r="J22" s="1">
        <v>222504</v>
      </c>
      <c r="K22" s="1" t="s">
        <v>16</v>
      </c>
    </row>
    <row r="23" spans="1:11" x14ac:dyDescent="0.3">
      <c r="A23" t="s">
        <v>16</v>
      </c>
      <c r="B23">
        <v>2013</v>
      </c>
      <c r="C23">
        <v>422</v>
      </c>
      <c r="D23">
        <v>956</v>
      </c>
      <c r="E23">
        <v>0.69</v>
      </c>
      <c r="F23">
        <v>68</v>
      </c>
      <c r="G23">
        <v>2</v>
      </c>
      <c r="H23">
        <v>0.97</v>
      </c>
      <c r="I23">
        <v>0.59</v>
      </c>
      <c r="J23" s="1">
        <v>147480</v>
      </c>
      <c r="K23" s="1" t="s">
        <v>16</v>
      </c>
    </row>
    <row r="24" spans="1:11" x14ac:dyDescent="0.3">
      <c r="A24" t="s">
        <v>16</v>
      </c>
      <c r="B24">
        <v>2014</v>
      </c>
      <c r="C24">
        <v>523</v>
      </c>
      <c r="D24">
        <v>452</v>
      </c>
      <c r="E24">
        <v>0.46</v>
      </c>
      <c r="F24">
        <v>58</v>
      </c>
      <c r="G24">
        <v>12</v>
      </c>
      <c r="H24">
        <v>0.83</v>
      </c>
      <c r="I24">
        <v>0.65</v>
      </c>
      <c r="J24" s="1"/>
      <c r="K24" s="1" t="s">
        <v>16</v>
      </c>
    </row>
    <row r="25" spans="1:11" x14ac:dyDescent="0.3">
      <c r="A25" t="s">
        <v>16</v>
      </c>
      <c r="B25">
        <v>2015</v>
      </c>
      <c r="C25">
        <v>337</v>
      </c>
      <c r="D25">
        <v>630</v>
      </c>
      <c r="E25">
        <v>0.65</v>
      </c>
      <c r="F25">
        <v>64</v>
      </c>
      <c r="G25">
        <v>0</v>
      </c>
      <c r="H25">
        <v>1</v>
      </c>
      <c r="I25">
        <v>0.61</v>
      </c>
      <c r="J25" s="1">
        <v>163411</v>
      </c>
      <c r="K25" s="1" t="s">
        <v>16</v>
      </c>
    </row>
    <row r="26" spans="1:11" x14ac:dyDescent="0.3">
      <c r="A26" t="s">
        <v>16</v>
      </c>
      <c r="B26">
        <v>2016</v>
      </c>
      <c r="C26">
        <v>389</v>
      </c>
      <c r="D26">
        <v>157</v>
      </c>
      <c r="E26">
        <v>0.28999999999999998</v>
      </c>
      <c r="F26">
        <v>57</v>
      </c>
      <c r="G26">
        <v>42</v>
      </c>
      <c r="H26">
        <v>0.57999999999999996</v>
      </c>
      <c r="I26">
        <v>0.68</v>
      </c>
      <c r="J26" s="1">
        <v>158189</v>
      </c>
      <c r="K26" s="1" t="s">
        <v>16</v>
      </c>
    </row>
    <row r="27" spans="1:11" x14ac:dyDescent="0.3">
      <c r="A27" t="s">
        <v>16</v>
      </c>
      <c r="B27">
        <v>2017</v>
      </c>
      <c r="C27">
        <v>160</v>
      </c>
      <c r="D27">
        <v>271</v>
      </c>
      <c r="E27">
        <v>0.63</v>
      </c>
      <c r="F27">
        <v>50</v>
      </c>
      <c r="G27">
        <v>18</v>
      </c>
      <c r="H27">
        <v>0.74</v>
      </c>
      <c r="I27">
        <v>0.55000000000000004</v>
      </c>
      <c r="J27" s="1">
        <v>149867</v>
      </c>
      <c r="K27" s="1" t="s">
        <v>16</v>
      </c>
    </row>
    <row r="28" spans="1:11" x14ac:dyDescent="0.3">
      <c r="A28" t="s">
        <v>16</v>
      </c>
      <c r="B28">
        <v>2018</v>
      </c>
      <c r="C28">
        <v>166</v>
      </c>
      <c r="D28">
        <v>456</v>
      </c>
      <c r="E28">
        <v>0.73</v>
      </c>
      <c r="F28">
        <v>30</v>
      </c>
      <c r="G28">
        <v>57</v>
      </c>
      <c r="H28">
        <v>0.34</v>
      </c>
      <c r="I28">
        <v>0.34</v>
      </c>
      <c r="J28" s="1">
        <v>165888</v>
      </c>
      <c r="K28" s="1" t="s">
        <v>16</v>
      </c>
    </row>
    <row r="29" spans="1:11" x14ac:dyDescent="0.3">
      <c r="A29" t="s">
        <v>16</v>
      </c>
      <c r="B29">
        <v>2019</v>
      </c>
      <c r="C29">
        <v>146</v>
      </c>
      <c r="D29">
        <v>296</v>
      </c>
      <c r="E29">
        <v>0.67</v>
      </c>
      <c r="F29">
        <v>28</v>
      </c>
      <c r="G29">
        <v>33</v>
      </c>
      <c r="H29">
        <v>0.46</v>
      </c>
      <c r="I29">
        <v>0.42</v>
      </c>
      <c r="K29" s="1" t="s">
        <v>16</v>
      </c>
    </row>
    <row r="30" spans="1:11" x14ac:dyDescent="0.3">
      <c r="A30" t="s">
        <v>16</v>
      </c>
      <c r="B30">
        <v>2020</v>
      </c>
      <c r="C30">
        <v>147</v>
      </c>
      <c r="D30">
        <v>167</v>
      </c>
      <c r="E30">
        <v>0.53</v>
      </c>
      <c r="F30">
        <v>63</v>
      </c>
      <c r="G30">
        <v>21</v>
      </c>
      <c r="H30">
        <v>0.75</v>
      </c>
      <c r="I30">
        <v>0.6</v>
      </c>
      <c r="K30" s="1" t="s">
        <v>16</v>
      </c>
    </row>
    <row r="31" spans="1:11" x14ac:dyDescent="0.3">
      <c r="B31">
        <v>2021</v>
      </c>
      <c r="C31">
        <v>310</v>
      </c>
      <c r="D31">
        <v>330</v>
      </c>
      <c r="E31" s="2">
        <f>D31/(D31+C31)</f>
        <v>0.515625</v>
      </c>
      <c r="F31">
        <v>73</v>
      </c>
      <c r="G31">
        <v>0</v>
      </c>
      <c r="H31" s="2">
        <f>F31/(G31+F31)</f>
        <v>1</v>
      </c>
      <c r="K31" s="1" t="s">
        <v>16</v>
      </c>
    </row>
    <row r="32" spans="1:11" x14ac:dyDescent="0.3">
      <c r="B32">
        <v>2022</v>
      </c>
      <c r="C32">
        <v>424</v>
      </c>
      <c r="D32">
        <v>476</v>
      </c>
      <c r="E32" s="2">
        <f t="shared" ref="E32:E33" si="0">D32/(D32+C32)</f>
        <v>0.52888888888888885</v>
      </c>
      <c r="F32">
        <v>72</v>
      </c>
      <c r="G32">
        <v>7</v>
      </c>
      <c r="H32" s="2">
        <f t="shared" ref="H32:H33" si="1">F32/(G32+F32)</f>
        <v>0.91139240506329111</v>
      </c>
      <c r="K32" s="1" t="s">
        <v>16</v>
      </c>
    </row>
    <row r="33" spans="1:12" x14ac:dyDescent="0.3">
      <c r="B33">
        <v>2023</v>
      </c>
      <c r="C33">
        <v>348</v>
      </c>
      <c r="D33">
        <v>123</v>
      </c>
      <c r="E33" s="2">
        <f t="shared" si="0"/>
        <v>0.26114649681528662</v>
      </c>
      <c r="F33">
        <v>77</v>
      </c>
      <c r="G33">
        <v>0</v>
      </c>
      <c r="H33" s="2">
        <f t="shared" si="1"/>
        <v>1</v>
      </c>
      <c r="K33" s="1" t="s">
        <v>16</v>
      </c>
    </row>
    <row r="34" spans="1:12" x14ac:dyDescent="0.3">
      <c r="A34" t="s">
        <v>18</v>
      </c>
      <c r="B34">
        <v>1989</v>
      </c>
      <c r="C34">
        <v>288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K34" s="1" t="s">
        <v>18</v>
      </c>
    </row>
    <row r="35" spans="1:12" x14ac:dyDescent="0.3">
      <c r="A35" t="s">
        <v>18</v>
      </c>
      <c r="B35">
        <v>1990</v>
      </c>
      <c r="C35">
        <v>235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K35" s="1" t="s">
        <v>18</v>
      </c>
      <c r="L35" s="1"/>
    </row>
    <row r="36" spans="1:12" x14ac:dyDescent="0.3">
      <c r="A36" t="s">
        <v>18</v>
      </c>
      <c r="B36">
        <v>1991</v>
      </c>
      <c r="C36">
        <v>156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K36" s="1" t="s">
        <v>18</v>
      </c>
    </row>
    <row r="37" spans="1:12" x14ac:dyDescent="0.3">
      <c r="A37" t="s">
        <v>18</v>
      </c>
      <c r="B37">
        <v>1992</v>
      </c>
      <c r="C37">
        <v>181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K37" s="1" t="s">
        <v>18</v>
      </c>
    </row>
    <row r="38" spans="1:12" x14ac:dyDescent="0.3">
      <c r="A38" t="s">
        <v>18</v>
      </c>
      <c r="B38">
        <v>1993</v>
      </c>
      <c r="C38">
        <v>430</v>
      </c>
      <c r="D38">
        <v>61</v>
      </c>
      <c r="E38">
        <v>0.12</v>
      </c>
      <c r="F38">
        <v>0</v>
      </c>
      <c r="G38">
        <v>0</v>
      </c>
      <c r="H38">
        <v>1</v>
      </c>
      <c r="I38">
        <v>0.9</v>
      </c>
      <c r="K38" s="1" t="s">
        <v>18</v>
      </c>
    </row>
    <row r="39" spans="1:12" x14ac:dyDescent="0.3">
      <c r="A39" t="s">
        <v>18</v>
      </c>
      <c r="B39">
        <v>1994</v>
      </c>
      <c r="C39">
        <v>60</v>
      </c>
      <c r="D39">
        <v>0</v>
      </c>
      <c r="E39">
        <v>0</v>
      </c>
      <c r="F39">
        <v>0</v>
      </c>
      <c r="G39">
        <v>0</v>
      </c>
      <c r="H39">
        <v>0.67</v>
      </c>
      <c r="I39">
        <v>1</v>
      </c>
      <c r="K39" s="1" t="s">
        <v>18</v>
      </c>
    </row>
    <row r="40" spans="1:12" x14ac:dyDescent="0.3">
      <c r="A40" t="s">
        <v>18</v>
      </c>
      <c r="B40">
        <v>1995</v>
      </c>
      <c r="C40">
        <v>18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K40" s="1" t="s">
        <v>18</v>
      </c>
    </row>
    <row r="41" spans="1:12" x14ac:dyDescent="0.3">
      <c r="A41" t="s">
        <v>18</v>
      </c>
      <c r="B41">
        <v>1996</v>
      </c>
      <c r="C41">
        <v>58</v>
      </c>
      <c r="D41">
        <v>25</v>
      </c>
      <c r="E41">
        <v>0.3</v>
      </c>
      <c r="F41">
        <v>0</v>
      </c>
      <c r="G41">
        <v>0</v>
      </c>
      <c r="H41">
        <v>0.44</v>
      </c>
      <c r="I41">
        <v>0.61</v>
      </c>
      <c r="K41" s="1" t="s">
        <v>18</v>
      </c>
    </row>
    <row r="42" spans="1:12" x14ac:dyDescent="0.3">
      <c r="A42" t="s">
        <v>18</v>
      </c>
      <c r="B42">
        <v>1997</v>
      </c>
      <c r="C42">
        <v>67</v>
      </c>
      <c r="D42">
        <v>55</v>
      </c>
      <c r="E42">
        <v>0.45</v>
      </c>
      <c r="F42">
        <v>0</v>
      </c>
      <c r="G42">
        <v>0</v>
      </c>
      <c r="H42">
        <v>0.28999999999999998</v>
      </c>
      <c r="I42">
        <v>0.42</v>
      </c>
      <c r="K42" s="1" t="s">
        <v>18</v>
      </c>
    </row>
    <row r="43" spans="1:12" x14ac:dyDescent="0.3">
      <c r="A43" t="s">
        <v>18</v>
      </c>
      <c r="B43">
        <v>1998</v>
      </c>
      <c r="C43">
        <v>61</v>
      </c>
      <c r="D43">
        <v>3</v>
      </c>
      <c r="E43">
        <v>0.05</v>
      </c>
      <c r="F43">
        <v>0</v>
      </c>
      <c r="G43">
        <v>0</v>
      </c>
      <c r="H43">
        <v>0.28000000000000003</v>
      </c>
      <c r="I43">
        <v>0.86</v>
      </c>
      <c r="K43" s="1" t="s">
        <v>18</v>
      </c>
    </row>
    <row r="44" spans="1:12" x14ac:dyDescent="0.3">
      <c r="A44" t="s">
        <v>18</v>
      </c>
      <c r="B44">
        <v>1999</v>
      </c>
      <c r="C44">
        <v>22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K44" s="1" t="s">
        <v>18</v>
      </c>
    </row>
    <row r="45" spans="1:12" x14ac:dyDescent="0.3">
      <c r="A45" t="s">
        <v>18</v>
      </c>
      <c r="B45">
        <v>2000</v>
      </c>
      <c r="C45">
        <v>189</v>
      </c>
      <c r="D45">
        <v>81</v>
      </c>
      <c r="E45">
        <v>0.3</v>
      </c>
      <c r="F45">
        <v>0</v>
      </c>
      <c r="G45">
        <v>0</v>
      </c>
      <c r="H45">
        <v>0.3</v>
      </c>
      <c r="I45">
        <v>0.52</v>
      </c>
      <c r="K45" s="1" t="s">
        <v>18</v>
      </c>
    </row>
    <row r="46" spans="1:12" x14ac:dyDescent="0.3">
      <c r="A46" t="s">
        <v>18</v>
      </c>
      <c r="B46">
        <v>2001</v>
      </c>
      <c r="C46">
        <v>257</v>
      </c>
      <c r="D46">
        <v>341</v>
      </c>
      <c r="E46">
        <v>0.56999999999999995</v>
      </c>
      <c r="F46">
        <v>0</v>
      </c>
      <c r="G46">
        <v>0</v>
      </c>
      <c r="H46">
        <v>0.3</v>
      </c>
      <c r="I46">
        <v>0.37</v>
      </c>
      <c r="K46" s="1" t="s">
        <v>18</v>
      </c>
    </row>
    <row r="47" spans="1:12" x14ac:dyDescent="0.3">
      <c r="A47" t="s">
        <v>18</v>
      </c>
      <c r="B47">
        <v>2002</v>
      </c>
      <c r="C47">
        <v>313</v>
      </c>
      <c r="D47">
        <v>290</v>
      </c>
      <c r="E47">
        <v>0.48</v>
      </c>
      <c r="F47">
        <v>0</v>
      </c>
      <c r="G47">
        <v>0</v>
      </c>
      <c r="H47">
        <v>0.28000000000000003</v>
      </c>
      <c r="I47">
        <v>0.39</v>
      </c>
      <c r="K47" s="1" t="s">
        <v>18</v>
      </c>
    </row>
    <row r="48" spans="1:12" x14ac:dyDescent="0.3">
      <c r="A48" t="s">
        <v>18</v>
      </c>
      <c r="B48">
        <v>2003</v>
      </c>
      <c r="C48">
        <v>152</v>
      </c>
      <c r="D48">
        <v>50</v>
      </c>
      <c r="E48">
        <v>0.25</v>
      </c>
      <c r="F48">
        <v>0</v>
      </c>
      <c r="G48">
        <v>0</v>
      </c>
      <c r="H48">
        <v>0.44</v>
      </c>
      <c r="I48">
        <v>0.65</v>
      </c>
      <c r="K48" s="1" t="s">
        <v>18</v>
      </c>
    </row>
    <row r="49" spans="1:11" x14ac:dyDescent="0.3">
      <c r="A49" t="s">
        <v>18</v>
      </c>
      <c r="B49">
        <v>2004</v>
      </c>
      <c r="C49">
        <v>297</v>
      </c>
      <c r="D49">
        <v>210</v>
      </c>
      <c r="E49">
        <v>0.41</v>
      </c>
      <c r="F49">
        <v>0</v>
      </c>
      <c r="G49">
        <v>0</v>
      </c>
      <c r="H49">
        <v>0.39</v>
      </c>
      <c r="I49">
        <v>0.51</v>
      </c>
      <c r="K49" s="1" t="s">
        <v>18</v>
      </c>
    </row>
    <row r="50" spans="1:11" x14ac:dyDescent="0.3">
      <c r="A50" t="s">
        <v>18</v>
      </c>
      <c r="B50">
        <v>2005</v>
      </c>
      <c r="C50">
        <v>81</v>
      </c>
      <c r="D50">
        <v>266</v>
      </c>
      <c r="E50">
        <v>0.77</v>
      </c>
      <c r="F50">
        <v>0</v>
      </c>
      <c r="G50">
        <v>0</v>
      </c>
      <c r="H50">
        <v>0.33</v>
      </c>
      <c r="I50">
        <v>0.32</v>
      </c>
      <c r="K50" s="1" t="s">
        <v>18</v>
      </c>
    </row>
    <row r="51" spans="1:11" x14ac:dyDescent="0.3">
      <c r="A51" t="s">
        <v>18</v>
      </c>
      <c r="B51">
        <v>2006</v>
      </c>
      <c r="C51">
        <v>117</v>
      </c>
      <c r="D51">
        <v>154</v>
      </c>
      <c r="E51">
        <v>0.56999999999999995</v>
      </c>
      <c r="F51">
        <v>0</v>
      </c>
      <c r="G51">
        <v>0</v>
      </c>
      <c r="H51">
        <v>0.28999999999999998</v>
      </c>
      <c r="I51">
        <v>0.36</v>
      </c>
      <c r="K51" s="1" t="s">
        <v>18</v>
      </c>
    </row>
    <row r="52" spans="1:11" x14ac:dyDescent="0.3">
      <c r="A52" t="s">
        <v>18</v>
      </c>
      <c r="B52">
        <v>2007</v>
      </c>
      <c r="C52">
        <v>83</v>
      </c>
      <c r="D52">
        <v>380</v>
      </c>
      <c r="E52">
        <v>0.82</v>
      </c>
      <c r="F52">
        <v>0</v>
      </c>
      <c r="G52">
        <v>0</v>
      </c>
      <c r="H52">
        <v>0.28999999999999998</v>
      </c>
      <c r="I52">
        <v>0.28000000000000003</v>
      </c>
      <c r="K52" s="1" t="s">
        <v>18</v>
      </c>
    </row>
    <row r="53" spans="1:11" x14ac:dyDescent="0.3">
      <c r="A53" t="s">
        <v>18</v>
      </c>
      <c r="B53">
        <v>2008</v>
      </c>
      <c r="C53">
        <v>139</v>
      </c>
      <c r="D53">
        <v>425</v>
      </c>
      <c r="E53">
        <v>0.75</v>
      </c>
      <c r="F53">
        <v>0</v>
      </c>
      <c r="G53">
        <v>0</v>
      </c>
      <c r="H53">
        <v>0.27</v>
      </c>
      <c r="I53">
        <v>0.28999999999999998</v>
      </c>
      <c r="K53" s="1" t="s">
        <v>18</v>
      </c>
    </row>
    <row r="54" spans="1:11" x14ac:dyDescent="0.3">
      <c r="A54" t="s">
        <v>18</v>
      </c>
      <c r="B54">
        <v>2009</v>
      </c>
      <c r="C54">
        <v>163</v>
      </c>
      <c r="D54">
        <v>371</v>
      </c>
      <c r="E54">
        <v>0.69</v>
      </c>
      <c r="F54">
        <v>0</v>
      </c>
      <c r="G54">
        <v>0</v>
      </c>
      <c r="H54">
        <v>0.46</v>
      </c>
      <c r="I54">
        <v>0.42</v>
      </c>
      <c r="K54" s="1" t="s">
        <v>18</v>
      </c>
    </row>
    <row r="55" spans="1:11" x14ac:dyDescent="0.3">
      <c r="A55" t="s">
        <v>18</v>
      </c>
      <c r="B55">
        <v>2010</v>
      </c>
      <c r="C55">
        <v>59</v>
      </c>
      <c r="D55">
        <v>349</v>
      </c>
      <c r="E55">
        <v>0.86</v>
      </c>
      <c r="F55">
        <v>0</v>
      </c>
      <c r="G55">
        <v>0</v>
      </c>
      <c r="H55">
        <v>0.44</v>
      </c>
      <c r="I55">
        <v>0.35</v>
      </c>
      <c r="K55" s="1" t="s">
        <v>18</v>
      </c>
    </row>
    <row r="56" spans="1:11" x14ac:dyDescent="0.3">
      <c r="A56" t="s">
        <v>18</v>
      </c>
      <c r="B56">
        <v>2011</v>
      </c>
      <c r="C56">
        <v>250</v>
      </c>
      <c r="D56">
        <v>452</v>
      </c>
      <c r="E56">
        <v>0.64</v>
      </c>
      <c r="F56">
        <v>0</v>
      </c>
      <c r="G56">
        <v>0</v>
      </c>
      <c r="H56">
        <v>0.46</v>
      </c>
      <c r="I56">
        <v>0.43</v>
      </c>
      <c r="K56" s="1" t="s">
        <v>18</v>
      </c>
    </row>
    <row r="57" spans="1:11" x14ac:dyDescent="0.3">
      <c r="A57" t="s">
        <v>18</v>
      </c>
      <c r="B57">
        <v>2012</v>
      </c>
      <c r="C57">
        <v>220</v>
      </c>
      <c r="D57">
        <v>474</v>
      </c>
      <c r="E57">
        <v>0.68</v>
      </c>
      <c r="F57">
        <v>0</v>
      </c>
      <c r="G57">
        <v>0</v>
      </c>
      <c r="H57">
        <v>0.66</v>
      </c>
      <c r="I57">
        <v>0.5</v>
      </c>
      <c r="K57" s="1" t="s">
        <v>18</v>
      </c>
    </row>
    <row r="58" spans="1:11" x14ac:dyDescent="0.3">
      <c r="A58" t="s">
        <v>18</v>
      </c>
      <c r="B58">
        <v>2013</v>
      </c>
      <c r="C58">
        <v>70</v>
      </c>
      <c r="D58">
        <v>339</v>
      </c>
      <c r="E58">
        <v>0.83</v>
      </c>
      <c r="F58">
        <v>20</v>
      </c>
      <c r="G58">
        <v>5</v>
      </c>
      <c r="H58">
        <v>0.8</v>
      </c>
      <c r="I58">
        <v>0.5</v>
      </c>
      <c r="J58" s="1">
        <v>43082</v>
      </c>
      <c r="K58" s="1" t="s">
        <v>18</v>
      </c>
    </row>
    <row r="59" spans="1:11" x14ac:dyDescent="0.3">
      <c r="A59" t="s">
        <v>18</v>
      </c>
      <c r="B59">
        <v>2014</v>
      </c>
      <c r="C59">
        <v>165</v>
      </c>
      <c r="D59">
        <v>66</v>
      </c>
      <c r="E59">
        <v>0.28999999999999998</v>
      </c>
      <c r="F59">
        <v>21</v>
      </c>
      <c r="G59">
        <v>0</v>
      </c>
      <c r="H59">
        <v>1</v>
      </c>
      <c r="I59">
        <v>0.78</v>
      </c>
      <c r="J59" s="1"/>
      <c r="K59" s="1" t="s">
        <v>18</v>
      </c>
    </row>
    <row r="60" spans="1:11" x14ac:dyDescent="0.3">
      <c r="A60" t="s">
        <v>18</v>
      </c>
      <c r="B60">
        <v>2015</v>
      </c>
      <c r="C60">
        <v>130</v>
      </c>
      <c r="D60">
        <v>21</v>
      </c>
      <c r="E60">
        <v>0.14000000000000001</v>
      </c>
      <c r="F60">
        <v>60</v>
      </c>
      <c r="G60">
        <v>63</v>
      </c>
      <c r="H60">
        <v>0.49</v>
      </c>
      <c r="I60">
        <v>0.79</v>
      </c>
      <c r="J60" s="1">
        <v>243127</v>
      </c>
      <c r="K60" s="1" t="s">
        <v>18</v>
      </c>
    </row>
    <row r="61" spans="1:11" x14ac:dyDescent="0.3">
      <c r="A61" t="s">
        <v>18</v>
      </c>
      <c r="B61">
        <v>2016</v>
      </c>
      <c r="C61">
        <v>120</v>
      </c>
      <c r="D61">
        <v>29</v>
      </c>
      <c r="E61">
        <v>0.26</v>
      </c>
      <c r="F61">
        <v>70</v>
      </c>
      <c r="G61">
        <v>66</v>
      </c>
      <c r="H61">
        <v>0.51</v>
      </c>
      <c r="I61">
        <v>0.74</v>
      </c>
      <c r="J61" s="1">
        <v>233471</v>
      </c>
      <c r="K61" s="1" t="s">
        <v>18</v>
      </c>
    </row>
    <row r="62" spans="1:11" x14ac:dyDescent="0.3">
      <c r="A62" t="s">
        <v>18</v>
      </c>
      <c r="B62">
        <v>2017</v>
      </c>
      <c r="C62">
        <v>61</v>
      </c>
      <c r="D62">
        <v>71</v>
      </c>
      <c r="E62">
        <v>0.78</v>
      </c>
      <c r="F62">
        <v>70</v>
      </c>
      <c r="G62">
        <v>64</v>
      </c>
      <c r="H62">
        <v>0.52</v>
      </c>
      <c r="I62">
        <v>0.51</v>
      </c>
      <c r="J62" s="1">
        <v>231859</v>
      </c>
      <c r="K62" s="1" t="s">
        <v>18</v>
      </c>
    </row>
    <row r="63" spans="1:11" x14ac:dyDescent="0.3">
      <c r="A63" t="s">
        <v>18</v>
      </c>
      <c r="B63">
        <v>2018</v>
      </c>
      <c r="C63">
        <v>21</v>
      </c>
      <c r="D63">
        <v>148</v>
      </c>
      <c r="E63">
        <v>1.29</v>
      </c>
      <c r="F63">
        <v>53</v>
      </c>
      <c r="G63">
        <v>54</v>
      </c>
      <c r="H63">
        <v>0.5</v>
      </c>
      <c r="I63">
        <v>0.38</v>
      </c>
      <c r="J63" s="1">
        <v>206508</v>
      </c>
      <c r="K63" s="1" t="s">
        <v>18</v>
      </c>
    </row>
    <row r="64" spans="1:11" x14ac:dyDescent="0.3">
      <c r="A64" t="s">
        <v>18</v>
      </c>
      <c r="B64">
        <v>2019</v>
      </c>
      <c r="C64">
        <v>35</v>
      </c>
      <c r="D64">
        <v>345</v>
      </c>
      <c r="E64">
        <v>1.77</v>
      </c>
      <c r="F64">
        <v>47</v>
      </c>
      <c r="G64">
        <v>85</v>
      </c>
      <c r="H64">
        <v>0.36</v>
      </c>
      <c r="I64">
        <v>0.3</v>
      </c>
      <c r="K64" s="1" t="s">
        <v>18</v>
      </c>
    </row>
    <row r="65" spans="1:11" x14ac:dyDescent="0.3">
      <c r="A65" t="s">
        <v>18</v>
      </c>
      <c r="B65">
        <v>2020</v>
      </c>
      <c r="C65">
        <v>89</v>
      </c>
      <c r="D65">
        <v>280</v>
      </c>
      <c r="E65">
        <v>0.76</v>
      </c>
      <c r="F65">
        <v>55</v>
      </c>
      <c r="G65">
        <v>61</v>
      </c>
      <c r="H65">
        <v>0.47</v>
      </c>
      <c r="I65">
        <v>0.31</v>
      </c>
      <c r="K65" s="1" t="s">
        <v>18</v>
      </c>
    </row>
    <row r="66" spans="1:11" x14ac:dyDescent="0.3">
      <c r="B66">
        <v>2021</v>
      </c>
      <c r="C66">
        <v>122</v>
      </c>
      <c r="D66">
        <f>455+74</f>
        <v>529</v>
      </c>
      <c r="E66" s="2">
        <f>D66/(D66+C66)</f>
        <v>0.8125960061443932</v>
      </c>
      <c r="F66">
        <v>64</v>
      </c>
      <c r="G66">
        <v>61</v>
      </c>
      <c r="H66" s="2">
        <f>F66/(G66+F66)</f>
        <v>0.51200000000000001</v>
      </c>
      <c r="K66" s="1" t="s">
        <v>18</v>
      </c>
    </row>
    <row r="67" spans="1:11" x14ac:dyDescent="0.3">
      <c r="B67">
        <v>2022</v>
      </c>
      <c r="C67">
        <v>177</v>
      </c>
      <c r="D67">
        <f>574+139</f>
        <v>713</v>
      </c>
      <c r="E67" s="2">
        <f t="shared" ref="E67:E68" si="2">D67/(D67+C67)</f>
        <v>0.80112359550561796</v>
      </c>
      <c r="F67">
        <v>65</v>
      </c>
      <c r="G67">
        <v>54</v>
      </c>
      <c r="H67" s="2">
        <f t="shared" ref="H67:H68" si="3">F67/(G67+F67)</f>
        <v>0.54621848739495793</v>
      </c>
      <c r="K67" s="1" t="s">
        <v>18</v>
      </c>
    </row>
    <row r="68" spans="1:11" x14ac:dyDescent="0.3">
      <c r="B68">
        <v>2023</v>
      </c>
      <c r="C68">
        <v>110</v>
      </c>
      <c r="E68" s="2"/>
      <c r="F68">
        <v>69</v>
      </c>
      <c r="G68">
        <v>51</v>
      </c>
      <c r="H68" s="2">
        <f t="shared" si="3"/>
        <v>0.57499999999999996</v>
      </c>
      <c r="K68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Sorel</dc:creator>
  <cp:lastModifiedBy>Sorel, Mark H (DFW)</cp:lastModifiedBy>
  <dcterms:created xsi:type="dcterms:W3CDTF">2021-05-19T02:52:46Z</dcterms:created>
  <dcterms:modified xsi:type="dcterms:W3CDTF">2025-04-22T01:41:13Z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2025-04-21T22:40:38Z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05e527d1-3310-4138-98f8-55546fe27b18</vt:lpwstr>
  </property>
  <property fmtid="{D5CDD505-2E9C-101B-9397-08002B2CF9AE}" pid="8" name="MSIP_Label_45011977-b912-4387-97a4-f4c94a801377_ContentBits">
    <vt:lpwstr>0</vt:lpwstr>
  </property>
  <property fmtid="{D5CDD505-2E9C-101B-9397-08002B2CF9AE}" pid="9" name="MSIP_Label_45011977-b912-4387-97a4-f4c94a801377_Tag">
    <vt:lpwstr>10, 3, 0, 1</vt:lpwstr>
  </property>
</Properties>
</file>