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76fcfcad14ea591/사진/스크린샷/바탕 화면/"/>
    </mc:Choice>
  </mc:AlternateContent>
  <xr:revisionPtr revIDLastSave="129" documentId="13_ncr:1_{68F00C54-BEFB-451C-A51D-4E3A80B0A772}" xr6:coauthVersionLast="47" xr6:coauthVersionMax="47" xr10:uidLastSave="{906E778C-C66F-4273-9C0F-C82B53DE80F6}"/>
  <bookViews>
    <workbookView xWindow="-110" yWindow="-110" windowWidth="25820" windowHeight="15500" xr2:uid="{A7C8EC74-7057-42AB-AC8C-FDAE13209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M27" i="1" l="1"/>
  <c r="BM26" i="1"/>
  <c r="BM25" i="1"/>
  <c r="BI27" i="1"/>
  <c r="BI26" i="1"/>
  <c r="BI25" i="1"/>
  <c r="BE27" i="1"/>
  <c r="BE26" i="1"/>
  <c r="BE25" i="1"/>
  <c r="BA27" i="1"/>
  <c r="BA26" i="1"/>
  <c r="BA25" i="1"/>
  <c r="AW27" i="1"/>
  <c r="AW26" i="1"/>
  <c r="AW25" i="1"/>
  <c r="AS27" i="1"/>
  <c r="AS26" i="1"/>
  <c r="AS25" i="1"/>
  <c r="AO27" i="1"/>
  <c r="AO26" i="1"/>
  <c r="AO25" i="1"/>
  <c r="AK27" i="1"/>
  <c r="AK26" i="1"/>
  <c r="AK25" i="1"/>
  <c r="AG27" i="1"/>
  <c r="AG26" i="1"/>
  <c r="AG25" i="1"/>
  <c r="AC27" i="1"/>
  <c r="AC26" i="1"/>
  <c r="AC25" i="1"/>
  <c r="Y27" i="1"/>
  <c r="Y26" i="1"/>
  <c r="Y25" i="1"/>
  <c r="U27" i="1"/>
  <c r="U26" i="1"/>
  <c r="U25" i="1"/>
  <c r="Q27" i="1"/>
  <c r="Q26" i="1"/>
  <c r="Q25" i="1"/>
  <c r="M27" i="1"/>
  <c r="M26" i="1"/>
  <c r="M25" i="1"/>
  <c r="I27" i="1"/>
  <c r="I26" i="1"/>
  <c r="I25" i="1"/>
  <c r="E27" i="1"/>
  <c r="E26" i="1"/>
  <c r="E25" i="1"/>
  <c r="BL27" i="1"/>
  <c r="BH27" i="1"/>
  <c r="BD27" i="1"/>
  <c r="AZ27" i="1"/>
  <c r="AV27" i="1"/>
  <c r="AR27" i="1"/>
  <c r="AN27" i="1"/>
  <c r="AJ27" i="1"/>
  <c r="AF27" i="1"/>
  <c r="AB27" i="1"/>
  <c r="X27" i="1"/>
  <c r="T27" i="1"/>
  <c r="P27" i="1"/>
  <c r="L27" i="1"/>
  <c r="H27" i="1"/>
  <c r="D27" i="1"/>
  <c r="BL26" i="1"/>
  <c r="BH26" i="1"/>
  <c r="BD26" i="1"/>
  <c r="AZ26" i="1"/>
  <c r="AV26" i="1"/>
  <c r="AR26" i="1"/>
  <c r="AN26" i="1"/>
  <c r="AJ26" i="1"/>
  <c r="AF26" i="1"/>
  <c r="AB26" i="1"/>
  <c r="X26" i="1"/>
  <c r="T26" i="1"/>
  <c r="P26" i="1"/>
  <c r="L26" i="1"/>
  <c r="H26" i="1"/>
  <c r="D26" i="1"/>
  <c r="BM3" i="1"/>
  <c r="BM2" i="1"/>
  <c r="BI3" i="1"/>
  <c r="BI2" i="1"/>
  <c r="BE3" i="1"/>
  <c r="BE2" i="1"/>
  <c r="BA3" i="1"/>
  <c r="BA2" i="1"/>
  <c r="AW3" i="1"/>
  <c r="AW2" i="1"/>
  <c r="AS3" i="1"/>
  <c r="AS2" i="1"/>
  <c r="AO3" i="1"/>
  <c r="AO2" i="1"/>
  <c r="AK3" i="1"/>
  <c r="AK2" i="1"/>
  <c r="AG3" i="1"/>
  <c r="AG2" i="1"/>
  <c r="AC3" i="1"/>
  <c r="AC2" i="1"/>
  <c r="Y3" i="1"/>
  <c r="Y2" i="1"/>
  <c r="U3" i="1"/>
  <c r="U2" i="1"/>
  <c r="Q3" i="1"/>
  <c r="Q2" i="1"/>
  <c r="M3" i="1"/>
  <c r="M2" i="1"/>
  <c r="I3" i="1"/>
  <c r="I2" i="1"/>
  <c r="E3" i="1"/>
  <c r="E2" i="1"/>
  <c r="BM24" i="1"/>
  <c r="BM23" i="1"/>
  <c r="BM21" i="1"/>
  <c r="BM20" i="1"/>
  <c r="BM18" i="1"/>
  <c r="BM17" i="1"/>
  <c r="BM15" i="1"/>
  <c r="BM14" i="1"/>
  <c r="BM12" i="1"/>
  <c r="BM11" i="1"/>
  <c r="BM9" i="1"/>
  <c r="BM8" i="1"/>
  <c r="BM6" i="1"/>
  <c r="BM5" i="1"/>
  <c r="BM7" i="1"/>
  <c r="BM10" i="1"/>
  <c r="BM13" i="1"/>
  <c r="BM16" i="1"/>
  <c r="BM19" i="1"/>
  <c r="BM22" i="1"/>
  <c r="BM4" i="1"/>
  <c r="BI24" i="1"/>
  <c r="BI23" i="1"/>
  <c r="BI21" i="1"/>
  <c r="BI20" i="1"/>
  <c r="BI18" i="1"/>
  <c r="BI17" i="1"/>
  <c r="BI15" i="1"/>
  <c r="BI14" i="1"/>
  <c r="BI12" i="1"/>
  <c r="BI11" i="1"/>
  <c r="BI9" i="1"/>
  <c r="BI8" i="1"/>
  <c r="BI6" i="1"/>
  <c r="BI5" i="1"/>
  <c r="BI7" i="1"/>
  <c r="BI10" i="1"/>
  <c r="BI13" i="1"/>
  <c r="BI16" i="1"/>
  <c r="BI19" i="1"/>
  <c r="BI22" i="1"/>
  <c r="BI4" i="1"/>
  <c r="BE24" i="1"/>
  <c r="BE23" i="1"/>
  <c r="BE21" i="1"/>
  <c r="BE20" i="1"/>
  <c r="BE18" i="1"/>
  <c r="BE17" i="1"/>
  <c r="BE15" i="1"/>
  <c r="BE14" i="1"/>
  <c r="BE12" i="1"/>
  <c r="BE11" i="1"/>
  <c r="BE9" i="1"/>
  <c r="BE8" i="1"/>
  <c r="BE6" i="1"/>
  <c r="BE5" i="1"/>
  <c r="BE7" i="1"/>
  <c r="BE10" i="1"/>
  <c r="BE13" i="1"/>
  <c r="BE16" i="1"/>
  <c r="BE19" i="1"/>
  <c r="BE22" i="1"/>
  <c r="BE4" i="1"/>
  <c r="BA24" i="1"/>
  <c r="BA23" i="1"/>
  <c r="BA21" i="1"/>
  <c r="BA20" i="1"/>
  <c r="BA18" i="1"/>
  <c r="BA17" i="1"/>
  <c r="BA15" i="1"/>
  <c r="BA14" i="1"/>
  <c r="BA12" i="1"/>
  <c r="BA11" i="1"/>
  <c r="BA9" i="1"/>
  <c r="BA8" i="1"/>
  <c r="BA6" i="1"/>
  <c r="BA5" i="1"/>
  <c r="BA7" i="1"/>
  <c r="BA10" i="1"/>
  <c r="BA13" i="1"/>
  <c r="BA16" i="1"/>
  <c r="BA19" i="1"/>
  <c r="BA22" i="1"/>
  <c r="BA4" i="1"/>
  <c r="AW24" i="1"/>
  <c r="AW23" i="1"/>
  <c r="AW21" i="1"/>
  <c r="AW20" i="1"/>
  <c r="AW18" i="1"/>
  <c r="AW17" i="1"/>
  <c r="AW15" i="1"/>
  <c r="AW14" i="1"/>
  <c r="AW12" i="1"/>
  <c r="AW11" i="1"/>
  <c r="AW9" i="1"/>
  <c r="AW8" i="1"/>
  <c r="AW6" i="1"/>
  <c r="AW5" i="1"/>
  <c r="AW7" i="1"/>
  <c r="AW10" i="1"/>
  <c r="AW13" i="1"/>
  <c r="AW16" i="1"/>
  <c r="AW19" i="1"/>
  <c r="AW22" i="1"/>
  <c r="AW4" i="1"/>
  <c r="AS24" i="1"/>
  <c r="AS23" i="1"/>
  <c r="AS21" i="1"/>
  <c r="AS20" i="1"/>
  <c r="AS18" i="1"/>
  <c r="AS17" i="1"/>
  <c r="AS15" i="1"/>
  <c r="AS14" i="1"/>
  <c r="AS12" i="1"/>
  <c r="AS11" i="1"/>
  <c r="AS9" i="1"/>
  <c r="AS8" i="1"/>
  <c r="AS6" i="1"/>
  <c r="AS5" i="1"/>
  <c r="AS7" i="1"/>
  <c r="AS10" i="1"/>
  <c r="AS13" i="1"/>
  <c r="AS16" i="1"/>
  <c r="AS19" i="1"/>
  <c r="AS22" i="1"/>
  <c r="AS4" i="1"/>
  <c r="AO24" i="1"/>
  <c r="AO23" i="1"/>
  <c r="AO21" i="1"/>
  <c r="AO20" i="1"/>
  <c r="AO18" i="1"/>
  <c r="AO17" i="1"/>
  <c r="AO15" i="1"/>
  <c r="AO14" i="1"/>
  <c r="AO12" i="1"/>
  <c r="AO11" i="1"/>
  <c r="AO9" i="1"/>
  <c r="AO8" i="1"/>
  <c r="AO6" i="1"/>
  <c r="AO5" i="1"/>
  <c r="AO7" i="1"/>
  <c r="AO10" i="1"/>
  <c r="AO13" i="1"/>
  <c r="AO16" i="1"/>
  <c r="AO19" i="1"/>
  <c r="AO22" i="1"/>
  <c r="AO4" i="1"/>
  <c r="AK24" i="1"/>
  <c r="AK23" i="1"/>
  <c r="AK21" i="1"/>
  <c r="AK20" i="1"/>
  <c r="AK18" i="1"/>
  <c r="AK17" i="1"/>
  <c r="AK15" i="1"/>
  <c r="AK14" i="1"/>
  <c r="AK12" i="1"/>
  <c r="AK11" i="1"/>
  <c r="AK9" i="1"/>
  <c r="AK8" i="1"/>
  <c r="AK6" i="1"/>
  <c r="AK5" i="1"/>
  <c r="AK7" i="1"/>
  <c r="AK10" i="1"/>
  <c r="AK13" i="1"/>
  <c r="AK16" i="1"/>
  <c r="AK19" i="1"/>
  <c r="AK22" i="1"/>
  <c r="AK4" i="1"/>
  <c r="AG24" i="1"/>
  <c r="AG23" i="1"/>
  <c r="AG21" i="1"/>
  <c r="AG20" i="1"/>
  <c r="AG17" i="1"/>
  <c r="AG18" i="1"/>
  <c r="AG15" i="1"/>
  <c r="AG14" i="1"/>
  <c r="AG12" i="1"/>
  <c r="AG11" i="1"/>
  <c r="AG9" i="1"/>
  <c r="AG8" i="1"/>
  <c r="AG6" i="1"/>
  <c r="AG5" i="1"/>
  <c r="AG7" i="1"/>
  <c r="AG10" i="1"/>
  <c r="AG13" i="1"/>
  <c r="AG16" i="1"/>
  <c r="AG19" i="1"/>
  <c r="AG22" i="1"/>
  <c r="AG4" i="1"/>
  <c r="AC24" i="1"/>
  <c r="AC23" i="1"/>
  <c r="AC21" i="1"/>
  <c r="AC20" i="1"/>
  <c r="AC18" i="1"/>
  <c r="AC17" i="1"/>
  <c r="AC15" i="1"/>
  <c r="AC14" i="1"/>
  <c r="AC12" i="1"/>
  <c r="AC11" i="1"/>
  <c r="AC9" i="1"/>
  <c r="AC8" i="1"/>
  <c r="AC6" i="1"/>
  <c r="AC5" i="1"/>
  <c r="AC7" i="1"/>
  <c r="AC10" i="1"/>
  <c r="AC13" i="1"/>
  <c r="AC16" i="1"/>
  <c r="AC19" i="1"/>
  <c r="AC22" i="1"/>
  <c r="AC4" i="1"/>
  <c r="Y23" i="1"/>
  <c r="Y24" i="1"/>
  <c r="Y21" i="1"/>
  <c r="Y20" i="1"/>
  <c r="Y18" i="1"/>
  <c r="Y17" i="1"/>
  <c r="Y15" i="1"/>
  <c r="Y14" i="1"/>
  <c r="Y12" i="1"/>
  <c r="Y11" i="1"/>
  <c r="Y9" i="1"/>
  <c r="Y8" i="1"/>
  <c r="Y6" i="1"/>
  <c r="Y5" i="1"/>
  <c r="Y7" i="1"/>
  <c r="Y10" i="1"/>
  <c r="Y13" i="1"/>
  <c r="Y16" i="1"/>
  <c r="Y19" i="1"/>
  <c r="Y22" i="1"/>
  <c r="Y4" i="1"/>
  <c r="U24" i="1"/>
  <c r="U23" i="1"/>
  <c r="U21" i="1"/>
  <c r="U20" i="1"/>
  <c r="U18" i="1"/>
  <c r="U17" i="1"/>
  <c r="U15" i="1"/>
  <c r="U14" i="1"/>
  <c r="U12" i="1"/>
  <c r="U11" i="1"/>
  <c r="U9" i="1"/>
  <c r="U8" i="1"/>
  <c r="U6" i="1"/>
  <c r="U5" i="1"/>
  <c r="U7" i="1"/>
  <c r="U10" i="1"/>
  <c r="U13" i="1"/>
  <c r="U16" i="1"/>
  <c r="U19" i="1"/>
  <c r="U22" i="1"/>
  <c r="U4" i="1"/>
  <c r="Q24" i="1"/>
  <c r="Q23" i="1"/>
  <c r="Q21" i="1"/>
  <c r="Q20" i="1"/>
  <c r="Q18" i="1"/>
  <c r="Q17" i="1"/>
  <c r="Q15" i="1"/>
  <c r="Q14" i="1"/>
  <c r="Q12" i="1"/>
  <c r="Q11" i="1"/>
  <c r="Q9" i="1"/>
  <c r="Q8" i="1"/>
  <c r="Q6" i="1"/>
  <c r="Q5" i="1"/>
  <c r="Q7" i="1"/>
  <c r="Q10" i="1"/>
  <c r="Q13" i="1"/>
  <c r="Q16" i="1"/>
  <c r="Q19" i="1"/>
  <c r="Q22" i="1"/>
  <c r="Q4" i="1"/>
  <c r="M24" i="1"/>
  <c r="M23" i="1"/>
  <c r="M21" i="1"/>
  <c r="M20" i="1"/>
  <c r="M18" i="1"/>
  <c r="M17" i="1"/>
  <c r="M15" i="1"/>
  <c r="M14" i="1"/>
  <c r="M12" i="1"/>
  <c r="M11" i="1"/>
  <c r="M9" i="1"/>
  <c r="M8" i="1"/>
  <c r="M6" i="1"/>
  <c r="M5" i="1"/>
  <c r="M7" i="1"/>
  <c r="M10" i="1"/>
  <c r="M13" i="1"/>
  <c r="M16" i="1"/>
  <c r="M19" i="1"/>
  <c r="M22" i="1"/>
  <c r="M4" i="1"/>
  <c r="I24" i="1"/>
  <c r="I23" i="1"/>
  <c r="I21" i="1"/>
  <c r="I20" i="1"/>
  <c r="I18" i="1"/>
  <c r="I17" i="1"/>
  <c r="I15" i="1"/>
  <c r="I14" i="1"/>
  <c r="I12" i="1"/>
  <c r="I11" i="1"/>
  <c r="I9" i="1"/>
  <c r="I8" i="1"/>
  <c r="I6" i="1"/>
  <c r="I5" i="1"/>
  <c r="I7" i="1"/>
  <c r="I10" i="1"/>
  <c r="I13" i="1"/>
  <c r="I16" i="1"/>
  <c r="I19" i="1"/>
  <c r="I22" i="1"/>
  <c r="I4" i="1"/>
  <c r="E24" i="1"/>
  <c r="E23" i="1"/>
  <c r="E21" i="1"/>
  <c r="E20" i="1"/>
  <c r="E18" i="1"/>
  <c r="E17" i="1"/>
  <c r="E15" i="1"/>
  <c r="E14" i="1"/>
  <c r="E12" i="1"/>
  <c r="E11" i="1"/>
  <c r="E9" i="1"/>
  <c r="E8" i="1"/>
  <c r="E6" i="1"/>
  <c r="E5" i="1"/>
  <c r="E7" i="1"/>
  <c r="E10" i="1"/>
  <c r="E13" i="1"/>
  <c r="E16" i="1"/>
  <c r="E19" i="1"/>
  <c r="E22" i="1"/>
  <c r="E4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<sst xmlns="http://schemas.openxmlformats.org/spreadsheetml/2006/main" count="65" uniqueCount="65">
  <si>
    <t>날짜</t>
    <phoneticPr fontId="1" type="noConversion"/>
  </si>
  <si>
    <t>강서구_출근</t>
    <phoneticPr fontId="1" type="noConversion"/>
  </si>
  <si>
    <t>강서구_퇴근</t>
    <phoneticPr fontId="1" type="noConversion"/>
  </si>
  <si>
    <t>강서구_출퇴근</t>
    <phoneticPr fontId="1" type="noConversion"/>
  </si>
  <si>
    <t>금정구_출퇴근</t>
    <phoneticPr fontId="1" type="noConversion"/>
  </si>
  <si>
    <t>금정구_출근</t>
    <phoneticPr fontId="1" type="noConversion"/>
  </si>
  <si>
    <t>금정구_퇴근</t>
    <phoneticPr fontId="1" type="noConversion"/>
  </si>
  <si>
    <t>기장군_출근</t>
    <phoneticPr fontId="1" type="noConversion"/>
  </si>
  <si>
    <t>기장군_퇴근</t>
    <phoneticPr fontId="1" type="noConversion"/>
  </si>
  <si>
    <t>기장군_출퇴근</t>
    <phoneticPr fontId="1" type="noConversion"/>
  </si>
  <si>
    <t>남구_출근</t>
    <phoneticPr fontId="1" type="noConversion"/>
  </si>
  <si>
    <t>남구_퇴근</t>
    <phoneticPr fontId="1" type="noConversion"/>
  </si>
  <si>
    <t>남구_출퇴근</t>
    <phoneticPr fontId="1" type="noConversion"/>
  </si>
  <si>
    <t>동구_출근</t>
    <phoneticPr fontId="1" type="noConversion"/>
  </si>
  <si>
    <t>동구_퇴근</t>
    <phoneticPr fontId="1" type="noConversion"/>
  </si>
  <si>
    <t>동구_출퇴근</t>
    <phoneticPr fontId="1" type="noConversion"/>
  </si>
  <si>
    <t>동래구_출근</t>
    <phoneticPr fontId="1" type="noConversion"/>
  </si>
  <si>
    <t>동래구_퇴근</t>
    <phoneticPr fontId="1" type="noConversion"/>
  </si>
  <si>
    <t>동래구_출퇴근</t>
    <phoneticPr fontId="1" type="noConversion"/>
  </si>
  <si>
    <t>부산진구_출근</t>
    <phoneticPr fontId="1" type="noConversion"/>
  </si>
  <si>
    <t>부산진구_퇴근</t>
    <phoneticPr fontId="1" type="noConversion"/>
  </si>
  <si>
    <t>부산진구_출퇴근</t>
    <phoneticPr fontId="1" type="noConversion"/>
  </si>
  <si>
    <t>북구_출근</t>
    <phoneticPr fontId="1" type="noConversion"/>
  </si>
  <si>
    <t>북구_퇴근</t>
    <phoneticPr fontId="1" type="noConversion"/>
  </si>
  <si>
    <t>북구_출퇴근</t>
    <phoneticPr fontId="1" type="noConversion"/>
  </si>
  <si>
    <t>사상구_출근</t>
    <phoneticPr fontId="1" type="noConversion"/>
  </si>
  <si>
    <t>사상구_퇴근</t>
    <phoneticPr fontId="1" type="noConversion"/>
  </si>
  <si>
    <t>사상구_출퇴근</t>
    <phoneticPr fontId="1" type="noConversion"/>
  </si>
  <si>
    <t>사하구_출근</t>
    <phoneticPr fontId="1" type="noConversion"/>
  </si>
  <si>
    <t>사하구_퇴근</t>
    <phoneticPr fontId="1" type="noConversion"/>
  </si>
  <si>
    <t>사하구_출퇴근</t>
    <phoneticPr fontId="1" type="noConversion"/>
  </si>
  <si>
    <t>서구_출근</t>
    <phoneticPr fontId="1" type="noConversion"/>
  </si>
  <si>
    <t>서구_퇴근</t>
    <phoneticPr fontId="1" type="noConversion"/>
  </si>
  <si>
    <t>서구_출퇴근</t>
    <phoneticPr fontId="1" type="noConversion"/>
  </si>
  <si>
    <t>수영구_출근</t>
    <phoneticPr fontId="1" type="noConversion"/>
  </si>
  <si>
    <t>수영구_퇴근</t>
    <phoneticPr fontId="1" type="noConversion"/>
  </si>
  <si>
    <t>수영구_출퇴근</t>
    <phoneticPr fontId="1" type="noConversion"/>
  </si>
  <si>
    <t>연제구_출근</t>
    <phoneticPr fontId="1" type="noConversion"/>
  </si>
  <si>
    <t>연제구_퇴근</t>
    <phoneticPr fontId="1" type="noConversion"/>
  </si>
  <si>
    <t>연제구_출퇴근</t>
    <phoneticPr fontId="1" type="noConversion"/>
  </si>
  <si>
    <t>영도구_출근</t>
    <phoneticPr fontId="1" type="noConversion"/>
  </si>
  <si>
    <t>영도구_퇴근</t>
    <phoneticPr fontId="1" type="noConversion"/>
  </si>
  <si>
    <t>영도구_출퇴근</t>
    <phoneticPr fontId="1" type="noConversion"/>
  </si>
  <si>
    <t>중구_출근</t>
    <phoneticPr fontId="1" type="noConversion"/>
  </si>
  <si>
    <t>중구_퇴근</t>
    <phoneticPr fontId="1" type="noConversion"/>
  </si>
  <si>
    <t>중구_출퇴근</t>
    <phoneticPr fontId="1" type="noConversion"/>
  </si>
  <si>
    <t>해운대구_출근</t>
    <phoneticPr fontId="1" type="noConversion"/>
  </si>
  <si>
    <t>해운대구_퇴근</t>
    <phoneticPr fontId="1" type="noConversion"/>
  </si>
  <si>
    <t>해운대구_출퇴근</t>
    <phoneticPr fontId="1" type="noConversion"/>
  </si>
  <si>
    <t>강서구_계절별</t>
    <phoneticPr fontId="1" type="noConversion"/>
  </si>
  <si>
    <t>금정구_계절별</t>
    <phoneticPr fontId="1" type="noConversion"/>
  </si>
  <si>
    <t>기장구_계절별</t>
    <phoneticPr fontId="1" type="noConversion"/>
  </si>
  <si>
    <t>남구_계절별</t>
    <phoneticPr fontId="1" type="noConversion"/>
  </si>
  <si>
    <t>동구_계절별</t>
    <phoneticPr fontId="1" type="noConversion"/>
  </si>
  <si>
    <t>동래구_계절별</t>
    <phoneticPr fontId="1" type="noConversion"/>
  </si>
  <si>
    <t>부산진구_계절별</t>
    <phoneticPr fontId="1" type="noConversion"/>
  </si>
  <si>
    <t>북구_계절별</t>
    <phoneticPr fontId="1" type="noConversion"/>
  </si>
  <si>
    <t>사상구_계절별</t>
    <phoneticPr fontId="1" type="noConversion"/>
  </si>
  <si>
    <t>사하구_계절별</t>
    <phoneticPr fontId="1" type="noConversion"/>
  </si>
  <si>
    <t>서구_계절별</t>
    <phoneticPr fontId="1" type="noConversion"/>
  </si>
  <si>
    <t>수영구_계절별</t>
    <phoneticPr fontId="1" type="noConversion"/>
  </si>
  <si>
    <t>연제구_계절별</t>
    <phoneticPr fontId="1" type="noConversion"/>
  </si>
  <si>
    <t>영도구_계절별</t>
    <phoneticPr fontId="1" type="noConversion"/>
  </si>
  <si>
    <t>중구_계절별</t>
    <phoneticPr fontId="1" type="noConversion"/>
  </si>
  <si>
    <t>해군대구_계절별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</si>
</sst>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B0061-C1B9-4FC4-9480-2E439A06750A}">
  <dimension ref="A1:BM27"/>
  <sheetViews>
    <sheetView tabSelected="1" workbookViewId="0">
      <selection activeCell="N29" sqref="N29"/>
    </sheetView>
  </sheetViews>
  <sheetFormatPr defaultRowHeight="17" x14ac:dyDescent="0.45"/>
  <sheetData>
    <row r="1" spans="1:65" x14ac:dyDescent="0.45">
      <c r="A1" t="s">
        <v>0</v>
      </c>
      <c r="B1" t="s">
        <v>1</v>
      </c>
      <c r="C1" t="s">
        <v>2</v>
      </c>
      <c r="D1" t="s">
        <v>3</v>
      </c>
      <c r="E1" t="s">
        <v>49</v>
      </c>
      <c r="F1" t="s">
        <v>5</v>
      </c>
      <c r="G1" t="s">
        <v>6</v>
      </c>
      <c r="H1" t="s">
        <v>4</v>
      </c>
      <c r="I1" t="s">
        <v>50</v>
      </c>
      <c r="J1" t="s">
        <v>7</v>
      </c>
      <c r="K1" t="s">
        <v>8</v>
      </c>
      <c r="L1" t="s">
        <v>9</v>
      </c>
      <c r="M1" t="s">
        <v>51</v>
      </c>
      <c r="N1" t="s">
        <v>10</v>
      </c>
      <c r="O1" t="s">
        <v>11</v>
      </c>
      <c r="P1" t="s">
        <v>12</v>
      </c>
      <c r="Q1" t="s">
        <v>52</v>
      </c>
      <c r="R1" t="s">
        <v>13</v>
      </c>
      <c r="S1" t="s">
        <v>14</v>
      </c>
      <c r="T1" t="s">
        <v>15</v>
      </c>
      <c r="U1" t="s">
        <v>53</v>
      </c>
      <c r="V1" t="s">
        <v>16</v>
      </c>
      <c r="W1" t="s">
        <v>17</v>
      </c>
      <c r="X1" t="s">
        <v>18</v>
      </c>
      <c r="Y1" t="s">
        <v>54</v>
      </c>
      <c r="Z1" t="s">
        <v>19</v>
      </c>
      <c r="AA1" t="s">
        <v>20</v>
      </c>
      <c r="AB1" t="s">
        <v>21</v>
      </c>
      <c r="AC1" t="s">
        <v>55</v>
      </c>
      <c r="AD1" t="s">
        <v>22</v>
      </c>
      <c r="AE1" t="s">
        <v>23</v>
      </c>
      <c r="AF1" t="s">
        <v>24</v>
      </c>
      <c r="AG1" t="s">
        <v>56</v>
      </c>
      <c r="AH1" t="s">
        <v>25</v>
      </c>
      <c r="AI1" t="s">
        <v>26</v>
      </c>
      <c r="AJ1" t="s">
        <v>27</v>
      </c>
      <c r="AK1" t="s">
        <v>57</v>
      </c>
      <c r="AL1" t="s">
        <v>28</v>
      </c>
      <c r="AM1" t="s">
        <v>29</v>
      </c>
      <c r="AN1" t="s">
        <v>30</v>
      </c>
      <c r="AO1" t="s">
        <v>58</v>
      </c>
      <c r="AP1" t="s">
        <v>31</v>
      </c>
      <c r="AQ1" t="s">
        <v>32</v>
      </c>
      <c r="AR1" t="s">
        <v>33</v>
      </c>
      <c r="AS1" t="s">
        <v>59</v>
      </c>
      <c r="AT1" t="s">
        <v>34</v>
      </c>
      <c r="AU1" t="s">
        <v>35</v>
      </c>
      <c r="AV1" t="s">
        <v>36</v>
      </c>
      <c r="AW1" t="s">
        <v>60</v>
      </c>
      <c r="AX1" t="s">
        <v>37</v>
      </c>
      <c r="AY1" t="s">
        <v>38</v>
      </c>
      <c r="AZ1" t="s">
        <v>39</v>
      </c>
      <c r="BA1" t="s">
        <v>61</v>
      </c>
      <c r="BB1" t="s">
        <v>40</v>
      </c>
      <c r="BC1" t="s">
        <v>41</v>
      </c>
      <c r="BD1" t="s">
        <v>42</v>
      </c>
      <c r="BE1" t="s">
        <v>62</v>
      </c>
      <c r="BF1" t="s">
        <v>43</v>
      </c>
      <c r="BG1" t="s">
        <v>44</v>
      </c>
      <c r="BH1" t="s">
        <v>45</v>
      </c>
      <c r="BI1" t="s">
        <v>63</v>
      </c>
      <c r="BJ1" t="s">
        <v>46</v>
      </c>
      <c r="BK1" t="s">
        <v>47</v>
      </c>
      <c r="BL1" t="s">
        <v>48</v>
      </c>
      <c r="BM1" t="s">
        <v>64</v>
      </c>
    </row>
    <row r="2" spans="1:65" x14ac:dyDescent="0.45">
      <c r="A2">
        <v>2018.01</v>
      </c>
      <c r="B2">
        <v>354752.9</v>
      </c>
      <c r="C2">
        <v>219262.72</v>
      </c>
      <c r="D2">
        <f>SUM(B2,C2)</f>
        <v>574015.62</v>
      </c>
      <c r="E2">
        <f>AVERAGE(568590.51,D2,D3)</f>
        <v>570406.86333333328</v>
      </c>
      <c r="F2">
        <v>211407.61</v>
      </c>
      <c r="G2">
        <v>229157.92</v>
      </c>
      <c r="H2">
        <f>SUM(F2,G2)</f>
        <v>440565.53</v>
      </c>
      <c r="I2">
        <f>AVERAGE(498275.84,H2,H3)</f>
        <v>470953.79000000004</v>
      </c>
      <c r="J2">
        <v>175970.7</v>
      </c>
      <c r="K2">
        <v>154075.79999999999</v>
      </c>
      <c r="L2">
        <f>SUM(J2,K2)</f>
        <v>330046.5</v>
      </c>
      <c r="M2">
        <f>AVERAGE(354362.9,L2,L3)</f>
        <v>341341.03333333338</v>
      </c>
      <c r="N2">
        <v>211685.91</v>
      </c>
      <c r="O2">
        <v>216475.46</v>
      </c>
      <c r="P2">
        <f>SUM(N2,O2)</f>
        <v>428161.37</v>
      </c>
      <c r="Q2">
        <f>AVERAGE(443089.4,P2,P3)</f>
        <v>437843.53666666662</v>
      </c>
      <c r="R2">
        <v>124996.91</v>
      </c>
      <c r="S2">
        <v>112692.1</v>
      </c>
      <c r="T2">
        <f>SUM(R2,S2)</f>
        <v>237689.01</v>
      </c>
      <c r="U2">
        <f>AVERAGE(218492.15,T2,T3)</f>
        <v>231092.33666666667</v>
      </c>
      <c r="V2">
        <v>229242.68</v>
      </c>
      <c r="W2">
        <v>261895.86</v>
      </c>
      <c r="X2">
        <f>SUM(V2,W2)</f>
        <v>491138.54</v>
      </c>
      <c r="Y2">
        <f>AVERAGE(552748.74,X2,X3)</f>
        <v>519860.92333333334</v>
      </c>
      <c r="Z2">
        <v>452255.28</v>
      </c>
      <c r="AA2">
        <v>525760.56000000006</v>
      </c>
      <c r="AB2">
        <f>SUM(Z2,AA2)</f>
        <v>978015.84000000008</v>
      </c>
      <c r="AC2">
        <f>AVERAGE(1020860.7,AB2,AB3)</f>
        <v>998585.54666666675</v>
      </c>
      <c r="AD2">
        <v>200816.91</v>
      </c>
      <c r="AE2">
        <v>237399.48</v>
      </c>
      <c r="AF2">
        <f>SUM(AD2,AE2)</f>
        <v>438216.39</v>
      </c>
      <c r="AG2">
        <f>AVERAGE(421971.37,AF2,AF3)</f>
        <v>436592.52666666667</v>
      </c>
      <c r="AH2">
        <v>295008.49</v>
      </c>
      <c r="AI2">
        <v>276437.39</v>
      </c>
      <c r="AJ2">
        <f>SUM(AH2,AI2)</f>
        <v>571445.88</v>
      </c>
      <c r="AK2">
        <f>AVERAGE(601923.53,AJ2,AJ3)</f>
        <v>583886.74000000011</v>
      </c>
      <c r="AL2">
        <v>298477.8</v>
      </c>
      <c r="AM2">
        <v>297314.46000000002</v>
      </c>
      <c r="AN2">
        <f>SUM(AL2,AM2)</f>
        <v>595792.26</v>
      </c>
      <c r="AO2">
        <f>AVERAGE(597781.61,AN2,AN3)</f>
        <v>608501.63666666672</v>
      </c>
      <c r="AP2">
        <v>90006.5</v>
      </c>
      <c r="AQ2">
        <v>70438.789999999994</v>
      </c>
      <c r="AR2">
        <f>SUM(AP2,AQ2)</f>
        <v>160445.28999999998</v>
      </c>
      <c r="AS2">
        <f>AVERAGE(162246.68,AR2,AR3)</f>
        <v>162194.87999999998</v>
      </c>
      <c r="AT2">
        <v>157031.07999999999</v>
      </c>
      <c r="AU2">
        <v>184877.9</v>
      </c>
      <c r="AV2">
        <f>SUM(AT2,AU2)</f>
        <v>341908.98</v>
      </c>
      <c r="AW2">
        <f>AVERAGE(321556.95,AV2,AV3)</f>
        <v>334609.8</v>
      </c>
      <c r="AX2">
        <v>173090.29</v>
      </c>
      <c r="AY2">
        <v>178542.04</v>
      </c>
      <c r="AZ2">
        <f>SUM(AX2,AY2)</f>
        <v>351632.33</v>
      </c>
      <c r="BA2">
        <f>AVERAGE(375959.91,AZ2,AZ3)</f>
        <v>362016.54000000004</v>
      </c>
      <c r="BB2">
        <v>75613.67</v>
      </c>
      <c r="BC2">
        <v>66210.86</v>
      </c>
      <c r="BD2">
        <f>SUM(BB2,BC2)</f>
        <v>141824.53</v>
      </c>
      <c r="BE2">
        <f>AVERAGE(135880.33,BD2,BD3)</f>
        <v>136708.53</v>
      </c>
      <c r="BF2">
        <v>97792.94</v>
      </c>
      <c r="BG2">
        <v>96000.01</v>
      </c>
      <c r="BH2">
        <f>SUM(BF2,BG2)</f>
        <v>193792.95</v>
      </c>
      <c r="BI2">
        <f>AVERAGE(185176.95,BH2,BH3)</f>
        <v>189297.84</v>
      </c>
      <c r="BJ2">
        <v>342825.41</v>
      </c>
      <c r="BK2">
        <v>371122.65</v>
      </c>
      <c r="BL2">
        <f>SUM(BJ2,BK2)</f>
        <v>713948.06</v>
      </c>
      <c r="BM2">
        <f>AVERAGE(742592.26,BL2,BL3)</f>
        <v>733547.71666666679</v>
      </c>
    </row>
    <row r="3" spans="1:65" x14ac:dyDescent="0.45">
      <c r="A3">
        <v>2018.02</v>
      </c>
      <c r="B3">
        <v>348080.7</v>
      </c>
      <c r="C3">
        <v>220533.76000000001</v>
      </c>
      <c r="D3">
        <f t="shared" ref="D3:D27" si="0">SUM(B3,C3)</f>
        <v>568614.46</v>
      </c>
      <c r="E3">
        <f>E2</f>
        <v>570406.86333333328</v>
      </c>
      <c r="F3">
        <v>229829.03</v>
      </c>
      <c r="G3">
        <v>244190.97</v>
      </c>
      <c r="H3">
        <f t="shared" ref="H3:H27" si="1">SUM(F3,G3)</f>
        <v>474020</v>
      </c>
      <c r="I3">
        <f>I2</f>
        <v>470953.79000000004</v>
      </c>
      <c r="J3">
        <v>179981.6</v>
      </c>
      <c r="K3">
        <v>159632.1</v>
      </c>
      <c r="L3">
        <f t="shared" ref="L3:L27" si="2">SUM(J3,K3)</f>
        <v>339613.7</v>
      </c>
      <c r="M3">
        <f>M2</f>
        <v>341341.03333333338</v>
      </c>
      <c r="N3">
        <v>220342.63</v>
      </c>
      <c r="O3">
        <v>221937.21</v>
      </c>
      <c r="P3">
        <f t="shared" ref="P3:P27" si="3">SUM(N3,O3)</f>
        <v>442279.83999999997</v>
      </c>
      <c r="Q3">
        <f>Q2</f>
        <v>437843.53666666662</v>
      </c>
      <c r="R3">
        <v>125367.41</v>
      </c>
      <c r="S3">
        <v>111728.44</v>
      </c>
      <c r="T3">
        <f t="shared" ref="T3:T27" si="4">SUM(R3,S3)</f>
        <v>237095.85</v>
      </c>
      <c r="U3">
        <f>U2</f>
        <v>231092.33666666667</v>
      </c>
      <c r="V3">
        <v>242943.8</v>
      </c>
      <c r="W3">
        <v>272751.69</v>
      </c>
      <c r="X3">
        <f t="shared" ref="X3:X27" si="5">SUM(V3,W3)</f>
        <v>515695.49</v>
      </c>
      <c r="Y3">
        <f>Y2</f>
        <v>519860.92333333334</v>
      </c>
      <c r="Z3">
        <v>458057.98</v>
      </c>
      <c r="AA3">
        <v>538822.12</v>
      </c>
      <c r="AB3">
        <f t="shared" ref="AB3:AB27" si="6">SUM(Z3,AA3)</f>
        <v>996880.1</v>
      </c>
      <c r="AC3">
        <f>AC2</f>
        <v>998585.54666666675</v>
      </c>
      <c r="AD3">
        <v>211760.03</v>
      </c>
      <c r="AE3">
        <v>237829.79</v>
      </c>
      <c r="AF3">
        <f t="shared" ref="AF3:AF27" si="7">SUM(AD3,AE3)</f>
        <v>449589.82</v>
      </c>
      <c r="AG3">
        <f>AG2</f>
        <v>436592.52666666667</v>
      </c>
      <c r="AH3">
        <v>298712.87</v>
      </c>
      <c r="AI3">
        <v>279577.94</v>
      </c>
      <c r="AJ3">
        <f t="shared" ref="AJ3:AJ27" si="8">SUM(AH3,AI3)</f>
        <v>578290.81000000006</v>
      </c>
      <c r="AK3">
        <f>AK2</f>
        <v>583886.74000000011</v>
      </c>
      <c r="AL3">
        <v>314567.78999999998</v>
      </c>
      <c r="AM3">
        <v>317363.25</v>
      </c>
      <c r="AN3">
        <f t="shared" ref="AN3:AN27" si="9">SUM(AL3,AM3)</f>
        <v>631931.04</v>
      </c>
      <c r="AO3">
        <f>AO2</f>
        <v>608501.63666666672</v>
      </c>
      <c r="AP3">
        <v>91501.59</v>
      </c>
      <c r="AQ3">
        <v>72391.08</v>
      </c>
      <c r="AR3">
        <f t="shared" ref="AR3:AR27" si="10">SUM(AP3,AQ3)</f>
        <v>163892.66999999998</v>
      </c>
      <c r="AS3">
        <f>AS2</f>
        <v>162194.87999999998</v>
      </c>
      <c r="AT3">
        <v>155517.65</v>
      </c>
      <c r="AU3">
        <v>184845.82</v>
      </c>
      <c r="AV3">
        <f t="shared" ref="AV3:AV27" si="11">SUM(AT3,AU3)</f>
        <v>340363.47</v>
      </c>
      <c r="AW3">
        <f>AW2</f>
        <v>334609.8</v>
      </c>
      <c r="AX3">
        <v>176989.68</v>
      </c>
      <c r="AY3">
        <v>181467.7</v>
      </c>
      <c r="AZ3">
        <f t="shared" ref="AZ3:AZ27" si="12">SUM(AX3,AY3)</f>
        <v>358457.38</v>
      </c>
      <c r="BA3">
        <f>BA2</f>
        <v>362016.54000000004</v>
      </c>
      <c r="BB3">
        <v>70103.399999999994</v>
      </c>
      <c r="BC3">
        <v>62317.33</v>
      </c>
      <c r="BD3">
        <f t="shared" ref="BD3:BD27" si="13">SUM(BB3,BC3)</f>
        <v>132420.72999999998</v>
      </c>
      <c r="BE3">
        <f>BE2</f>
        <v>136708.53</v>
      </c>
      <c r="BF3">
        <v>93846.83</v>
      </c>
      <c r="BG3">
        <v>95076.79</v>
      </c>
      <c r="BH3">
        <f t="shared" ref="BH3:BH27" si="14">SUM(BF3,BG3)</f>
        <v>188923.62</v>
      </c>
      <c r="BI3">
        <f>BI2</f>
        <v>189297.84</v>
      </c>
      <c r="BJ3">
        <v>354537.95</v>
      </c>
      <c r="BK3">
        <v>389564.88</v>
      </c>
      <c r="BL3">
        <f t="shared" ref="BL3:BL27" si="15">SUM(BJ3,BK3)</f>
        <v>744102.83000000007</v>
      </c>
      <c r="BM3">
        <f>BM2</f>
        <v>733547.71666666679</v>
      </c>
    </row>
    <row r="4" spans="1:65" x14ac:dyDescent="0.45">
      <c r="A4">
        <v>2018.03</v>
      </c>
      <c r="B4">
        <v>352233.2</v>
      </c>
      <c r="C4">
        <v>224864.21</v>
      </c>
      <c r="D4">
        <f t="shared" si="0"/>
        <v>577097.41</v>
      </c>
      <c r="E4">
        <f>AVERAGE(D4:D6)</f>
        <v>575184.82333333336</v>
      </c>
      <c r="F4">
        <v>242330.12</v>
      </c>
      <c r="G4">
        <v>262105.86</v>
      </c>
      <c r="H4">
        <f t="shared" si="1"/>
        <v>504435.98</v>
      </c>
      <c r="I4">
        <f>AVERAGE(H4:H6)</f>
        <v>507246.77333333326</v>
      </c>
      <c r="J4">
        <v>183677.4</v>
      </c>
      <c r="K4">
        <v>163690.5</v>
      </c>
      <c r="L4">
        <f t="shared" si="2"/>
        <v>347367.9</v>
      </c>
      <c r="M4">
        <f>AVERAGE(L4:L6)</f>
        <v>359279.03333333338</v>
      </c>
      <c r="N4">
        <v>226337.65</v>
      </c>
      <c r="O4">
        <v>226418.55</v>
      </c>
      <c r="P4">
        <f t="shared" si="3"/>
        <v>452756.19999999995</v>
      </c>
      <c r="Q4">
        <f>AVERAGE(P4:P6)</f>
        <v>456362.33333333331</v>
      </c>
      <c r="R4">
        <v>125475.36</v>
      </c>
      <c r="S4">
        <v>113728.02</v>
      </c>
      <c r="T4">
        <f t="shared" si="4"/>
        <v>239203.38</v>
      </c>
      <c r="U4">
        <f>AVERAGE(T4:T6)</f>
        <v>239273.62</v>
      </c>
      <c r="V4">
        <v>243076.52</v>
      </c>
      <c r="W4">
        <v>270455.81</v>
      </c>
      <c r="X4">
        <f t="shared" si="5"/>
        <v>513532.32999999996</v>
      </c>
      <c r="Y4">
        <f>AVERAGE(X4:X6)</f>
        <v>504254.99</v>
      </c>
      <c r="Z4">
        <v>470701.33</v>
      </c>
      <c r="AA4">
        <v>542963.77</v>
      </c>
      <c r="AB4">
        <f t="shared" si="6"/>
        <v>1013665.1000000001</v>
      </c>
      <c r="AC4">
        <f>AVERAGE(AB4:AB6)</f>
        <v>1000877.5599999999</v>
      </c>
      <c r="AD4">
        <v>209207.84</v>
      </c>
      <c r="AE4">
        <v>237224.1</v>
      </c>
      <c r="AF4">
        <f t="shared" si="7"/>
        <v>446431.94</v>
      </c>
      <c r="AG4">
        <f>AVERAGE(AF4:AF6)</f>
        <v>445663.99000000005</v>
      </c>
      <c r="AH4">
        <v>306541.59999999998</v>
      </c>
      <c r="AI4">
        <v>285268.11</v>
      </c>
      <c r="AJ4">
        <f t="shared" si="8"/>
        <v>591809.71</v>
      </c>
      <c r="AK4">
        <f>AVERAGE(AJ4:AJ6)</f>
        <v>586760.35666666669</v>
      </c>
      <c r="AL4">
        <v>316229.87</v>
      </c>
      <c r="AM4">
        <v>320951.78000000003</v>
      </c>
      <c r="AN4">
        <f t="shared" si="9"/>
        <v>637181.65</v>
      </c>
      <c r="AO4">
        <f>AVERAGE(AN4:AN6)</f>
        <v>628425.05666666676</v>
      </c>
      <c r="AP4">
        <v>92774.35</v>
      </c>
      <c r="AQ4">
        <v>74235.839999999997</v>
      </c>
      <c r="AR4">
        <f t="shared" si="10"/>
        <v>167010.19</v>
      </c>
      <c r="AS4">
        <f>AVERAGE(AR4:AR6)</f>
        <v>172523.09666666665</v>
      </c>
      <c r="AT4">
        <v>154690.60999999999</v>
      </c>
      <c r="AU4">
        <v>183066.89</v>
      </c>
      <c r="AV4">
        <f t="shared" si="11"/>
        <v>337757.5</v>
      </c>
      <c r="AW4">
        <f>AVERAGE(AV4:AV6)</f>
        <v>335444.58333333331</v>
      </c>
      <c r="AX4">
        <v>181326.54</v>
      </c>
      <c r="AY4">
        <v>185618.64</v>
      </c>
      <c r="AZ4">
        <f t="shared" si="12"/>
        <v>366945.18000000005</v>
      </c>
      <c r="BA4">
        <f>AVERAGE(AZ4:AZ6)</f>
        <v>366631.82</v>
      </c>
      <c r="BB4">
        <v>72850.509999999995</v>
      </c>
      <c r="BC4">
        <v>65967.62</v>
      </c>
      <c r="BD4">
        <f t="shared" si="13"/>
        <v>138818.13</v>
      </c>
      <c r="BE4">
        <f>AVERAGE(BD4:BD6)</f>
        <v>141062.48666666666</v>
      </c>
      <c r="BF4">
        <v>93120.81</v>
      </c>
      <c r="BG4">
        <v>93638.8</v>
      </c>
      <c r="BH4">
        <f t="shared" si="14"/>
        <v>186759.61</v>
      </c>
      <c r="BI4">
        <f>AVERAGE(BH4:BH6)</f>
        <v>185466.02333333332</v>
      </c>
      <c r="BJ4">
        <v>349226.21</v>
      </c>
      <c r="BK4">
        <v>385222.05</v>
      </c>
      <c r="BL4">
        <f t="shared" si="15"/>
        <v>734448.26</v>
      </c>
      <c r="BM4">
        <f>AVERAGE(BL4:BL6)</f>
        <v>740731.46666666679</v>
      </c>
    </row>
    <row r="5" spans="1:65" x14ac:dyDescent="0.45">
      <c r="A5">
        <v>2018.04</v>
      </c>
      <c r="B5">
        <v>350940.3</v>
      </c>
      <c r="C5">
        <v>230626.21</v>
      </c>
      <c r="D5">
        <f t="shared" si="0"/>
        <v>581566.51</v>
      </c>
      <c r="E5">
        <f>E4</f>
        <v>575184.82333333336</v>
      </c>
      <c r="F5">
        <v>244892.65</v>
      </c>
      <c r="G5">
        <v>263832.40999999997</v>
      </c>
      <c r="H5">
        <f t="shared" si="1"/>
        <v>508725.05999999994</v>
      </c>
      <c r="I5">
        <f>I4</f>
        <v>507246.77333333326</v>
      </c>
      <c r="J5">
        <v>189776.7</v>
      </c>
      <c r="K5">
        <v>170617.1</v>
      </c>
      <c r="L5">
        <f t="shared" si="2"/>
        <v>360393.80000000005</v>
      </c>
      <c r="M5">
        <f>M4</f>
        <v>359279.03333333338</v>
      </c>
      <c r="N5">
        <v>226382.84</v>
      </c>
      <c r="O5">
        <v>229718.3</v>
      </c>
      <c r="P5">
        <f t="shared" si="3"/>
        <v>456101.14</v>
      </c>
      <c r="Q5">
        <f>Q4</f>
        <v>456362.33333333331</v>
      </c>
      <c r="R5">
        <v>125988.04</v>
      </c>
      <c r="S5">
        <v>112677.39</v>
      </c>
      <c r="T5">
        <f t="shared" si="4"/>
        <v>238665.43</v>
      </c>
      <c r="U5">
        <f>U4</f>
        <v>239273.62</v>
      </c>
      <c r="V5">
        <v>238730.39</v>
      </c>
      <c r="W5">
        <v>266526.19</v>
      </c>
      <c r="X5">
        <f t="shared" si="5"/>
        <v>505256.58</v>
      </c>
      <c r="Y5">
        <f>Y4</f>
        <v>504254.99</v>
      </c>
      <c r="Z5">
        <v>462748.92</v>
      </c>
      <c r="AA5">
        <v>531161.23</v>
      </c>
      <c r="AB5">
        <f t="shared" si="6"/>
        <v>993910.14999999991</v>
      </c>
      <c r="AC5">
        <f>AC4</f>
        <v>1000877.5599999999</v>
      </c>
      <c r="AD5">
        <v>207930.01</v>
      </c>
      <c r="AE5">
        <v>236629.85</v>
      </c>
      <c r="AF5">
        <f t="shared" si="7"/>
        <v>444559.86</v>
      </c>
      <c r="AG5">
        <f>AG4</f>
        <v>445663.99000000005</v>
      </c>
      <c r="AH5">
        <v>307501.84000000003</v>
      </c>
      <c r="AI5">
        <v>289538.09000000003</v>
      </c>
      <c r="AJ5">
        <f t="shared" si="8"/>
        <v>597039.93000000005</v>
      </c>
      <c r="AK5">
        <f>AK4</f>
        <v>586760.35666666669</v>
      </c>
      <c r="AL5">
        <v>309222.64</v>
      </c>
      <c r="AM5">
        <v>314379.2</v>
      </c>
      <c r="AN5">
        <f t="shared" si="9"/>
        <v>623601.84000000008</v>
      </c>
      <c r="AO5">
        <f>AO4</f>
        <v>628425.05666666676</v>
      </c>
      <c r="AP5">
        <v>97106.69</v>
      </c>
      <c r="AQ5">
        <v>76213.11</v>
      </c>
      <c r="AR5">
        <f t="shared" si="10"/>
        <v>173319.8</v>
      </c>
      <c r="AS5">
        <f>AS4</f>
        <v>172523.09666666665</v>
      </c>
      <c r="AT5">
        <v>155778.68</v>
      </c>
      <c r="AU5">
        <v>184058.29</v>
      </c>
      <c r="AV5">
        <f t="shared" si="11"/>
        <v>339836.97</v>
      </c>
      <c r="AW5">
        <f>AW4</f>
        <v>335444.58333333331</v>
      </c>
      <c r="AX5">
        <v>182562.03</v>
      </c>
      <c r="AY5">
        <v>186449.06</v>
      </c>
      <c r="AZ5">
        <f t="shared" si="12"/>
        <v>369011.08999999997</v>
      </c>
      <c r="BA5">
        <f>BA4</f>
        <v>366631.82</v>
      </c>
      <c r="BB5">
        <v>74329.929999999993</v>
      </c>
      <c r="BC5">
        <v>66106.33</v>
      </c>
      <c r="BD5">
        <f t="shared" si="13"/>
        <v>140436.26</v>
      </c>
      <c r="BE5">
        <f>BE4</f>
        <v>141062.48666666666</v>
      </c>
      <c r="BF5">
        <v>91451.17</v>
      </c>
      <c r="BG5">
        <v>91047.75</v>
      </c>
      <c r="BH5">
        <f t="shared" si="14"/>
        <v>182498.91999999998</v>
      </c>
      <c r="BI5">
        <f>BI4</f>
        <v>185466.02333333332</v>
      </c>
      <c r="BJ5">
        <v>354363.25</v>
      </c>
      <c r="BK5">
        <v>381900.84</v>
      </c>
      <c r="BL5">
        <f t="shared" si="15"/>
        <v>736264.09000000008</v>
      </c>
      <c r="BM5">
        <f>BM4</f>
        <v>740731.46666666679</v>
      </c>
    </row>
    <row r="6" spans="1:65" x14ac:dyDescent="0.45">
      <c r="A6">
        <v>2018.05</v>
      </c>
      <c r="B6">
        <v>343951.7</v>
      </c>
      <c r="C6">
        <v>222938.85</v>
      </c>
      <c r="D6">
        <f t="shared" si="0"/>
        <v>566890.55000000005</v>
      </c>
      <c r="E6">
        <f>E4</f>
        <v>575184.82333333336</v>
      </c>
      <c r="F6">
        <v>245404.83</v>
      </c>
      <c r="G6">
        <v>263174.45</v>
      </c>
      <c r="H6">
        <f t="shared" si="1"/>
        <v>508579.28</v>
      </c>
      <c r="I6">
        <f>I4</f>
        <v>507246.77333333326</v>
      </c>
      <c r="J6">
        <v>193594.2</v>
      </c>
      <c r="K6">
        <v>176481.2</v>
      </c>
      <c r="L6">
        <f t="shared" si="2"/>
        <v>370075.4</v>
      </c>
      <c r="M6">
        <f>M4</f>
        <v>359279.03333333338</v>
      </c>
      <c r="N6">
        <v>227579.83</v>
      </c>
      <c r="O6">
        <v>232649.83</v>
      </c>
      <c r="P6">
        <f t="shared" si="3"/>
        <v>460229.66</v>
      </c>
      <c r="Q6">
        <f>Q4</f>
        <v>456362.33333333331</v>
      </c>
      <c r="R6">
        <v>126777.08</v>
      </c>
      <c r="S6">
        <v>113174.97</v>
      </c>
      <c r="T6">
        <f t="shared" si="4"/>
        <v>239952.05</v>
      </c>
      <c r="U6">
        <f>U4</f>
        <v>239273.62</v>
      </c>
      <c r="V6">
        <v>234019.45</v>
      </c>
      <c r="W6">
        <v>259956.61</v>
      </c>
      <c r="X6">
        <f t="shared" si="5"/>
        <v>493976.06</v>
      </c>
      <c r="Y6">
        <f>Y4</f>
        <v>504254.99</v>
      </c>
      <c r="Z6">
        <v>464066.69</v>
      </c>
      <c r="AA6">
        <v>530990.74</v>
      </c>
      <c r="AB6">
        <f t="shared" si="6"/>
        <v>995057.42999999993</v>
      </c>
      <c r="AC6">
        <f>AC4</f>
        <v>1000877.5599999999</v>
      </c>
      <c r="AD6">
        <v>208882.85</v>
      </c>
      <c r="AE6">
        <v>237117.32</v>
      </c>
      <c r="AF6">
        <f t="shared" si="7"/>
        <v>446000.17000000004</v>
      </c>
      <c r="AG6">
        <f>AG4</f>
        <v>445663.99000000005</v>
      </c>
      <c r="AH6">
        <v>298399.51</v>
      </c>
      <c r="AI6">
        <v>273031.92</v>
      </c>
      <c r="AJ6">
        <f t="shared" si="8"/>
        <v>571431.42999999993</v>
      </c>
      <c r="AK6">
        <f>AK4</f>
        <v>586760.35666666669</v>
      </c>
      <c r="AL6">
        <v>311365.68</v>
      </c>
      <c r="AM6">
        <v>313126</v>
      </c>
      <c r="AN6">
        <f t="shared" si="9"/>
        <v>624491.67999999993</v>
      </c>
      <c r="AO6">
        <f>AO4</f>
        <v>628425.05666666676</v>
      </c>
      <c r="AP6">
        <v>98251.63</v>
      </c>
      <c r="AQ6">
        <v>78987.67</v>
      </c>
      <c r="AR6">
        <f t="shared" si="10"/>
        <v>177239.3</v>
      </c>
      <c r="AS6">
        <f>AS4</f>
        <v>172523.09666666665</v>
      </c>
      <c r="AT6">
        <v>149558.57</v>
      </c>
      <c r="AU6">
        <v>179180.71</v>
      </c>
      <c r="AV6">
        <f t="shared" si="11"/>
        <v>328739.28000000003</v>
      </c>
      <c r="AW6">
        <f>AW4</f>
        <v>335444.58333333331</v>
      </c>
      <c r="AX6">
        <v>180208.74</v>
      </c>
      <c r="AY6">
        <v>183730.45</v>
      </c>
      <c r="AZ6">
        <f t="shared" si="12"/>
        <v>363939.19</v>
      </c>
      <c r="BA6">
        <f>BA4</f>
        <v>366631.82</v>
      </c>
      <c r="BB6">
        <v>75583.75</v>
      </c>
      <c r="BC6">
        <v>68349.320000000007</v>
      </c>
      <c r="BD6">
        <f t="shared" si="13"/>
        <v>143933.07</v>
      </c>
      <c r="BE6">
        <f>BE4</f>
        <v>141062.48666666666</v>
      </c>
      <c r="BF6">
        <v>92265.19</v>
      </c>
      <c r="BG6">
        <v>94874.35</v>
      </c>
      <c r="BH6">
        <f t="shared" si="14"/>
        <v>187139.54</v>
      </c>
      <c r="BI6">
        <f>BI4</f>
        <v>185466.02333333332</v>
      </c>
      <c r="BJ6">
        <v>358955.14</v>
      </c>
      <c r="BK6">
        <v>392526.91</v>
      </c>
      <c r="BL6">
        <f t="shared" si="15"/>
        <v>751482.05</v>
      </c>
      <c r="BM6">
        <f>BM4</f>
        <v>740731.46666666679</v>
      </c>
    </row>
    <row r="7" spans="1:65" x14ac:dyDescent="0.45">
      <c r="A7">
        <v>2018.06</v>
      </c>
      <c r="B7">
        <v>350844.8</v>
      </c>
      <c r="C7">
        <v>225542.44</v>
      </c>
      <c r="D7">
        <f t="shared" si="0"/>
        <v>576387.24</v>
      </c>
      <c r="E7">
        <f t="shared" ref="E7:E22" si="16">AVERAGE(D7:D9)</f>
        <v>578834.67666666664</v>
      </c>
      <c r="F7">
        <v>248005.37</v>
      </c>
      <c r="G7">
        <v>264967.74</v>
      </c>
      <c r="H7">
        <f t="shared" si="1"/>
        <v>512973.11</v>
      </c>
      <c r="I7">
        <f t="shared" ref="I7:I22" si="17">AVERAGE(H7:H9)</f>
        <v>500663.65666666668</v>
      </c>
      <c r="J7">
        <v>189629.9</v>
      </c>
      <c r="K7">
        <v>174513.6</v>
      </c>
      <c r="L7">
        <f t="shared" si="2"/>
        <v>364143.5</v>
      </c>
      <c r="M7">
        <f t="shared" ref="M7:M22" si="18">AVERAGE(L7:L9)</f>
        <v>369275.3</v>
      </c>
      <c r="N7">
        <v>232608.88</v>
      </c>
      <c r="O7">
        <v>238809.43</v>
      </c>
      <c r="P7">
        <f t="shared" si="3"/>
        <v>471418.31</v>
      </c>
      <c r="Q7">
        <f t="shared" ref="Q7:Q22" si="19">AVERAGE(P7:P9)</f>
        <v>468172.22</v>
      </c>
      <c r="R7">
        <v>128816.24</v>
      </c>
      <c r="S7">
        <v>111878.67</v>
      </c>
      <c r="T7">
        <f t="shared" si="4"/>
        <v>240694.91</v>
      </c>
      <c r="U7">
        <f t="shared" ref="U7:U22" si="20">AVERAGE(T7:T9)</f>
        <v>241647.53</v>
      </c>
      <c r="V7">
        <v>249802.78</v>
      </c>
      <c r="W7">
        <v>279583.2</v>
      </c>
      <c r="X7">
        <f t="shared" si="5"/>
        <v>529385.98</v>
      </c>
      <c r="Y7">
        <f t="shared" ref="Y7:Y22" si="21">AVERAGE(X7:X9)</f>
        <v>511799.38666666666</v>
      </c>
      <c r="Z7">
        <v>457693.02</v>
      </c>
      <c r="AA7">
        <v>518036.87</v>
      </c>
      <c r="AB7">
        <f t="shared" si="6"/>
        <v>975729.89</v>
      </c>
      <c r="AC7">
        <f t="shared" ref="AC7:AC22" si="22">AVERAGE(AB7:AB9)</f>
        <v>997673.20666666667</v>
      </c>
      <c r="AD7">
        <v>214241.63</v>
      </c>
      <c r="AE7">
        <v>240656.73</v>
      </c>
      <c r="AF7">
        <f t="shared" si="7"/>
        <v>454898.36</v>
      </c>
      <c r="AG7">
        <f t="shared" ref="AG7:AG22" si="23">AVERAGE(AF7:AF9)</f>
        <v>459680.79333333328</v>
      </c>
      <c r="AH7">
        <v>311859.45</v>
      </c>
      <c r="AI7">
        <v>283475.77</v>
      </c>
      <c r="AJ7">
        <f t="shared" si="8"/>
        <v>595335.22</v>
      </c>
      <c r="AK7">
        <f t="shared" ref="AK7:AK22" si="24">AVERAGE(AJ7:AJ9)</f>
        <v>591710.75</v>
      </c>
      <c r="AL7">
        <v>317785.01</v>
      </c>
      <c r="AM7">
        <v>318693.23</v>
      </c>
      <c r="AN7">
        <f t="shared" si="9"/>
        <v>636478.24</v>
      </c>
      <c r="AO7">
        <f t="shared" ref="AO7:AO22" si="25">AVERAGE(AN7:AN9)</f>
        <v>633371.02666666673</v>
      </c>
      <c r="AP7">
        <v>98570.67</v>
      </c>
      <c r="AQ7">
        <v>79335.66</v>
      </c>
      <c r="AR7">
        <f t="shared" si="10"/>
        <v>177906.33000000002</v>
      </c>
      <c r="AS7">
        <f t="shared" ref="AS7:AS22" si="26">AVERAGE(AR7:AR9)</f>
        <v>183710.45333333337</v>
      </c>
      <c r="AT7">
        <v>154327.06</v>
      </c>
      <c r="AU7">
        <v>188335.1</v>
      </c>
      <c r="AV7">
        <f t="shared" si="11"/>
        <v>342662.16000000003</v>
      </c>
      <c r="AW7">
        <f t="shared" ref="AW7:AW22" si="27">AVERAGE(AV7:AV9)</f>
        <v>347842.98666666663</v>
      </c>
      <c r="AX7">
        <v>177880.22</v>
      </c>
      <c r="AY7">
        <v>181897.47</v>
      </c>
      <c r="AZ7">
        <f t="shared" si="12"/>
        <v>359777.69</v>
      </c>
      <c r="BA7">
        <f t="shared" ref="BA7:BA22" si="28">AVERAGE(AZ7:AZ9)</f>
        <v>354485.81666666665</v>
      </c>
      <c r="BB7">
        <v>74756.53</v>
      </c>
      <c r="BC7">
        <v>67585.47</v>
      </c>
      <c r="BD7">
        <f t="shared" si="13"/>
        <v>142342</v>
      </c>
      <c r="BE7">
        <f t="shared" ref="BE7:BE22" si="29">AVERAGE(BD7:BD9)</f>
        <v>145413.01333333334</v>
      </c>
      <c r="BF7">
        <v>89688.71</v>
      </c>
      <c r="BG7">
        <v>91346.5</v>
      </c>
      <c r="BH7">
        <f t="shared" si="14"/>
        <v>181035.21000000002</v>
      </c>
      <c r="BI7">
        <f t="shared" ref="BI7:BI22" si="30">AVERAGE(BH7:BH9)</f>
        <v>189953.51666666669</v>
      </c>
      <c r="BJ7">
        <v>373696.56</v>
      </c>
      <c r="BK7">
        <v>410395.41</v>
      </c>
      <c r="BL7">
        <f t="shared" si="15"/>
        <v>784091.97</v>
      </c>
      <c r="BM7">
        <f t="shared" ref="BM7:BM22" si="31">AVERAGE(BL7:BL9)</f>
        <v>802677.14</v>
      </c>
    </row>
    <row r="8" spans="1:65" x14ac:dyDescent="0.45">
      <c r="A8">
        <v>2018.07</v>
      </c>
      <c r="B8">
        <v>352225.8</v>
      </c>
      <c r="C8">
        <v>227508.52</v>
      </c>
      <c r="D8">
        <f t="shared" si="0"/>
        <v>579734.31999999995</v>
      </c>
      <c r="E8">
        <f>E7</f>
        <v>578834.67666666664</v>
      </c>
      <c r="F8">
        <v>242298</v>
      </c>
      <c r="G8">
        <v>255474.6</v>
      </c>
      <c r="H8">
        <f t="shared" si="1"/>
        <v>497772.6</v>
      </c>
      <c r="I8">
        <f>I7</f>
        <v>500663.65666666668</v>
      </c>
      <c r="J8">
        <v>188042.5</v>
      </c>
      <c r="K8">
        <v>178735.3</v>
      </c>
      <c r="L8">
        <f t="shared" si="2"/>
        <v>366777.8</v>
      </c>
      <c r="M8">
        <f>M7</f>
        <v>369275.3</v>
      </c>
      <c r="N8">
        <v>228932.38</v>
      </c>
      <c r="O8">
        <v>236358.77</v>
      </c>
      <c r="P8">
        <f t="shared" si="3"/>
        <v>465291.15</v>
      </c>
      <c r="Q8">
        <f>Q7</f>
        <v>468172.22</v>
      </c>
      <c r="R8">
        <v>128598.83</v>
      </c>
      <c r="S8">
        <v>109930.87</v>
      </c>
      <c r="T8">
        <f t="shared" si="4"/>
        <v>238529.7</v>
      </c>
      <c r="U8">
        <f>U7</f>
        <v>241647.53</v>
      </c>
      <c r="V8">
        <v>236597.78</v>
      </c>
      <c r="W8">
        <v>266174.96999999997</v>
      </c>
      <c r="X8">
        <f t="shared" si="5"/>
        <v>502772.75</v>
      </c>
      <c r="Y8">
        <f>Y7</f>
        <v>511799.38666666666</v>
      </c>
      <c r="Z8">
        <v>468689.69</v>
      </c>
      <c r="AA8">
        <v>523532.25</v>
      </c>
      <c r="AB8">
        <f t="shared" si="6"/>
        <v>992221.94</v>
      </c>
      <c r="AC8">
        <f>AC7</f>
        <v>997673.20666666667</v>
      </c>
      <c r="AD8">
        <v>219530.87</v>
      </c>
      <c r="AE8">
        <v>247171.04</v>
      </c>
      <c r="AF8">
        <f t="shared" si="7"/>
        <v>466701.91000000003</v>
      </c>
      <c r="AG8">
        <f>AG7</f>
        <v>459680.79333333328</v>
      </c>
      <c r="AH8">
        <v>309283.17</v>
      </c>
      <c r="AI8">
        <v>277894.45</v>
      </c>
      <c r="AJ8">
        <f t="shared" si="8"/>
        <v>587177.62</v>
      </c>
      <c r="AK8">
        <f>AK7</f>
        <v>591710.75</v>
      </c>
      <c r="AL8">
        <v>315608.42</v>
      </c>
      <c r="AM8">
        <v>321271</v>
      </c>
      <c r="AN8">
        <f t="shared" si="9"/>
        <v>636879.41999999993</v>
      </c>
      <c r="AO8">
        <f>AO7</f>
        <v>633371.02666666673</v>
      </c>
      <c r="AP8">
        <v>102319.67</v>
      </c>
      <c r="AQ8">
        <v>82286.080000000002</v>
      </c>
      <c r="AR8">
        <f t="shared" si="10"/>
        <v>184605.75</v>
      </c>
      <c r="AS8">
        <f>AS7</f>
        <v>183710.45333333337</v>
      </c>
      <c r="AT8">
        <v>153509.6</v>
      </c>
      <c r="AU8">
        <v>190989.99</v>
      </c>
      <c r="AV8">
        <f t="shared" si="11"/>
        <v>344499.58999999997</v>
      </c>
      <c r="AW8">
        <f>AW7</f>
        <v>347842.98666666663</v>
      </c>
      <c r="AX8">
        <v>175836.43</v>
      </c>
      <c r="AY8">
        <v>177687.31</v>
      </c>
      <c r="AZ8">
        <f t="shared" si="12"/>
        <v>353523.74</v>
      </c>
      <c r="BA8">
        <f>BA7</f>
        <v>354485.81666666665</v>
      </c>
      <c r="BB8">
        <v>77409.06</v>
      </c>
      <c r="BC8">
        <v>69326.94</v>
      </c>
      <c r="BD8">
        <f t="shared" si="13"/>
        <v>146736</v>
      </c>
      <c r="BE8">
        <f>BE7</f>
        <v>145413.01333333334</v>
      </c>
      <c r="BF8">
        <v>90100.28</v>
      </c>
      <c r="BG8">
        <v>92274.8</v>
      </c>
      <c r="BH8">
        <f t="shared" si="14"/>
        <v>182375.08000000002</v>
      </c>
      <c r="BI8">
        <f>BI7</f>
        <v>189953.51666666669</v>
      </c>
      <c r="BJ8">
        <v>375823.9</v>
      </c>
      <c r="BK8">
        <v>420411.53</v>
      </c>
      <c r="BL8">
        <f t="shared" si="15"/>
        <v>796235.43</v>
      </c>
      <c r="BM8">
        <f>BM7</f>
        <v>802677.14</v>
      </c>
    </row>
    <row r="9" spans="1:65" x14ac:dyDescent="0.45">
      <c r="A9">
        <v>2018.08</v>
      </c>
      <c r="B9">
        <v>354771.6</v>
      </c>
      <c r="C9">
        <v>225610.87</v>
      </c>
      <c r="D9">
        <f t="shared" si="0"/>
        <v>580382.47</v>
      </c>
      <c r="E9">
        <f>E7</f>
        <v>578834.67666666664</v>
      </c>
      <c r="F9">
        <v>239786.02</v>
      </c>
      <c r="G9">
        <v>251459.24</v>
      </c>
      <c r="H9">
        <f t="shared" si="1"/>
        <v>491245.26</v>
      </c>
      <c r="I9">
        <f>I7</f>
        <v>500663.65666666668</v>
      </c>
      <c r="J9">
        <v>193418.7</v>
      </c>
      <c r="K9">
        <v>183485.9</v>
      </c>
      <c r="L9">
        <f t="shared" si="2"/>
        <v>376904.6</v>
      </c>
      <c r="M9">
        <f>M7</f>
        <v>369275.3</v>
      </c>
      <c r="N9">
        <v>228805.64</v>
      </c>
      <c r="O9">
        <v>239001.56</v>
      </c>
      <c r="P9">
        <f t="shared" si="3"/>
        <v>467807.2</v>
      </c>
      <c r="Q9">
        <f>Q7</f>
        <v>468172.22</v>
      </c>
      <c r="R9">
        <v>134765.97</v>
      </c>
      <c r="S9">
        <v>110952.01</v>
      </c>
      <c r="T9">
        <f t="shared" si="4"/>
        <v>245717.97999999998</v>
      </c>
      <c r="U9">
        <f>U7</f>
        <v>241647.53</v>
      </c>
      <c r="V9">
        <v>237805.44</v>
      </c>
      <c r="W9">
        <v>265433.99</v>
      </c>
      <c r="X9">
        <f t="shared" si="5"/>
        <v>503239.43</v>
      </c>
      <c r="Y9">
        <f>Y7</f>
        <v>511799.38666666666</v>
      </c>
      <c r="Z9">
        <v>484664.33</v>
      </c>
      <c r="AA9">
        <v>540403.46</v>
      </c>
      <c r="AB9">
        <f t="shared" si="6"/>
        <v>1025067.79</v>
      </c>
      <c r="AC9">
        <f>AC7</f>
        <v>997673.20666666667</v>
      </c>
      <c r="AD9">
        <v>214543.95</v>
      </c>
      <c r="AE9">
        <v>242898.16</v>
      </c>
      <c r="AF9">
        <f t="shared" si="7"/>
        <v>457442.11</v>
      </c>
      <c r="AG9">
        <f>AG7</f>
        <v>459680.79333333328</v>
      </c>
      <c r="AH9">
        <v>315943.08</v>
      </c>
      <c r="AI9">
        <v>276676.33</v>
      </c>
      <c r="AJ9">
        <f t="shared" si="8"/>
        <v>592619.41</v>
      </c>
      <c r="AK9">
        <f>AK7</f>
        <v>591710.75</v>
      </c>
      <c r="AL9">
        <v>307205.21000000002</v>
      </c>
      <c r="AM9">
        <v>319550.21000000002</v>
      </c>
      <c r="AN9">
        <f t="shared" si="9"/>
        <v>626755.42000000004</v>
      </c>
      <c r="AO9">
        <f>AO7</f>
        <v>633371.02666666673</v>
      </c>
      <c r="AP9">
        <v>103629.46</v>
      </c>
      <c r="AQ9">
        <v>84989.82</v>
      </c>
      <c r="AR9">
        <f t="shared" si="10"/>
        <v>188619.28000000003</v>
      </c>
      <c r="AS9">
        <f>AS7</f>
        <v>183710.45333333337</v>
      </c>
      <c r="AT9">
        <v>155538.54</v>
      </c>
      <c r="AU9">
        <v>200828.67</v>
      </c>
      <c r="AV9">
        <f t="shared" si="11"/>
        <v>356367.21</v>
      </c>
      <c r="AW9">
        <f>AW7</f>
        <v>347842.98666666663</v>
      </c>
      <c r="AX9">
        <v>176163.08</v>
      </c>
      <c r="AY9">
        <v>173992.94</v>
      </c>
      <c r="AZ9">
        <f t="shared" si="12"/>
        <v>350156.02</v>
      </c>
      <c r="BA9">
        <f>BA7</f>
        <v>354485.81666666665</v>
      </c>
      <c r="BB9">
        <v>76940.210000000006</v>
      </c>
      <c r="BC9">
        <v>70220.83</v>
      </c>
      <c r="BD9">
        <f t="shared" si="13"/>
        <v>147161.04</v>
      </c>
      <c r="BE9">
        <f>BE7</f>
        <v>145413.01333333334</v>
      </c>
      <c r="BF9">
        <v>101888.63</v>
      </c>
      <c r="BG9">
        <v>104561.63</v>
      </c>
      <c r="BH9">
        <f t="shared" si="14"/>
        <v>206450.26</v>
      </c>
      <c r="BI9">
        <f>BI7</f>
        <v>189953.51666666669</v>
      </c>
      <c r="BJ9">
        <v>381924.07</v>
      </c>
      <c r="BK9">
        <v>445779.95</v>
      </c>
      <c r="BL9">
        <f t="shared" si="15"/>
        <v>827704.02</v>
      </c>
      <c r="BM9">
        <f>BM7</f>
        <v>802677.14</v>
      </c>
    </row>
    <row r="10" spans="1:65" x14ac:dyDescent="0.45">
      <c r="A10">
        <v>2018.09</v>
      </c>
      <c r="B10">
        <v>344753.2</v>
      </c>
      <c r="C10">
        <v>234016.04</v>
      </c>
      <c r="D10">
        <f t="shared" si="0"/>
        <v>578769.24</v>
      </c>
      <c r="E10">
        <f t="shared" si="16"/>
        <v>606094.02</v>
      </c>
      <c r="F10">
        <v>259130.28</v>
      </c>
      <c r="G10">
        <v>278514.71000000002</v>
      </c>
      <c r="H10">
        <f t="shared" si="1"/>
        <v>537644.99</v>
      </c>
      <c r="I10">
        <f t="shared" si="17"/>
        <v>539195.88666666672</v>
      </c>
      <c r="J10">
        <v>198711.9</v>
      </c>
      <c r="K10">
        <v>179888.6</v>
      </c>
      <c r="L10">
        <f t="shared" si="2"/>
        <v>378600.5</v>
      </c>
      <c r="M10">
        <f t="shared" si="18"/>
        <v>373024.33333333331</v>
      </c>
      <c r="N10">
        <v>236874.73</v>
      </c>
      <c r="O10">
        <v>248191.45</v>
      </c>
      <c r="P10">
        <f t="shared" si="3"/>
        <v>485066.18000000005</v>
      </c>
      <c r="Q10">
        <f t="shared" si="19"/>
        <v>494699.08</v>
      </c>
      <c r="R10">
        <v>133120.63</v>
      </c>
      <c r="S10">
        <v>114063</v>
      </c>
      <c r="T10">
        <f t="shared" si="4"/>
        <v>247183.63</v>
      </c>
      <c r="U10">
        <f t="shared" si="20"/>
        <v>267275.3133333333</v>
      </c>
      <c r="V10">
        <v>246574.41</v>
      </c>
      <c r="W10">
        <v>286934.78000000003</v>
      </c>
      <c r="X10">
        <f t="shared" si="5"/>
        <v>533509.19000000006</v>
      </c>
      <c r="Y10">
        <f t="shared" si="21"/>
        <v>531853.83666666667</v>
      </c>
      <c r="Z10">
        <v>487322.32</v>
      </c>
      <c r="AA10">
        <v>562964.79</v>
      </c>
      <c r="AB10">
        <f t="shared" si="6"/>
        <v>1050287.1100000001</v>
      </c>
      <c r="AC10">
        <f t="shared" si="22"/>
        <v>1035227.4899999999</v>
      </c>
      <c r="AD10">
        <v>222690.86</v>
      </c>
      <c r="AE10">
        <v>258891.54</v>
      </c>
      <c r="AF10">
        <f t="shared" si="7"/>
        <v>481582.4</v>
      </c>
      <c r="AG10">
        <f t="shared" si="23"/>
        <v>482841.80666666664</v>
      </c>
      <c r="AH10">
        <v>314655.71000000002</v>
      </c>
      <c r="AI10">
        <v>292932.57</v>
      </c>
      <c r="AJ10">
        <f t="shared" si="8"/>
        <v>607588.28</v>
      </c>
      <c r="AK10">
        <f t="shared" si="24"/>
        <v>614236.06333333335</v>
      </c>
      <c r="AL10">
        <v>308056.01</v>
      </c>
      <c r="AM10">
        <v>331813.21000000002</v>
      </c>
      <c r="AN10">
        <f t="shared" si="9"/>
        <v>639869.22</v>
      </c>
      <c r="AO10">
        <f t="shared" si="25"/>
        <v>646790.88</v>
      </c>
      <c r="AP10">
        <v>101507.69</v>
      </c>
      <c r="AQ10">
        <v>83254.63</v>
      </c>
      <c r="AR10">
        <f t="shared" si="10"/>
        <v>184762.32</v>
      </c>
      <c r="AS10">
        <f t="shared" si="26"/>
        <v>185883.91333333333</v>
      </c>
      <c r="AT10">
        <v>159633.91</v>
      </c>
      <c r="AU10">
        <v>197243.85</v>
      </c>
      <c r="AV10">
        <f t="shared" si="11"/>
        <v>356877.76</v>
      </c>
      <c r="AW10">
        <f t="shared" si="27"/>
        <v>355770.4366666667</v>
      </c>
      <c r="AX10">
        <v>176535.29</v>
      </c>
      <c r="AY10">
        <v>182122.57</v>
      </c>
      <c r="AZ10">
        <f t="shared" si="12"/>
        <v>358657.86</v>
      </c>
      <c r="BA10">
        <f t="shared" si="28"/>
        <v>366072.18333333329</v>
      </c>
      <c r="BB10">
        <v>76904</v>
      </c>
      <c r="BC10">
        <v>71515.14</v>
      </c>
      <c r="BD10">
        <f t="shared" si="13"/>
        <v>148419.14000000001</v>
      </c>
      <c r="BE10">
        <f t="shared" si="29"/>
        <v>149719.69333333333</v>
      </c>
      <c r="BF10">
        <v>98982</v>
      </c>
      <c r="BG10">
        <v>107563.54</v>
      </c>
      <c r="BH10">
        <f t="shared" si="14"/>
        <v>206545.53999999998</v>
      </c>
      <c r="BI10">
        <f t="shared" si="30"/>
        <v>213960.77</v>
      </c>
      <c r="BJ10">
        <v>381873.94</v>
      </c>
      <c r="BK10">
        <v>432050.1</v>
      </c>
      <c r="BL10">
        <f t="shared" si="15"/>
        <v>813924.04</v>
      </c>
      <c r="BM10">
        <f t="shared" si="31"/>
        <v>800994.16</v>
      </c>
    </row>
    <row r="11" spans="1:65" x14ac:dyDescent="0.45">
      <c r="A11">
        <v>2018.1</v>
      </c>
      <c r="B11">
        <v>374021.7</v>
      </c>
      <c r="C11">
        <v>245761.35</v>
      </c>
      <c r="D11">
        <f t="shared" si="0"/>
        <v>619783.05000000005</v>
      </c>
      <c r="E11">
        <f>E10</f>
        <v>606094.02</v>
      </c>
      <c r="F11">
        <v>258687.94</v>
      </c>
      <c r="G11">
        <v>285214.84000000003</v>
      </c>
      <c r="H11">
        <f t="shared" si="1"/>
        <v>543902.78</v>
      </c>
      <c r="I11">
        <f>I10</f>
        <v>539195.88666666672</v>
      </c>
      <c r="J11">
        <v>199450.5</v>
      </c>
      <c r="K11">
        <v>175094.7</v>
      </c>
      <c r="L11">
        <f t="shared" si="2"/>
        <v>374545.2</v>
      </c>
      <c r="M11">
        <f>M10</f>
        <v>373024.33333333331</v>
      </c>
      <c r="N11">
        <v>234612.96</v>
      </c>
      <c r="O11">
        <v>252716.34</v>
      </c>
      <c r="P11">
        <f t="shared" si="3"/>
        <v>487329.3</v>
      </c>
      <c r="Q11">
        <f>Q10</f>
        <v>494699.08</v>
      </c>
      <c r="R11">
        <v>139513.10999999999</v>
      </c>
      <c r="S11">
        <v>120887.56</v>
      </c>
      <c r="T11">
        <f t="shared" si="4"/>
        <v>260400.66999999998</v>
      </c>
      <c r="U11">
        <f>U10</f>
        <v>267275.3133333333</v>
      </c>
      <c r="V11">
        <v>243020.14</v>
      </c>
      <c r="W11">
        <v>286970.99</v>
      </c>
      <c r="X11">
        <f t="shared" si="5"/>
        <v>529991.13</v>
      </c>
      <c r="Y11">
        <f>Y10</f>
        <v>531853.83666666667</v>
      </c>
      <c r="Z11">
        <v>476920.8</v>
      </c>
      <c r="AA11">
        <v>555792.32999999996</v>
      </c>
      <c r="AB11">
        <f t="shared" si="6"/>
        <v>1032713.1299999999</v>
      </c>
      <c r="AC11">
        <f>AC10</f>
        <v>1035227.4899999999</v>
      </c>
      <c r="AD11">
        <v>219276.25</v>
      </c>
      <c r="AE11">
        <v>263843.05</v>
      </c>
      <c r="AF11">
        <f t="shared" si="7"/>
        <v>483119.3</v>
      </c>
      <c r="AG11">
        <f>AG10</f>
        <v>482841.80666666664</v>
      </c>
      <c r="AH11">
        <v>318714.53000000003</v>
      </c>
      <c r="AI11">
        <v>298595.15999999997</v>
      </c>
      <c r="AJ11">
        <f t="shared" si="8"/>
        <v>617309.68999999994</v>
      </c>
      <c r="AK11">
        <f>AK10</f>
        <v>614236.06333333335</v>
      </c>
      <c r="AL11">
        <v>312680.52</v>
      </c>
      <c r="AM11">
        <v>336381.62</v>
      </c>
      <c r="AN11">
        <f t="shared" si="9"/>
        <v>649062.14</v>
      </c>
      <c r="AO11">
        <f>AO10</f>
        <v>646790.88</v>
      </c>
      <c r="AP11">
        <v>104415.25</v>
      </c>
      <c r="AQ11">
        <v>82688.149999999994</v>
      </c>
      <c r="AR11">
        <f t="shared" si="10"/>
        <v>187103.4</v>
      </c>
      <c r="AS11">
        <f>AS10</f>
        <v>185883.91333333333</v>
      </c>
      <c r="AT11">
        <v>153887.39000000001</v>
      </c>
      <c r="AU11">
        <v>193044</v>
      </c>
      <c r="AV11">
        <f t="shared" si="11"/>
        <v>346931.39</v>
      </c>
      <c r="AW11">
        <f>AW10</f>
        <v>355770.4366666667</v>
      </c>
      <c r="AX11">
        <v>180761.74</v>
      </c>
      <c r="AY11">
        <v>184995.49</v>
      </c>
      <c r="AZ11">
        <f t="shared" si="12"/>
        <v>365757.23</v>
      </c>
      <c r="BA11">
        <f>BA10</f>
        <v>366072.18333333329</v>
      </c>
      <c r="BB11">
        <v>78873.990000000005</v>
      </c>
      <c r="BC11">
        <v>71996.850000000006</v>
      </c>
      <c r="BD11">
        <f t="shared" si="13"/>
        <v>150870.84000000003</v>
      </c>
      <c r="BE11">
        <f>BE10</f>
        <v>149719.69333333333</v>
      </c>
      <c r="BF11">
        <v>105212.99</v>
      </c>
      <c r="BG11">
        <v>111382.81</v>
      </c>
      <c r="BH11">
        <f t="shared" si="14"/>
        <v>216595.8</v>
      </c>
      <c r="BI11">
        <f>BI10</f>
        <v>213960.77</v>
      </c>
      <c r="BJ11">
        <v>376247.44</v>
      </c>
      <c r="BK11">
        <v>434000.82</v>
      </c>
      <c r="BL11">
        <f t="shared" si="15"/>
        <v>810248.26</v>
      </c>
      <c r="BM11">
        <f>BM10</f>
        <v>800994.16</v>
      </c>
    </row>
    <row r="12" spans="1:65" x14ac:dyDescent="0.45">
      <c r="A12">
        <v>2018.11</v>
      </c>
      <c r="B12">
        <v>372107.5</v>
      </c>
      <c r="C12">
        <v>247622.27</v>
      </c>
      <c r="D12">
        <f t="shared" si="0"/>
        <v>619729.77</v>
      </c>
      <c r="E12">
        <f>E10</f>
        <v>606094.02</v>
      </c>
      <c r="F12">
        <v>256005.29</v>
      </c>
      <c r="G12">
        <v>280034.59999999998</v>
      </c>
      <c r="H12">
        <f t="shared" si="1"/>
        <v>536039.89</v>
      </c>
      <c r="I12">
        <f>I10</f>
        <v>539195.88666666672</v>
      </c>
      <c r="J12">
        <v>196687.8</v>
      </c>
      <c r="K12">
        <v>169239.5</v>
      </c>
      <c r="L12">
        <f t="shared" si="2"/>
        <v>365927.3</v>
      </c>
      <c r="M12">
        <f>M10</f>
        <v>373024.33333333331</v>
      </c>
      <c r="N12">
        <v>247119.34</v>
      </c>
      <c r="O12">
        <v>264582.42</v>
      </c>
      <c r="P12">
        <f t="shared" si="3"/>
        <v>511701.76000000001</v>
      </c>
      <c r="Q12">
        <f>Q10</f>
        <v>494699.08</v>
      </c>
      <c r="R12">
        <v>158246.69</v>
      </c>
      <c r="S12">
        <v>135994.95000000001</v>
      </c>
      <c r="T12">
        <f t="shared" si="4"/>
        <v>294241.64</v>
      </c>
      <c r="U12">
        <f>U10</f>
        <v>267275.3133333333</v>
      </c>
      <c r="V12">
        <v>245126.43</v>
      </c>
      <c r="W12">
        <v>286934.76</v>
      </c>
      <c r="X12">
        <f t="shared" si="5"/>
        <v>532061.18999999994</v>
      </c>
      <c r="Y12">
        <f>Y10</f>
        <v>531853.83666666667</v>
      </c>
      <c r="Z12">
        <v>468418.5</v>
      </c>
      <c r="AA12">
        <v>554263.73</v>
      </c>
      <c r="AB12">
        <f t="shared" si="6"/>
        <v>1022682.23</v>
      </c>
      <c r="AC12">
        <f>AC10</f>
        <v>1035227.4899999999</v>
      </c>
      <c r="AD12">
        <v>218076.55</v>
      </c>
      <c r="AE12">
        <v>265747.17</v>
      </c>
      <c r="AF12">
        <f t="shared" si="7"/>
        <v>483823.72</v>
      </c>
      <c r="AG12">
        <f>AG10</f>
        <v>482841.80666666664</v>
      </c>
      <c r="AH12">
        <v>318505.57</v>
      </c>
      <c r="AI12">
        <v>299304.65000000002</v>
      </c>
      <c r="AJ12">
        <f t="shared" si="8"/>
        <v>617810.22</v>
      </c>
      <c r="AK12">
        <f>AK10</f>
        <v>614236.06333333335</v>
      </c>
      <c r="AL12">
        <v>314459.71000000002</v>
      </c>
      <c r="AM12">
        <v>336981.57</v>
      </c>
      <c r="AN12">
        <f t="shared" si="9"/>
        <v>651441.28</v>
      </c>
      <c r="AO12">
        <f>AO10</f>
        <v>646790.88</v>
      </c>
      <c r="AP12">
        <v>104440.28</v>
      </c>
      <c r="AQ12">
        <v>81345.740000000005</v>
      </c>
      <c r="AR12">
        <f t="shared" si="10"/>
        <v>185786.02000000002</v>
      </c>
      <c r="AS12">
        <f>AS10</f>
        <v>185883.91333333333</v>
      </c>
      <c r="AT12">
        <v>163342.6</v>
      </c>
      <c r="AU12">
        <v>200159.56</v>
      </c>
      <c r="AV12">
        <f t="shared" si="11"/>
        <v>363502.16000000003</v>
      </c>
      <c r="AW12">
        <f>AW10</f>
        <v>355770.4366666667</v>
      </c>
      <c r="AX12">
        <v>185148.96</v>
      </c>
      <c r="AY12">
        <v>188652.5</v>
      </c>
      <c r="AZ12">
        <f t="shared" si="12"/>
        <v>373801.45999999996</v>
      </c>
      <c r="BA12">
        <f>BA10</f>
        <v>366072.18333333329</v>
      </c>
      <c r="BB12">
        <v>78404.12</v>
      </c>
      <c r="BC12">
        <v>71464.98</v>
      </c>
      <c r="BD12">
        <f t="shared" si="13"/>
        <v>149869.09999999998</v>
      </c>
      <c r="BE12">
        <f>BE10</f>
        <v>149719.69333333333</v>
      </c>
      <c r="BF12">
        <v>107772.21</v>
      </c>
      <c r="BG12">
        <v>110968.76</v>
      </c>
      <c r="BH12">
        <f t="shared" si="14"/>
        <v>218740.97</v>
      </c>
      <c r="BI12">
        <f>BI10</f>
        <v>213960.77</v>
      </c>
      <c r="BJ12">
        <v>363014.33</v>
      </c>
      <c r="BK12">
        <v>415795.85</v>
      </c>
      <c r="BL12">
        <f t="shared" si="15"/>
        <v>778810.17999999993</v>
      </c>
      <c r="BM12">
        <f>BM10</f>
        <v>800994.16</v>
      </c>
    </row>
    <row r="13" spans="1:65" x14ac:dyDescent="0.45">
      <c r="A13">
        <v>2018.12</v>
      </c>
      <c r="B13">
        <v>346100.8</v>
      </c>
      <c r="C13">
        <v>221680.98</v>
      </c>
      <c r="D13">
        <f t="shared" si="0"/>
        <v>567781.78</v>
      </c>
      <c r="E13">
        <f t="shared" si="16"/>
        <v>454209.72000000003</v>
      </c>
      <c r="F13">
        <v>204489.96</v>
      </c>
      <c r="G13">
        <v>219312.85</v>
      </c>
      <c r="H13">
        <f t="shared" si="1"/>
        <v>423802.81</v>
      </c>
      <c r="I13">
        <f t="shared" si="17"/>
        <v>449100.16333333333</v>
      </c>
      <c r="J13">
        <v>171179.7</v>
      </c>
      <c r="K13">
        <v>149828.20000000001</v>
      </c>
      <c r="L13">
        <f t="shared" si="2"/>
        <v>321007.90000000002</v>
      </c>
      <c r="M13">
        <f t="shared" si="18"/>
        <v>343973.73333333334</v>
      </c>
      <c r="N13">
        <v>238353.74</v>
      </c>
      <c r="O13">
        <v>258052.82</v>
      </c>
      <c r="P13">
        <f t="shared" si="3"/>
        <v>496406.56</v>
      </c>
      <c r="Q13">
        <f t="shared" si="19"/>
        <v>489527.05666666664</v>
      </c>
      <c r="R13">
        <v>143170</v>
      </c>
      <c r="S13">
        <v>128518.14</v>
      </c>
      <c r="T13">
        <f t="shared" si="4"/>
        <v>271688.14</v>
      </c>
      <c r="U13">
        <f t="shared" si="20"/>
        <v>238379.19333333333</v>
      </c>
      <c r="V13">
        <v>219827.14</v>
      </c>
      <c r="W13">
        <v>263235.93</v>
      </c>
      <c r="X13">
        <f t="shared" si="5"/>
        <v>483063.07</v>
      </c>
      <c r="Y13">
        <f t="shared" si="21"/>
        <v>527687.66666666663</v>
      </c>
      <c r="Z13">
        <v>437543.72</v>
      </c>
      <c r="AA13">
        <v>529165.84</v>
      </c>
      <c r="AB13">
        <f t="shared" si="6"/>
        <v>966709.55999999994</v>
      </c>
      <c r="AC13">
        <f t="shared" si="22"/>
        <v>852531.72666666657</v>
      </c>
      <c r="AD13">
        <v>179931.66</v>
      </c>
      <c r="AE13">
        <v>218600.66</v>
      </c>
      <c r="AF13">
        <f t="shared" si="7"/>
        <v>398532.32</v>
      </c>
      <c r="AG13">
        <f t="shared" si="23"/>
        <v>473879.6333333333</v>
      </c>
      <c r="AH13">
        <v>285923.18</v>
      </c>
      <c r="AI13">
        <v>268734.5</v>
      </c>
      <c r="AJ13">
        <f t="shared" si="8"/>
        <v>554657.67999999993</v>
      </c>
      <c r="AK13">
        <f t="shared" si="24"/>
        <v>518842.1866666667</v>
      </c>
      <c r="AL13">
        <v>293743.53999999998</v>
      </c>
      <c r="AM13">
        <v>311826.84000000003</v>
      </c>
      <c r="AN13">
        <f t="shared" si="9"/>
        <v>605570.38</v>
      </c>
      <c r="AO13">
        <f t="shared" si="25"/>
        <v>594828.06000000006</v>
      </c>
      <c r="AP13">
        <v>100699.56</v>
      </c>
      <c r="AQ13">
        <v>80162.740000000005</v>
      </c>
      <c r="AR13">
        <f t="shared" si="10"/>
        <v>180862.3</v>
      </c>
      <c r="AS13">
        <f t="shared" si="26"/>
        <v>195081.05333333334</v>
      </c>
      <c r="AT13">
        <v>153639.44</v>
      </c>
      <c r="AU13">
        <v>195916.92</v>
      </c>
      <c r="AV13">
        <f t="shared" si="11"/>
        <v>349556.36</v>
      </c>
      <c r="AW13">
        <f t="shared" si="27"/>
        <v>361275.87333333335</v>
      </c>
      <c r="AX13">
        <v>174903.05</v>
      </c>
      <c r="AY13">
        <v>184217.58</v>
      </c>
      <c r="AZ13">
        <f t="shared" si="12"/>
        <v>359120.63</v>
      </c>
      <c r="BA13">
        <f t="shared" si="28"/>
        <v>395481.50333333336</v>
      </c>
      <c r="BB13">
        <v>74564.350000000006</v>
      </c>
      <c r="BC13">
        <v>68426.59</v>
      </c>
      <c r="BD13">
        <f t="shared" si="13"/>
        <v>142990.94</v>
      </c>
      <c r="BE13">
        <f t="shared" si="29"/>
        <v>160604.41</v>
      </c>
      <c r="BF13">
        <v>97586.48</v>
      </c>
      <c r="BG13">
        <v>123021.42</v>
      </c>
      <c r="BH13">
        <f t="shared" si="14"/>
        <v>220607.9</v>
      </c>
      <c r="BI13">
        <f t="shared" si="30"/>
        <v>189857.4</v>
      </c>
      <c r="BJ13">
        <v>357522.97</v>
      </c>
      <c r="BK13">
        <v>421077.78</v>
      </c>
      <c r="BL13">
        <f t="shared" si="15"/>
        <v>778600.75</v>
      </c>
      <c r="BM13">
        <f t="shared" si="31"/>
        <v>848760.6433333332</v>
      </c>
    </row>
    <row r="14" spans="1:65" x14ac:dyDescent="0.45">
      <c r="A14">
        <v>2019.01</v>
      </c>
      <c r="B14">
        <v>236733.08</v>
      </c>
      <c r="C14">
        <v>175741.18</v>
      </c>
      <c r="D14">
        <f t="shared" si="0"/>
        <v>412474.26</v>
      </c>
      <c r="E14">
        <f>E13</f>
        <v>454209.72000000003</v>
      </c>
      <c r="F14">
        <v>226294.5</v>
      </c>
      <c r="G14">
        <v>236095.91</v>
      </c>
      <c r="H14">
        <f t="shared" si="1"/>
        <v>462390.41000000003</v>
      </c>
      <c r="I14">
        <f>I13</f>
        <v>449100.16333333333</v>
      </c>
      <c r="J14">
        <v>180527.76</v>
      </c>
      <c r="K14">
        <v>181021.54</v>
      </c>
      <c r="L14">
        <f t="shared" si="2"/>
        <v>361549.30000000005</v>
      </c>
      <c r="M14">
        <f>M13</f>
        <v>343973.73333333334</v>
      </c>
      <c r="N14">
        <v>237365.01</v>
      </c>
      <c r="O14">
        <v>240337.08</v>
      </c>
      <c r="P14">
        <f t="shared" si="3"/>
        <v>477702.08999999997</v>
      </c>
      <c r="Q14">
        <f>Q13</f>
        <v>489527.05666666664</v>
      </c>
      <c r="R14">
        <v>111084.61</v>
      </c>
      <c r="S14">
        <v>106624.11</v>
      </c>
      <c r="T14">
        <f t="shared" si="4"/>
        <v>217708.72</v>
      </c>
      <c r="U14">
        <f>U13</f>
        <v>238379.19333333333</v>
      </c>
      <c r="V14">
        <v>255666.05</v>
      </c>
      <c r="W14">
        <v>277930.51</v>
      </c>
      <c r="X14">
        <f t="shared" si="5"/>
        <v>533596.56000000006</v>
      </c>
      <c r="Y14">
        <f>Y13</f>
        <v>527687.66666666663</v>
      </c>
      <c r="Z14">
        <v>359041.68</v>
      </c>
      <c r="AA14">
        <v>412998.94</v>
      </c>
      <c r="AB14">
        <f t="shared" si="6"/>
        <v>772040.62</v>
      </c>
      <c r="AC14">
        <f>AC13</f>
        <v>852531.72666666657</v>
      </c>
      <c r="AD14">
        <v>236933.86</v>
      </c>
      <c r="AE14">
        <v>255285.11</v>
      </c>
      <c r="AF14">
        <f t="shared" si="7"/>
        <v>492218.97</v>
      </c>
      <c r="AG14">
        <f>AG13</f>
        <v>473879.6333333333</v>
      </c>
      <c r="AH14">
        <v>253094.33</v>
      </c>
      <c r="AI14">
        <v>244453.91</v>
      </c>
      <c r="AJ14">
        <f t="shared" si="8"/>
        <v>497548.24</v>
      </c>
      <c r="AK14">
        <f>AK13</f>
        <v>518842.1866666667</v>
      </c>
      <c r="AL14">
        <v>302552.59000000003</v>
      </c>
      <c r="AM14">
        <v>304034.3</v>
      </c>
      <c r="AN14">
        <f t="shared" si="9"/>
        <v>606586.89</v>
      </c>
      <c r="AO14">
        <f>AO13</f>
        <v>594828.06000000006</v>
      </c>
      <c r="AP14">
        <v>105936.5</v>
      </c>
      <c r="AQ14">
        <v>91620.34</v>
      </c>
      <c r="AR14">
        <f t="shared" si="10"/>
        <v>197556.84</v>
      </c>
      <c r="AS14">
        <f>AS13</f>
        <v>195081.05333333334</v>
      </c>
      <c r="AT14">
        <v>177417.05</v>
      </c>
      <c r="AU14">
        <v>185067.92</v>
      </c>
      <c r="AV14">
        <f t="shared" si="11"/>
        <v>362484.97</v>
      </c>
      <c r="AW14">
        <f>AW13</f>
        <v>361275.87333333335</v>
      </c>
      <c r="AX14">
        <v>199406.39</v>
      </c>
      <c r="AY14">
        <v>205862.7</v>
      </c>
      <c r="AZ14">
        <f t="shared" si="12"/>
        <v>405269.09</v>
      </c>
      <c r="BA14">
        <f>BA13</f>
        <v>395481.50333333336</v>
      </c>
      <c r="BB14">
        <v>89776.21</v>
      </c>
      <c r="BC14">
        <v>83457.41</v>
      </c>
      <c r="BD14">
        <f t="shared" si="13"/>
        <v>173233.62</v>
      </c>
      <c r="BE14">
        <f>BE13</f>
        <v>160604.41</v>
      </c>
      <c r="BF14">
        <v>73257.95</v>
      </c>
      <c r="BG14">
        <v>98383.58</v>
      </c>
      <c r="BH14">
        <f t="shared" si="14"/>
        <v>171641.53</v>
      </c>
      <c r="BI14">
        <f>BI13</f>
        <v>189857.4</v>
      </c>
      <c r="BJ14">
        <v>432468.89</v>
      </c>
      <c r="BK14">
        <v>448924.58</v>
      </c>
      <c r="BL14">
        <f t="shared" si="15"/>
        <v>881393.47</v>
      </c>
      <c r="BM14">
        <f>BM13</f>
        <v>848760.6433333332</v>
      </c>
    </row>
    <row r="15" spans="1:65" x14ac:dyDescent="0.45">
      <c r="A15">
        <v>2019.02</v>
      </c>
      <c r="B15">
        <v>217063.22</v>
      </c>
      <c r="C15">
        <v>165309.9</v>
      </c>
      <c r="D15">
        <f t="shared" si="0"/>
        <v>382373.12</v>
      </c>
      <c r="E15">
        <f>E13</f>
        <v>454209.72000000003</v>
      </c>
      <c r="F15">
        <v>225914.23</v>
      </c>
      <c r="G15">
        <v>235193.04</v>
      </c>
      <c r="H15">
        <f t="shared" si="1"/>
        <v>461107.27</v>
      </c>
      <c r="I15">
        <f>I13</f>
        <v>449100.16333333333</v>
      </c>
      <c r="J15">
        <v>173180.99</v>
      </c>
      <c r="K15">
        <v>176183.01</v>
      </c>
      <c r="L15">
        <f t="shared" si="2"/>
        <v>349364</v>
      </c>
      <c r="M15">
        <f>M13</f>
        <v>343973.73333333334</v>
      </c>
      <c r="N15">
        <v>246181.63</v>
      </c>
      <c r="O15">
        <v>248290.89</v>
      </c>
      <c r="P15">
        <f t="shared" si="3"/>
        <v>494472.52</v>
      </c>
      <c r="Q15">
        <f>Q13</f>
        <v>489527.05666666664</v>
      </c>
      <c r="R15">
        <v>115092.8</v>
      </c>
      <c r="S15">
        <v>110647.92</v>
      </c>
      <c r="T15">
        <f t="shared" si="4"/>
        <v>225740.72</v>
      </c>
      <c r="U15">
        <f>U13</f>
        <v>238379.19333333333</v>
      </c>
      <c r="V15">
        <v>273583.88</v>
      </c>
      <c r="W15">
        <v>292819.49</v>
      </c>
      <c r="X15">
        <f t="shared" si="5"/>
        <v>566403.37</v>
      </c>
      <c r="Y15">
        <f>Y13</f>
        <v>527687.66666666663</v>
      </c>
      <c r="Z15">
        <v>380623.44</v>
      </c>
      <c r="AA15">
        <v>438221.56</v>
      </c>
      <c r="AB15">
        <f t="shared" si="6"/>
        <v>818845</v>
      </c>
      <c r="AC15">
        <f>AC13</f>
        <v>852531.72666666657</v>
      </c>
      <c r="AD15">
        <v>258288.62</v>
      </c>
      <c r="AE15">
        <v>272598.99</v>
      </c>
      <c r="AF15">
        <f t="shared" si="7"/>
        <v>530887.61</v>
      </c>
      <c r="AG15">
        <f>AG13</f>
        <v>473879.6333333333</v>
      </c>
      <c r="AH15">
        <v>256495.64</v>
      </c>
      <c r="AI15">
        <v>247825</v>
      </c>
      <c r="AJ15">
        <f t="shared" si="8"/>
        <v>504320.64</v>
      </c>
      <c r="AK15">
        <f>AK13</f>
        <v>518842.1866666667</v>
      </c>
      <c r="AL15">
        <v>286222.64</v>
      </c>
      <c r="AM15">
        <v>286104.27</v>
      </c>
      <c r="AN15">
        <f t="shared" si="9"/>
        <v>572326.91</v>
      </c>
      <c r="AO15">
        <f>AO13</f>
        <v>594828.06000000006</v>
      </c>
      <c r="AP15">
        <v>109787.38</v>
      </c>
      <c r="AQ15">
        <v>97036.64</v>
      </c>
      <c r="AR15">
        <f t="shared" si="10"/>
        <v>206824.02000000002</v>
      </c>
      <c r="AS15">
        <f>AS13</f>
        <v>195081.05333333334</v>
      </c>
      <c r="AT15">
        <v>181665.95</v>
      </c>
      <c r="AU15">
        <v>190120.34</v>
      </c>
      <c r="AV15">
        <f t="shared" si="11"/>
        <v>371786.29000000004</v>
      </c>
      <c r="AW15">
        <f>AW13</f>
        <v>361275.87333333335</v>
      </c>
      <c r="AX15">
        <v>208680.08</v>
      </c>
      <c r="AY15">
        <v>213374.71</v>
      </c>
      <c r="AZ15">
        <f t="shared" si="12"/>
        <v>422054.79</v>
      </c>
      <c r="BA15">
        <f>BA13</f>
        <v>395481.50333333336</v>
      </c>
      <c r="BB15">
        <v>85545.78</v>
      </c>
      <c r="BC15">
        <v>80042.89</v>
      </c>
      <c r="BD15">
        <f t="shared" si="13"/>
        <v>165588.66999999998</v>
      </c>
      <c r="BE15">
        <f>BE13</f>
        <v>160604.41</v>
      </c>
      <c r="BF15">
        <v>73404.06</v>
      </c>
      <c r="BG15">
        <v>103918.71</v>
      </c>
      <c r="BH15">
        <f t="shared" si="14"/>
        <v>177322.77000000002</v>
      </c>
      <c r="BI15">
        <f>BI13</f>
        <v>189857.4</v>
      </c>
      <c r="BJ15">
        <v>434399.31</v>
      </c>
      <c r="BK15">
        <v>451888.4</v>
      </c>
      <c r="BL15">
        <f t="shared" si="15"/>
        <v>886287.71</v>
      </c>
      <c r="BM15">
        <f>BM13</f>
        <v>848760.6433333332</v>
      </c>
    </row>
    <row r="16" spans="1:65" x14ac:dyDescent="0.45">
      <c r="A16">
        <v>2019.03</v>
      </c>
      <c r="B16">
        <v>224757.34</v>
      </c>
      <c r="C16">
        <v>169788.1</v>
      </c>
      <c r="D16">
        <f t="shared" si="0"/>
        <v>394545.44</v>
      </c>
      <c r="E16">
        <f t="shared" si="16"/>
        <v>317281.11333333334</v>
      </c>
      <c r="F16">
        <v>245175.35</v>
      </c>
      <c r="G16">
        <v>259197.01</v>
      </c>
      <c r="H16">
        <f t="shared" si="1"/>
        <v>504372.36</v>
      </c>
      <c r="I16">
        <f t="shared" si="17"/>
        <v>502972.79000000004</v>
      </c>
      <c r="J16">
        <v>170885.83</v>
      </c>
      <c r="K16">
        <v>174335.84</v>
      </c>
      <c r="L16">
        <f t="shared" si="2"/>
        <v>345221.67</v>
      </c>
      <c r="M16">
        <f t="shared" si="18"/>
        <v>329408.89333333331</v>
      </c>
      <c r="N16">
        <v>257447.46</v>
      </c>
      <c r="O16">
        <v>266644.24</v>
      </c>
      <c r="P16">
        <f t="shared" si="3"/>
        <v>524091.69999999995</v>
      </c>
      <c r="Q16">
        <f t="shared" si="19"/>
        <v>529763.74</v>
      </c>
      <c r="R16">
        <v>113693.46</v>
      </c>
      <c r="S16">
        <v>110297.49</v>
      </c>
      <c r="T16">
        <f t="shared" si="4"/>
        <v>223990.95</v>
      </c>
      <c r="U16">
        <f t="shared" si="20"/>
        <v>211838.59</v>
      </c>
      <c r="V16">
        <v>266812.15999999997</v>
      </c>
      <c r="W16">
        <v>291538.92</v>
      </c>
      <c r="X16">
        <f t="shared" si="5"/>
        <v>558351.07999999996</v>
      </c>
      <c r="Y16">
        <f t="shared" si="21"/>
        <v>541807.8666666667</v>
      </c>
      <c r="Z16">
        <v>395283.73</v>
      </c>
      <c r="AA16">
        <v>451797.28</v>
      </c>
      <c r="AB16">
        <f t="shared" si="6"/>
        <v>847081.01</v>
      </c>
      <c r="AC16">
        <f t="shared" si="22"/>
        <v>813106.38666666672</v>
      </c>
      <c r="AD16">
        <v>253661.05</v>
      </c>
      <c r="AE16">
        <v>271434.28000000003</v>
      </c>
      <c r="AF16">
        <f t="shared" si="7"/>
        <v>525095.33000000007</v>
      </c>
      <c r="AG16">
        <f t="shared" si="23"/>
        <v>544100.94666666666</v>
      </c>
      <c r="AH16">
        <v>261326.33</v>
      </c>
      <c r="AI16">
        <v>256567.49</v>
      </c>
      <c r="AJ16">
        <f t="shared" si="8"/>
        <v>517893.81999999995</v>
      </c>
      <c r="AK16">
        <f t="shared" si="24"/>
        <v>510986.04</v>
      </c>
      <c r="AL16">
        <v>291502.52</v>
      </c>
      <c r="AM16">
        <v>295128.42</v>
      </c>
      <c r="AN16">
        <f t="shared" si="9"/>
        <v>586630.93999999994</v>
      </c>
      <c r="AO16">
        <f t="shared" si="25"/>
        <v>618737.2666666666</v>
      </c>
      <c r="AP16">
        <v>110956.69</v>
      </c>
      <c r="AQ16">
        <v>98900.76</v>
      </c>
      <c r="AR16">
        <f t="shared" si="10"/>
        <v>209857.45</v>
      </c>
      <c r="AS16">
        <f t="shared" si="26"/>
        <v>214485.80333333334</v>
      </c>
      <c r="AT16">
        <v>181861.5</v>
      </c>
      <c r="AU16">
        <v>190743.18</v>
      </c>
      <c r="AV16">
        <f t="shared" si="11"/>
        <v>372604.68</v>
      </c>
      <c r="AW16">
        <f t="shared" si="27"/>
        <v>354890.8233333333</v>
      </c>
      <c r="AX16">
        <v>214128.56</v>
      </c>
      <c r="AY16">
        <v>221154.31</v>
      </c>
      <c r="AZ16">
        <f t="shared" si="12"/>
        <v>435282.87</v>
      </c>
      <c r="BA16">
        <f t="shared" si="28"/>
        <v>423074.10333333333</v>
      </c>
      <c r="BB16">
        <v>96727.25</v>
      </c>
      <c r="BC16">
        <v>91228.11</v>
      </c>
      <c r="BD16">
        <f t="shared" si="13"/>
        <v>187955.36</v>
      </c>
      <c r="BE16">
        <f t="shared" si="29"/>
        <v>222671.53</v>
      </c>
      <c r="BF16">
        <v>73735.210000000006</v>
      </c>
      <c r="BG16">
        <v>101424.3</v>
      </c>
      <c r="BH16">
        <f t="shared" si="14"/>
        <v>175159.51</v>
      </c>
      <c r="BI16">
        <f t="shared" si="30"/>
        <v>166200.79666666666</v>
      </c>
      <c r="BJ16">
        <v>393293.53</v>
      </c>
      <c r="BK16">
        <v>411474.91</v>
      </c>
      <c r="BL16">
        <f t="shared" si="15"/>
        <v>804768.44</v>
      </c>
      <c r="BM16">
        <f t="shared" si="31"/>
        <v>841225.84333333327</v>
      </c>
    </row>
    <row r="17" spans="1:65" x14ac:dyDescent="0.45">
      <c r="A17">
        <v>2019.04</v>
      </c>
      <c r="B17">
        <v>157282.81</v>
      </c>
      <c r="C17">
        <v>137707.18</v>
      </c>
      <c r="D17">
        <f t="shared" si="0"/>
        <v>294989.99</v>
      </c>
      <c r="E17">
        <f>E16</f>
        <v>317281.11333333334</v>
      </c>
      <c r="F17">
        <v>249387.14</v>
      </c>
      <c r="G17">
        <v>257998.61</v>
      </c>
      <c r="H17">
        <f t="shared" si="1"/>
        <v>507385.75</v>
      </c>
      <c r="I17">
        <f>I16</f>
        <v>502972.79000000004</v>
      </c>
      <c r="J17">
        <v>157614.43</v>
      </c>
      <c r="K17">
        <v>163741.53</v>
      </c>
      <c r="L17">
        <f t="shared" si="2"/>
        <v>321355.95999999996</v>
      </c>
      <c r="M17">
        <f>M16</f>
        <v>329408.89333333331</v>
      </c>
      <c r="N17">
        <v>268425.15999999997</v>
      </c>
      <c r="O17">
        <v>268880.07</v>
      </c>
      <c r="P17">
        <f t="shared" si="3"/>
        <v>537305.23</v>
      </c>
      <c r="Q17">
        <f>Q16</f>
        <v>529763.74</v>
      </c>
      <c r="R17">
        <v>101986.25</v>
      </c>
      <c r="S17">
        <v>105117</v>
      </c>
      <c r="T17">
        <f t="shared" si="4"/>
        <v>207103.25</v>
      </c>
      <c r="U17">
        <f>U16</f>
        <v>211838.59</v>
      </c>
      <c r="V17">
        <v>261248.6</v>
      </c>
      <c r="W17">
        <v>272889.52</v>
      </c>
      <c r="X17">
        <f t="shared" si="5"/>
        <v>534138.12</v>
      </c>
      <c r="Y17">
        <f>Y16</f>
        <v>541807.8666666667</v>
      </c>
      <c r="Z17">
        <v>377226.42</v>
      </c>
      <c r="AA17">
        <v>421818.61</v>
      </c>
      <c r="AB17">
        <f t="shared" si="6"/>
        <v>799045.03</v>
      </c>
      <c r="AC17">
        <f>AC16</f>
        <v>813106.38666666672</v>
      </c>
      <c r="AD17">
        <v>277436.5</v>
      </c>
      <c r="AE17">
        <v>279601.90999999997</v>
      </c>
      <c r="AF17">
        <f t="shared" si="7"/>
        <v>557038.40999999992</v>
      </c>
      <c r="AG17">
        <f>AG16</f>
        <v>544100.94666666666</v>
      </c>
      <c r="AH17">
        <v>254296.98</v>
      </c>
      <c r="AI17">
        <v>255843</v>
      </c>
      <c r="AJ17">
        <f t="shared" si="8"/>
        <v>510139.98</v>
      </c>
      <c r="AK17">
        <f>AK16</f>
        <v>510986.04</v>
      </c>
      <c r="AL17">
        <v>320544.15999999997</v>
      </c>
      <c r="AM17">
        <v>317721.2</v>
      </c>
      <c r="AN17">
        <f t="shared" si="9"/>
        <v>638265.36</v>
      </c>
      <c r="AO17">
        <f>AO16</f>
        <v>618737.2666666666</v>
      </c>
      <c r="AP17">
        <v>113499.89</v>
      </c>
      <c r="AQ17">
        <v>104805.96</v>
      </c>
      <c r="AR17">
        <f t="shared" si="10"/>
        <v>218305.85</v>
      </c>
      <c r="AS17">
        <f>AS16</f>
        <v>214485.80333333334</v>
      </c>
      <c r="AT17">
        <v>172091.09</v>
      </c>
      <c r="AU17">
        <v>174695.91</v>
      </c>
      <c r="AV17">
        <f t="shared" si="11"/>
        <v>346787</v>
      </c>
      <c r="AW17">
        <f>AW16</f>
        <v>354890.8233333333</v>
      </c>
      <c r="AX17">
        <v>210122.7</v>
      </c>
      <c r="AY17">
        <v>210656.91</v>
      </c>
      <c r="AZ17">
        <f t="shared" si="12"/>
        <v>420779.61</v>
      </c>
      <c r="BA17">
        <f>BA16</f>
        <v>423074.10333333333</v>
      </c>
      <c r="BB17">
        <v>123225.34</v>
      </c>
      <c r="BC17">
        <v>118898.1</v>
      </c>
      <c r="BD17">
        <f t="shared" si="13"/>
        <v>242123.44</v>
      </c>
      <c r="BE17">
        <f>BE16</f>
        <v>222671.53</v>
      </c>
      <c r="BF17">
        <v>67963.42</v>
      </c>
      <c r="BG17">
        <v>93900.21</v>
      </c>
      <c r="BH17">
        <f t="shared" si="14"/>
        <v>161863.63</v>
      </c>
      <c r="BI17">
        <f>BI16</f>
        <v>166200.79666666666</v>
      </c>
      <c r="BJ17">
        <v>428538.26</v>
      </c>
      <c r="BK17">
        <v>433012.47999999998</v>
      </c>
      <c r="BL17">
        <f t="shared" si="15"/>
        <v>861550.74</v>
      </c>
      <c r="BM17">
        <f>BM16</f>
        <v>841225.84333333327</v>
      </c>
    </row>
    <row r="18" spans="1:65" x14ac:dyDescent="0.45">
      <c r="A18">
        <v>2019.05</v>
      </c>
      <c r="B18">
        <v>141246.42000000001</v>
      </c>
      <c r="C18">
        <v>121061.49</v>
      </c>
      <c r="D18">
        <f t="shared" si="0"/>
        <v>262307.91000000003</v>
      </c>
      <c r="E18">
        <f>E16</f>
        <v>317281.11333333334</v>
      </c>
      <c r="F18">
        <v>244993.24</v>
      </c>
      <c r="G18">
        <v>252167.02</v>
      </c>
      <c r="H18">
        <f t="shared" si="1"/>
        <v>497160.26</v>
      </c>
      <c r="I18">
        <f>I16</f>
        <v>502972.79000000004</v>
      </c>
      <c r="J18">
        <v>157939.5</v>
      </c>
      <c r="K18">
        <v>163709.54999999999</v>
      </c>
      <c r="L18">
        <f t="shared" si="2"/>
        <v>321649.05</v>
      </c>
      <c r="M18">
        <f>M16</f>
        <v>329408.89333333331</v>
      </c>
      <c r="N18">
        <v>265214.14</v>
      </c>
      <c r="O18">
        <v>262680.15000000002</v>
      </c>
      <c r="P18">
        <f t="shared" si="3"/>
        <v>527894.29</v>
      </c>
      <c r="Q18">
        <f>Q16</f>
        <v>529763.74</v>
      </c>
      <c r="R18">
        <v>100899.73</v>
      </c>
      <c r="S18">
        <v>103521.84</v>
      </c>
      <c r="T18">
        <f t="shared" si="4"/>
        <v>204421.57</v>
      </c>
      <c r="U18">
        <f>U16</f>
        <v>211838.59</v>
      </c>
      <c r="V18">
        <v>261595.62</v>
      </c>
      <c r="W18">
        <v>271338.78000000003</v>
      </c>
      <c r="X18">
        <f t="shared" si="5"/>
        <v>532934.40000000002</v>
      </c>
      <c r="Y18">
        <f>Y16</f>
        <v>541807.8666666667</v>
      </c>
      <c r="Z18">
        <v>373025.93</v>
      </c>
      <c r="AA18">
        <v>420167.19</v>
      </c>
      <c r="AB18">
        <f t="shared" si="6"/>
        <v>793193.12</v>
      </c>
      <c r="AC18">
        <f>AC16</f>
        <v>813106.38666666672</v>
      </c>
      <c r="AD18">
        <v>275241.96999999997</v>
      </c>
      <c r="AE18">
        <v>274927.13</v>
      </c>
      <c r="AF18">
        <f t="shared" si="7"/>
        <v>550169.1</v>
      </c>
      <c r="AG18">
        <f>AG16</f>
        <v>544100.94666666666</v>
      </c>
      <c r="AH18">
        <v>253270.71</v>
      </c>
      <c r="AI18">
        <v>251653.61</v>
      </c>
      <c r="AJ18">
        <f t="shared" si="8"/>
        <v>504924.31999999995</v>
      </c>
      <c r="AK18">
        <f>AK16</f>
        <v>510986.04</v>
      </c>
      <c r="AL18">
        <v>318593.59000000003</v>
      </c>
      <c r="AM18">
        <v>312721.90999999997</v>
      </c>
      <c r="AN18">
        <f t="shared" si="9"/>
        <v>631315.5</v>
      </c>
      <c r="AO18">
        <f>AO16</f>
        <v>618737.2666666666</v>
      </c>
      <c r="AP18">
        <v>112059.05</v>
      </c>
      <c r="AQ18">
        <v>103235.06</v>
      </c>
      <c r="AR18">
        <f t="shared" si="10"/>
        <v>215294.11</v>
      </c>
      <c r="AS18">
        <f>AS16</f>
        <v>214485.80333333334</v>
      </c>
      <c r="AT18">
        <v>171473.09</v>
      </c>
      <c r="AU18">
        <v>173807.7</v>
      </c>
      <c r="AV18">
        <f t="shared" si="11"/>
        <v>345280.79000000004</v>
      </c>
      <c r="AW18">
        <f>AW16</f>
        <v>354890.8233333333</v>
      </c>
      <c r="AX18">
        <v>207312.71</v>
      </c>
      <c r="AY18">
        <v>205847.12</v>
      </c>
      <c r="AZ18">
        <f t="shared" si="12"/>
        <v>413159.82999999996</v>
      </c>
      <c r="BA18">
        <f>BA16</f>
        <v>423074.10333333333</v>
      </c>
      <c r="BB18">
        <v>121478.97</v>
      </c>
      <c r="BC18">
        <v>116456.82</v>
      </c>
      <c r="BD18">
        <f t="shared" si="13"/>
        <v>237935.79</v>
      </c>
      <c r="BE18">
        <f>BE16</f>
        <v>222671.53</v>
      </c>
      <c r="BF18">
        <v>66700.52</v>
      </c>
      <c r="BG18">
        <v>94878.73</v>
      </c>
      <c r="BH18">
        <f t="shared" si="14"/>
        <v>161579.25</v>
      </c>
      <c r="BI18">
        <f>BI16</f>
        <v>166200.79666666666</v>
      </c>
      <c r="BJ18">
        <v>426615.43</v>
      </c>
      <c r="BK18">
        <v>430742.92</v>
      </c>
      <c r="BL18">
        <f t="shared" si="15"/>
        <v>857358.35</v>
      </c>
      <c r="BM18">
        <f>BM16</f>
        <v>841225.84333333327</v>
      </c>
    </row>
    <row r="19" spans="1:65" x14ac:dyDescent="0.45">
      <c r="A19">
        <v>2019.06</v>
      </c>
      <c r="B19">
        <v>152872.51999999999</v>
      </c>
      <c r="C19">
        <v>132474.18</v>
      </c>
      <c r="D19">
        <f t="shared" si="0"/>
        <v>285346.69999999995</v>
      </c>
      <c r="E19">
        <f t="shared" si="16"/>
        <v>287125.74666666664</v>
      </c>
      <c r="F19">
        <v>247282.46</v>
      </c>
      <c r="G19">
        <v>253927.63</v>
      </c>
      <c r="H19">
        <f t="shared" si="1"/>
        <v>501210.08999999997</v>
      </c>
      <c r="I19">
        <f t="shared" si="17"/>
        <v>489990.49666666664</v>
      </c>
      <c r="J19">
        <v>160182</v>
      </c>
      <c r="K19">
        <v>167133.01</v>
      </c>
      <c r="L19">
        <f t="shared" si="2"/>
        <v>327315.01</v>
      </c>
      <c r="M19">
        <f t="shared" si="18"/>
        <v>317419.23666666669</v>
      </c>
      <c r="N19">
        <v>271123.09999999998</v>
      </c>
      <c r="O19">
        <v>268212.71999999997</v>
      </c>
      <c r="P19">
        <f t="shared" si="3"/>
        <v>539335.81999999995</v>
      </c>
      <c r="Q19">
        <f t="shared" si="19"/>
        <v>532370.47666666668</v>
      </c>
      <c r="R19">
        <v>101064.65</v>
      </c>
      <c r="S19">
        <v>103196.08</v>
      </c>
      <c r="T19">
        <f t="shared" si="4"/>
        <v>204260.72999999998</v>
      </c>
      <c r="U19">
        <f t="shared" si="20"/>
        <v>204751.96333333329</v>
      </c>
      <c r="V19">
        <v>267303.40999999997</v>
      </c>
      <c r="W19">
        <v>281344.78000000003</v>
      </c>
      <c r="X19">
        <f t="shared" si="5"/>
        <v>548648.18999999994</v>
      </c>
      <c r="Y19">
        <f t="shared" si="21"/>
        <v>540503.77666666673</v>
      </c>
      <c r="Z19">
        <v>379082.57</v>
      </c>
      <c r="AA19">
        <v>423324.94</v>
      </c>
      <c r="AB19">
        <f t="shared" si="6"/>
        <v>802407.51</v>
      </c>
      <c r="AC19">
        <f t="shared" si="22"/>
        <v>801970.47333333327</v>
      </c>
      <c r="AD19">
        <v>280135.78999999998</v>
      </c>
      <c r="AE19">
        <v>281397</v>
      </c>
      <c r="AF19">
        <f t="shared" si="7"/>
        <v>561532.79</v>
      </c>
      <c r="AG19">
        <f t="shared" si="23"/>
        <v>553911.87333333329</v>
      </c>
      <c r="AH19">
        <v>256452.98</v>
      </c>
      <c r="AI19">
        <v>254383.7</v>
      </c>
      <c r="AJ19">
        <f t="shared" si="8"/>
        <v>510836.68000000005</v>
      </c>
      <c r="AK19">
        <f t="shared" si="24"/>
        <v>504656.09</v>
      </c>
      <c r="AL19">
        <v>325337.02</v>
      </c>
      <c r="AM19">
        <v>321398.95</v>
      </c>
      <c r="AN19">
        <f t="shared" si="9"/>
        <v>646735.97</v>
      </c>
      <c r="AO19">
        <f t="shared" si="25"/>
        <v>640580.43999999994</v>
      </c>
      <c r="AP19">
        <v>114951.16</v>
      </c>
      <c r="AQ19">
        <v>106761.61</v>
      </c>
      <c r="AR19">
        <f t="shared" si="10"/>
        <v>221712.77000000002</v>
      </c>
      <c r="AS19">
        <f t="shared" si="26"/>
        <v>218513.91</v>
      </c>
      <c r="AT19">
        <v>176849.12</v>
      </c>
      <c r="AU19">
        <v>180743.6</v>
      </c>
      <c r="AV19">
        <f t="shared" si="11"/>
        <v>357592.72</v>
      </c>
      <c r="AW19">
        <f t="shared" si="27"/>
        <v>358472.50666666665</v>
      </c>
      <c r="AX19">
        <v>210514.55</v>
      </c>
      <c r="AY19">
        <v>210873.2</v>
      </c>
      <c r="AZ19">
        <f t="shared" si="12"/>
        <v>421387.75</v>
      </c>
      <c r="BA19">
        <f t="shared" si="28"/>
        <v>420839</v>
      </c>
      <c r="BB19">
        <v>122291.16</v>
      </c>
      <c r="BC19">
        <v>118292.74</v>
      </c>
      <c r="BD19">
        <f t="shared" si="13"/>
        <v>240583.90000000002</v>
      </c>
      <c r="BE19">
        <f t="shared" si="29"/>
        <v>240680.34</v>
      </c>
      <c r="BF19">
        <v>67453.11</v>
      </c>
      <c r="BG19">
        <v>95170.75</v>
      </c>
      <c r="BH19">
        <f t="shared" si="14"/>
        <v>162623.85999999999</v>
      </c>
      <c r="BI19">
        <f t="shared" si="30"/>
        <v>163362.47999999998</v>
      </c>
      <c r="BJ19">
        <v>441292.29</v>
      </c>
      <c r="BK19">
        <v>451355.74</v>
      </c>
      <c r="BL19">
        <f t="shared" si="15"/>
        <v>892648.03</v>
      </c>
      <c r="BM19">
        <f t="shared" si="31"/>
        <v>895879.03666666662</v>
      </c>
    </row>
    <row r="20" spans="1:65" x14ac:dyDescent="0.45">
      <c r="A20">
        <v>2019.07</v>
      </c>
      <c r="B20">
        <v>155487.14000000001</v>
      </c>
      <c r="C20">
        <v>134854.71</v>
      </c>
      <c r="D20">
        <f t="shared" si="0"/>
        <v>290341.84999999998</v>
      </c>
      <c r="E20">
        <f>E19</f>
        <v>287125.74666666664</v>
      </c>
      <c r="F20">
        <v>237289.27</v>
      </c>
      <c r="G20">
        <v>242393.71</v>
      </c>
      <c r="H20">
        <f t="shared" si="1"/>
        <v>479682.98</v>
      </c>
      <c r="I20">
        <f>I19</f>
        <v>489990.49666666664</v>
      </c>
      <c r="J20">
        <v>143550.70000000001</v>
      </c>
      <c r="K20">
        <v>150470.1</v>
      </c>
      <c r="L20">
        <f t="shared" si="2"/>
        <v>294020.80000000005</v>
      </c>
      <c r="M20">
        <f>M19</f>
        <v>317419.23666666669</v>
      </c>
      <c r="N20">
        <v>266909.07</v>
      </c>
      <c r="O20">
        <v>263266.32</v>
      </c>
      <c r="P20">
        <f t="shared" si="3"/>
        <v>530175.39</v>
      </c>
      <c r="Q20">
        <f>Q19</f>
        <v>532370.47666666668</v>
      </c>
      <c r="R20">
        <v>101536.35</v>
      </c>
      <c r="S20">
        <v>103681.02</v>
      </c>
      <c r="T20">
        <f t="shared" si="4"/>
        <v>205217.37</v>
      </c>
      <c r="U20">
        <f>U19</f>
        <v>204751.96333333329</v>
      </c>
      <c r="V20">
        <v>265684.90999999997</v>
      </c>
      <c r="W20">
        <v>276728.89</v>
      </c>
      <c r="X20">
        <f t="shared" si="5"/>
        <v>542413.80000000005</v>
      </c>
      <c r="Y20">
        <f>Y19</f>
        <v>540503.77666666673</v>
      </c>
      <c r="Z20">
        <v>376305.04</v>
      </c>
      <c r="AA20">
        <v>424300.56</v>
      </c>
      <c r="AB20">
        <f t="shared" si="6"/>
        <v>800605.6</v>
      </c>
      <c r="AC20">
        <f>AC19</f>
        <v>801970.47333333327</v>
      </c>
      <c r="AD20">
        <v>275857.13</v>
      </c>
      <c r="AE20">
        <v>277605.06</v>
      </c>
      <c r="AF20">
        <f t="shared" si="7"/>
        <v>553462.18999999994</v>
      </c>
      <c r="AG20">
        <f>AG19</f>
        <v>553911.87333333329</v>
      </c>
      <c r="AH20">
        <v>254815.89</v>
      </c>
      <c r="AI20">
        <v>251355.7</v>
      </c>
      <c r="AJ20">
        <f t="shared" si="8"/>
        <v>506171.59</v>
      </c>
      <c r="AK20">
        <f>AK19</f>
        <v>504656.09</v>
      </c>
      <c r="AL20">
        <v>321417.48</v>
      </c>
      <c r="AM20">
        <v>317708.74</v>
      </c>
      <c r="AN20">
        <f t="shared" si="9"/>
        <v>639126.22</v>
      </c>
      <c r="AO20">
        <f>AO19</f>
        <v>640580.43999999994</v>
      </c>
      <c r="AP20">
        <v>113392.31</v>
      </c>
      <c r="AQ20">
        <v>104907.54</v>
      </c>
      <c r="AR20">
        <f t="shared" si="10"/>
        <v>218299.84999999998</v>
      </c>
      <c r="AS20">
        <f>AS19</f>
        <v>218513.91</v>
      </c>
      <c r="AT20">
        <v>177422.3</v>
      </c>
      <c r="AU20">
        <v>182578.8</v>
      </c>
      <c r="AV20">
        <f t="shared" si="11"/>
        <v>360001.1</v>
      </c>
      <c r="AW20">
        <f>AW19</f>
        <v>358472.50666666665</v>
      </c>
      <c r="AX20">
        <v>209887.83</v>
      </c>
      <c r="AY20">
        <v>209877.72</v>
      </c>
      <c r="AZ20">
        <f t="shared" si="12"/>
        <v>419765.55</v>
      </c>
      <c r="BA20">
        <f>BA19</f>
        <v>420839</v>
      </c>
      <c r="BB20">
        <v>121552.8</v>
      </c>
      <c r="BC20">
        <v>117140.42</v>
      </c>
      <c r="BD20">
        <f t="shared" si="13"/>
        <v>238693.22</v>
      </c>
      <c r="BE20">
        <f>BE19</f>
        <v>240680.34</v>
      </c>
      <c r="BF20">
        <v>66359.009999999995</v>
      </c>
      <c r="BG20">
        <v>94048.960000000006</v>
      </c>
      <c r="BH20">
        <f t="shared" si="14"/>
        <v>160407.97</v>
      </c>
      <c r="BI20">
        <f>BI19</f>
        <v>163362.47999999998</v>
      </c>
      <c r="BJ20">
        <v>439601.2</v>
      </c>
      <c r="BK20">
        <v>450475.76</v>
      </c>
      <c r="BL20">
        <f t="shared" si="15"/>
        <v>890076.96</v>
      </c>
      <c r="BM20">
        <f>BM19</f>
        <v>895879.03666666662</v>
      </c>
    </row>
    <row r="21" spans="1:65" x14ac:dyDescent="0.45">
      <c r="A21">
        <v>2019.08</v>
      </c>
      <c r="B21">
        <v>152010.9</v>
      </c>
      <c r="C21">
        <v>133677.79</v>
      </c>
      <c r="D21">
        <f t="shared" si="0"/>
        <v>285688.69</v>
      </c>
      <c r="E21">
        <f>E19</f>
        <v>287125.74666666664</v>
      </c>
      <c r="F21">
        <v>241899.31</v>
      </c>
      <c r="G21">
        <v>247179.11</v>
      </c>
      <c r="H21">
        <f t="shared" si="1"/>
        <v>489078.42</v>
      </c>
      <c r="I21">
        <f>I19</f>
        <v>489990.49666666664</v>
      </c>
      <c r="J21">
        <v>160655.19</v>
      </c>
      <c r="K21">
        <v>170266.71</v>
      </c>
      <c r="L21">
        <f t="shared" si="2"/>
        <v>330921.90000000002</v>
      </c>
      <c r="M21">
        <f>M19</f>
        <v>317419.23666666669</v>
      </c>
      <c r="N21">
        <v>265902.27</v>
      </c>
      <c r="O21">
        <v>261697.95</v>
      </c>
      <c r="P21">
        <f t="shared" si="3"/>
        <v>527600.22</v>
      </c>
      <c r="Q21">
        <f>Q19</f>
        <v>532370.47666666668</v>
      </c>
      <c r="R21">
        <v>101134.17</v>
      </c>
      <c r="S21">
        <v>103643.62</v>
      </c>
      <c r="T21">
        <f t="shared" si="4"/>
        <v>204777.78999999998</v>
      </c>
      <c r="U21">
        <f>U19</f>
        <v>204751.96333333329</v>
      </c>
      <c r="V21">
        <v>260477.19</v>
      </c>
      <c r="W21">
        <v>269972.15000000002</v>
      </c>
      <c r="X21">
        <f t="shared" si="5"/>
        <v>530449.34000000008</v>
      </c>
      <c r="Y21">
        <f>Y19</f>
        <v>540503.77666666673</v>
      </c>
      <c r="Z21">
        <v>377106.01</v>
      </c>
      <c r="AA21">
        <v>425792.3</v>
      </c>
      <c r="AB21">
        <f t="shared" si="6"/>
        <v>802898.31</v>
      </c>
      <c r="AC21">
        <f>AC19</f>
        <v>801970.47333333327</v>
      </c>
      <c r="AD21">
        <v>273348.40999999997</v>
      </c>
      <c r="AE21">
        <v>273392.23</v>
      </c>
      <c r="AF21">
        <f t="shared" si="7"/>
        <v>546740.6399999999</v>
      </c>
      <c r="AG21">
        <f>AG19</f>
        <v>553911.87333333329</v>
      </c>
      <c r="AH21">
        <v>250779.18</v>
      </c>
      <c r="AI21">
        <v>246180.82</v>
      </c>
      <c r="AJ21">
        <f t="shared" si="8"/>
        <v>496960</v>
      </c>
      <c r="AK21">
        <f>AK19</f>
        <v>504656.09</v>
      </c>
      <c r="AL21">
        <v>320158.92</v>
      </c>
      <c r="AM21">
        <v>315720.21000000002</v>
      </c>
      <c r="AN21">
        <f t="shared" si="9"/>
        <v>635879.13</v>
      </c>
      <c r="AO21">
        <f>AO19</f>
        <v>640580.43999999994</v>
      </c>
      <c r="AP21">
        <v>111635.25</v>
      </c>
      <c r="AQ21">
        <v>103893.86</v>
      </c>
      <c r="AR21">
        <f t="shared" si="10"/>
        <v>215529.11</v>
      </c>
      <c r="AS21">
        <f>AS19</f>
        <v>218513.91</v>
      </c>
      <c r="AT21">
        <v>175437.6</v>
      </c>
      <c r="AU21">
        <v>182386.1</v>
      </c>
      <c r="AV21">
        <f t="shared" si="11"/>
        <v>357823.7</v>
      </c>
      <c r="AW21">
        <f>AW19</f>
        <v>358472.50666666665</v>
      </c>
      <c r="AX21">
        <v>211504.06</v>
      </c>
      <c r="AY21">
        <v>209859.64</v>
      </c>
      <c r="AZ21">
        <f t="shared" si="12"/>
        <v>421363.7</v>
      </c>
      <c r="BA21">
        <f>BA19</f>
        <v>420839</v>
      </c>
      <c r="BB21">
        <v>124142.47</v>
      </c>
      <c r="BC21">
        <v>118621.43</v>
      </c>
      <c r="BD21">
        <f t="shared" si="13"/>
        <v>242763.9</v>
      </c>
      <c r="BE21">
        <f>BE19</f>
        <v>240680.34</v>
      </c>
      <c r="BF21">
        <v>68984.66</v>
      </c>
      <c r="BG21">
        <v>98070.95</v>
      </c>
      <c r="BH21">
        <f t="shared" si="14"/>
        <v>167055.60999999999</v>
      </c>
      <c r="BI21">
        <f>BI19</f>
        <v>163362.47999999998</v>
      </c>
      <c r="BJ21">
        <v>445638.07</v>
      </c>
      <c r="BK21">
        <v>459274.05</v>
      </c>
      <c r="BL21">
        <f t="shared" si="15"/>
        <v>904912.12</v>
      </c>
      <c r="BM21">
        <f>BM19</f>
        <v>895879.03666666662</v>
      </c>
    </row>
    <row r="22" spans="1:65" x14ac:dyDescent="0.45">
      <c r="A22">
        <v>2019.09</v>
      </c>
      <c r="B22">
        <v>150937.84</v>
      </c>
      <c r="C22">
        <v>134298.65</v>
      </c>
      <c r="D22">
        <f t="shared" si="0"/>
        <v>285236.49</v>
      </c>
      <c r="E22">
        <f t="shared" si="16"/>
        <v>294146.59333333332</v>
      </c>
      <c r="F22">
        <v>252425.55</v>
      </c>
      <c r="G22">
        <v>259881.08</v>
      </c>
      <c r="H22">
        <f t="shared" si="1"/>
        <v>512306.63</v>
      </c>
      <c r="I22">
        <f t="shared" si="17"/>
        <v>506855.14666666667</v>
      </c>
      <c r="J22">
        <v>159211.18</v>
      </c>
      <c r="K22">
        <v>167857.88</v>
      </c>
      <c r="L22">
        <f t="shared" si="2"/>
        <v>327069.06</v>
      </c>
      <c r="M22">
        <f t="shared" si="18"/>
        <v>328146.8</v>
      </c>
      <c r="N22">
        <v>276805.11</v>
      </c>
      <c r="O22">
        <v>276386.64</v>
      </c>
      <c r="P22">
        <f t="shared" si="3"/>
        <v>553191.75</v>
      </c>
      <c r="Q22">
        <f t="shared" si="19"/>
        <v>550089.54666666663</v>
      </c>
      <c r="R22">
        <v>101940.53</v>
      </c>
      <c r="S22">
        <v>104177.9</v>
      </c>
      <c r="T22">
        <f t="shared" si="4"/>
        <v>206118.43</v>
      </c>
      <c r="U22">
        <f t="shared" si="20"/>
        <v>206326.91</v>
      </c>
      <c r="V22">
        <v>269169.38</v>
      </c>
      <c r="W22">
        <v>277769.53999999998</v>
      </c>
      <c r="X22">
        <f t="shared" si="5"/>
        <v>546938.91999999993</v>
      </c>
      <c r="Y22">
        <f t="shared" si="21"/>
        <v>546808.76</v>
      </c>
      <c r="Z22">
        <v>396251.83</v>
      </c>
      <c r="AA22">
        <v>443514.35</v>
      </c>
      <c r="AB22">
        <f t="shared" si="6"/>
        <v>839766.17999999993</v>
      </c>
      <c r="AC22">
        <f t="shared" si="22"/>
        <v>831915.49333333329</v>
      </c>
      <c r="AD22">
        <v>279636.69</v>
      </c>
      <c r="AE22">
        <v>281953.90000000002</v>
      </c>
      <c r="AF22">
        <f t="shared" si="7"/>
        <v>561590.59000000008</v>
      </c>
      <c r="AG22">
        <f t="shared" si="23"/>
        <v>557221.68000000005</v>
      </c>
      <c r="AH22">
        <v>254618.4</v>
      </c>
      <c r="AI22">
        <v>253936.38</v>
      </c>
      <c r="AJ22">
        <f t="shared" si="8"/>
        <v>508554.78</v>
      </c>
      <c r="AK22">
        <f t="shared" si="24"/>
        <v>509648.26333333337</v>
      </c>
      <c r="AL22">
        <v>329426.65999999997</v>
      </c>
      <c r="AM22">
        <v>327090.67</v>
      </c>
      <c r="AN22">
        <f t="shared" si="9"/>
        <v>656517.32999999996</v>
      </c>
      <c r="AO22">
        <f t="shared" si="25"/>
        <v>652171.96000000008</v>
      </c>
      <c r="AP22">
        <v>123012.4</v>
      </c>
      <c r="AQ22">
        <v>113903.29</v>
      </c>
      <c r="AR22">
        <f t="shared" si="10"/>
        <v>236915.69</v>
      </c>
      <c r="AS22">
        <f t="shared" si="26"/>
        <v>235622.21666666665</v>
      </c>
      <c r="AT22">
        <v>176107.2</v>
      </c>
      <c r="AU22">
        <v>178693.4</v>
      </c>
      <c r="AV22">
        <f t="shared" si="11"/>
        <v>354800.6</v>
      </c>
      <c r="AW22">
        <f t="shared" si="27"/>
        <v>349169</v>
      </c>
      <c r="AX22">
        <v>217653.46</v>
      </c>
      <c r="AY22">
        <v>217911.25</v>
      </c>
      <c r="AZ22">
        <f t="shared" si="12"/>
        <v>435564.70999999996</v>
      </c>
      <c r="BA22">
        <f t="shared" si="28"/>
        <v>429414.97666666663</v>
      </c>
      <c r="BB22">
        <v>129677.5</v>
      </c>
      <c r="BC22">
        <v>124218.89</v>
      </c>
      <c r="BD22">
        <f t="shared" si="13"/>
        <v>253896.39</v>
      </c>
      <c r="BE22">
        <f t="shared" si="29"/>
        <v>246767.62333333332</v>
      </c>
      <c r="BF22">
        <v>60341.81</v>
      </c>
      <c r="BG22">
        <v>87225.68</v>
      </c>
      <c r="BH22">
        <f t="shared" si="14"/>
        <v>147567.49</v>
      </c>
      <c r="BI22">
        <f t="shared" si="30"/>
        <v>151862.85333333333</v>
      </c>
      <c r="BJ22">
        <v>439755.4</v>
      </c>
      <c r="BK22">
        <v>446757.43</v>
      </c>
      <c r="BL22">
        <f t="shared" si="15"/>
        <v>886512.83000000007</v>
      </c>
      <c r="BM22">
        <f t="shared" si="31"/>
        <v>889505.34333333327</v>
      </c>
    </row>
    <row r="23" spans="1:65" x14ac:dyDescent="0.45">
      <c r="A23">
        <v>2019.1</v>
      </c>
      <c r="B23">
        <v>158359.17000000001</v>
      </c>
      <c r="C23">
        <v>138638.99</v>
      </c>
      <c r="D23">
        <f t="shared" si="0"/>
        <v>296998.16000000003</v>
      </c>
      <c r="E23">
        <f>E22</f>
        <v>294146.59333333332</v>
      </c>
      <c r="F23">
        <v>248743.49</v>
      </c>
      <c r="G23">
        <v>256078.67</v>
      </c>
      <c r="H23">
        <f t="shared" si="1"/>
        <v>504822.16000000003</v>
      </c>
      <c r="I23">
        <f>I22</f>
        <v>506855.14666666667</v>
      </c>
      <c r="J23">
        <v>162003.31</v>
      </c>
      <c r="K23">
        <v>169129.35</v>
      </c>
      <c r="L23">
        <f t="shared" si="2"/>
        <v>331132.66000000003</v>
      </c>
      <c r="M23">
        <f>M22</f>
        <v>328146.8</v>
      </c>
      <c r="N23">
        <v>276893.87</v>
      </c>
      <c r="O23">
        <v>275241.55</v>
      </c>
      <c r="P23">
        <f t="shared" si="3"/>
        <v>552135.41999999993</v>
      </c>
      <c r="Q23">
        <f>Q22</f>
        <v>550089.54666666663</v>
      </c>
      <c r="R23">
        <v>102159.03</v>
      </c>
      <c r="S23">
        <v>103812.12</v>
      </c>
      <c r="T23">
        <f t="shared" si="4"/>
        <v>205971.15</v>
      </c>
      <c r="U23">
        <f>U22</f>
        <v>206326.91</v>
      </c>
      <c r="V23">
        <v>273557.39</v>
      </c>
      <c r="W23">
        <v>280341.36</v>
      </c>
      <c r="X23">
        <f t="shared" si="5"/>
        <v>553898.75</v>
      </c>
      <c r="Y23">
        <f>Y22</f>
        <v>546808.76</v>
      </c>
      <c r="Z23">
        <v>390930.88</v>
      </c>
      <c r="AA23">
        <v>436278.75</v>
      </c>
      <c r="AB23">
        <f t="shared" si="6"/>
        <v>827209.63</v>
      </c>
      <c r="AC23">
        <f>AC22</f>
        <v>831915.49333333329</v>
      </c>
      <c r="AD23">
        <v>277687.27</v>
      </c>
      <c r="AE23">
        <v>279547.52000000002</v>
      </c>
      <c r="AF23">
        <f t="shared" si="7"/>
        <v>557234.79</v>
      </c>
      <c r="AG23">
        <f>AG22</f>
        <v>557221.68000000005</v>
      </c>
      <c r="AH23">
        <v>256199.33</v>
      </c>
      <c r="AI23">
        <v>253695.17</v>
      </c>
      <c r="AJ23">
        <f t="shared" si="8"/>
        <v>509894.5</v>
      </c>
      <c r="AK23">
        <f>AK22</f>
        <v>509648.26333333337</v>
      </c>
      <c r="AL23">
        <v>327892.57</v>
      </c>
      <c r="AM23">
        <v>324666.78000000003</v>
      </c>
      <c r="AN23">
        <f t="shared" si="9"/>
        <v>652559.35000000009</v>
      </c>
      <c r="AO23">
        <f>AO22</f>
        <v>652171.96000000008</v>
      </c>
      <c r="AP23">
        <v>122700.17</v>
      </c>
      <c r="AQ23">
        <v>113331.68</v>
      </c>
      <c r="AR23">
        <f t="shared" si="10"/>
        <v>236031.84999999998</v>
      </c>
      <c r="AS23">
        <f>AS22</f>
        <v>235622.21666666665</v>
      </c>
      <c r="AT23">
        <v>171995.2</v>
      </c>
      <c r="AU23">
        <v>174256.5</v>
      </c>
      <c r="AV23">
        <f t="shared" si="11"/>
        <v>346251.7</v>
      </c>
      <c r="AW23">
        <f>AW22</f>
        <v>349169</v>
      </c>
      <c r="AX23">
        <v>212272.42</v>
      </c>
      <c r="AY23">
        <v>212473.62</v>
      </c>
      <c r="AZ23">
        <f t="shared" si="12"/>
        <v>424746.04000000004</v>
      </c>
      <c r="BA23">
        <f>BA22</f>
        <v>429414.97666666663</v>
      </c>
      <c r="BB23">
        <v>125138.41</v>
      </c>
      <c r="BC23">
        <v>119315.29</v>
      </c>
      <c r="BD23">
        <f t="shared" si="13"/>
        <v>244453.7</v>
      </c>
      <c r="BE23">
        <f>BE22</f>
        <v>246767.62333333332</v>
      </c>
      <c r="BF23">
        <v>62154.99</v>
      </c>
      <c r="BG23">
        <v>90376</v>
      </c>
      <c r="BH23">
        <f t="shared" si="14"/>
        <v>152530.99</v>
      </c>
      <c r="BI23">
        <f>BI22</f>
        <v>151862.85333333333</v>
      </c>
      <c r="BJ23">
        <v>441219.6</v>
      </c>
      <c r="BK23">
        <v>447851.47</v>
      </c>
      <c r="BL23">
        <f t="shared" si="15"/>
        <v>889071.07</v>
      </c>
      <c r="BM23">
        <f>BM22</f>
        <v>889505.34333333327</v>
      </c>
    </row>
    <row r="24" spans="1:65" x14ac:dyDescent="0.45">
      <c r="A24">
        <v>2019.11</v>
      </c>
      <c r="B24">
        <v>159678.92000000001</v>
      </c>
      <c r="C24">
        <v>140526.21</v>
      </c>
      <c r="D24">
        <f t="shared" si="0"/>
        <v>300205.13</v>
      </c>
      <c r="E24">
        <f>E22</f>
        <v>294146.59333333332</v>
      </c>
      <c r="F24">
        <v>248205.07</v>
      </c>
      <c r="G24">
        <v>255231.58</v>
      </c>
      <c r="H24">
        <f t="shared" si="1"/>
        <v>503436.65</v>
      </c>
      <c r="I24">
        <f>I22</f>
        <v>506855.14666666667</v>
      </c>
      <c r="J24">
        <v>159958.79</v>
      </c>
      <c r="K24">
        <v>166279.89000000001</v>
      </c>
      <c r="L24">
        <f t="shared" si="2"/>
        <v>326238.68000000005</v>
      </c>
      <c r="M24">
        <f>M22</f>
        <v>328146.8</v>
      </c>
      <c r="N24">
        <v>273627.27</v>
      </c>
      <c r="O24">
        <v>271314.2</v>
      </c>
      <c r="P24">
        <f t="shared" si="3"/>
        <v>544941.47</v>
      </c>
      <c r="Q24">
        <f>Q22</f>
        <v>550089.54666666663</v>
      </c>
      <c r="R24">
        <v>102375.09</v>
      </c>
      <c r="S24">
        <v>104516.06</v>
      </c>
      <c r="T24">
        <f t="shared" si="4"/>
        <v>206891.15</v>
      </c>
      <c r="U24">
        <f>U22</f>
        <v>206326.91</v>
      </c>
      <c r="V24">
        <v>265150.71000000002</v>
      </c>
      <c r="W24">
        <v>274437.90000000002</v>
      </c>
      <c r="X24">
        <f t="shared" si="5"/>
        <v>539588.6100000001</v>
      </c>
      <c r="Y24">
        <f>Y22</f>
        <v>546808.76</v>
      </c>
      <c r="Z24">
        <v>390132.75</v>
      </c>
      <c r="AA24">
        <v>438637.92</v>
      </c>
      <c r="AB24">
        <f t="shared" si="6"/>
        <v>828770.66999999993</v>
      </c>
      <c r="AC24">
        <f>AC22</f>
        <v>831915.49333333329</v>
      </c>
      <c r="AD24">
        <v>274933.38</v>
      </c>
      <c r="AE24">
        <v>277906.28000000003</v>
      </c>
      <c r="AF24">
        <f t="shared" si="7"/>
        <v>552839.66</v>
      </c>
      <c r="AG24">
        <f>AG22</f>
        <v>557221.68000000005</v>
      </c>
      <c r="AH24">
        <v>256204.01</v>
      </c>
      <c r="AI24">
        <v>254291.5</v>
      </c>
      <c r="AJ24">
        <f t="shared" si="8"/>
        <v>510495.51</v>
      </c>
      <c r="AK24">
        <f>AK22</f>
        <v>509648.26333333337</v>
      </c>
      <c r="AL24">
        <v>326057.06</v>
      </c>
      <c r="AM24">
        <v>321382.14</v>
      </c>
      <c r="AN24">
        <f t="shared" si="9"/>
        <v>647439.19999999995</v>
      </c>
      <c r="AO24">
        <f>AO22</f>
        <v>652171.96000000008</v>
      </c>
      <c r="AP24">
        <v>121738.55</v>
      </c>
      <c r="AQ24">
        <v>112180.56</v>
      </c>
      <c r="AR24">
        <f t="shared" si="10"/>
        <v>233919.11</v>
      </c>
      <c r="AS24">
        <f>AS22</f>
        <v>235622.21666666665</v>
      </c>
      <c r="AT24">
        <v>171340.3</v>
      </c>
      <c r="AU24">
        <v>175114.4</v>
      </c>
      <c r="AV24">
        <f t="shared" si="11"/>
        <v>346454.69999999995</v>
      </c>
      <c r="AW24">
        <f>AW22</f>
        <v>349169</v>
      </c>
      <c r="AX24">
        <v>213878.53</v>
      </c>
      <c r="AY24">
        <v>214055.65</v>
      </c>
      <c r="AZ24">
        <f t="shared" si="12"/>
        <v>427934.18</v>
      </c>
      <c r="BA24">
        <f>BA22</f>
        <v>429414.97666666663</v>
      </c>
      <c r="BB24">
        <v>123974.53</v>
      </c>
      <c r="BC24">
        <v>117978.25</v>
      </c>
      <c r="BD24">
        <f t="shared" si="13"/>
        <v>241952.78</v>
      </c>
      <c r="BE24">
        <f>BE22</f>
        <v>246767.62333333332</v>
      </c>
      <c r="BF24">
        <v>63493.72</v>
      </c>
      <c r="BG24">
        <v>91996.36</v>
      </c>
      <c r="BH24">
        <f t="shared" si="14"/>
        <v>155490.08000000002</v>
      </c>
      <c r="BI24">
        <f>BI22</f>
        <v>151862.85333333333</v>
      </c>
      <c r="BJ24">
        <v>441899.7</v>
      </c>
      <c r="BK24">
        <v>451032.43</v>
      </c>
      <c r="BL24">
        <f t="shared" si="15"/>
        <v>892932.13</v>
      </c>
      <c r="BM24">
        <f>BM22</f>
        <v>889505.34333333327</v>
      </c>
    </row>
    <row r="25" spans="1:65" x14ac:dyDescent="0.45">
      <c r="A25">
        <v>2019.12</v>
      </c>
      <c r="B25">
        <v>158355</v>
      </c>
      <c r="C25">
        <v>138620.91</v>
      </c>
      <c r="D25">
        <f t="shared" si="0"/>
        <v>296975.91000000003</v>
      </c>
      <c r="E25">
        <f>AVERAGE(D25:D27)</f>
        <v>295005.38666666666</v>
      </c>
      <c r="F25">
        <v>250062.7</v>
      </c>
      <c r="G25">
        <v>255215.46</v>
      </c>
      <c r="H25">
        <f t="shared" si="1"/>
        <v>505278.16000000003</v>
      </c>
      <c r="I25">
        <f>AVERAGE(H25:H27)</f>
        <v>501247.35333333333</v>
      </c>
      <c r="J25">
        <v>157588.18</v>
      </c>
      <c r="K25">
        <v>164738.67000000001</v>
      </c>
      <c r="L25">
        <f t="shared" si="2"/>
        <v>322326.84999999998</v>
      </c>
      <c r="M25">
        <f>AVERAGE(L25:L27)</f>
        <v>328402.08</v>
      </c>
      <c r="N25">
        <v>276734.17</v>
      </c>
      <c r="O25">
        <v>272938.53000000003</v>
      </c>
      <c r="P25">
        <f t="shared" si="3"/>
        <v>549672.69999999995</v>
      </c>
      <c r="Q25">
        <f>AVERAGE(P25:P27)</f>
        <v>549369.48</v>
      </c>
      <c r="R25">
        <v>103054.6</v>
      </c>
      <c r="S25">
        <v>105913.78</v>
      </c>
      <c r="T25">
        <f t="shared" si="4"/>
        <v>208968.38</v>
      </c>
      <c r="U25">
        <f>AVERAGE(T25:T27)</f>
        <v>206314.44999999998</v>
      </c>
      <c r="V25">
        <v>267427.99</v>
      </c>
      <c r="W25">
        <v>276658.46000000002</v>
      </c>
      <c r="X25">
        <f t="shared" si="5"/>
        <v>544086.44999999995</v>
      </c>
      <c r="Y25">
        <f>AVERAGE(X25:X27)</f>
        <v>545071.66333333321</v>
      </c>
      <c r="Z25">
        <v>386311.59</v>
      </c>
      <c r="AA25">
        <v>437078.38</v>
      </c>
      <c r="AB25">
        <f t="shared" si="6"/>
        <v>823389.97</v>
      </c>
      <c r="AC25">
        <f>AVERAGE(AB25:AB27)</f>
        <v>816330.53666666674</v>
      </c>
      <c r="AD25">
        <v>276996.57</v>
      </c>
      <c r="AE25">
        <v>279406.92</v>
      </c>
      <c r="AF25">
        <f t="shared" si="7"/>
        <v>556403.49</v>
      </c>
      <c r="AG25">
        <f>AVERAGE(AF25:AF27)</f>
        <v>564539.73333333328</v>
      </c>
      <c r="AH25">
        <v>254652.67</v>
      </c>
      <c r="AI25">
        <v>252668.94</v>
      </c>
      <c r="AJ25">
        <f t="shared" si="8"/>
        <v>507321.61</v>
      </c>
      <c r="AK25">
        <f>AVERAGE(AJ25:AJ27)</f>
        <v>509302.58666666667</v>
      </c>
      <c r="AL25">
        <v>329769.84999999998</v>
      </c>
      <c r="AM25">
        <v>323909.45</v>
      </c>
      <c r="AN25">
        <f t="shared" si="9"/>
        <v>653679.30000000005</v>
      </c>
      <c r="AO25">
        <f>AVERAGE(AN25:AN27)</f>
        <v>657945.45666666667</v>
      </c>
      <c r="AP25">
        <v>122461.8</v>
      </c>
      <c r="AQ25">
        <v>113007</v>
      </c>
      <c r="AR25">
        <f t="shared" si="10"/>
        <v>235468.79999999999</v>
      </c>
      <c r="AS25">
        <f>AVERAGE(AR25:AR27)</f>
        <v>234651.86666666667</v>
      </c>
      <c r="AT25">
        <v>177273.1</v>
      </c>
      <c r="AU25">
        <v>180787.16</v>
      </c>
      <c r="AV25">
        <f t="shared" si="11"/>
        <v>358060.26</v>
      </c>
      <c r="AW25">
        <f>AVERAGE(AV25:AV27)</f>
        <v>358974.88666666672</v>
      </c>
      <c r="AX25">
        <v>214121.48</v>
      </c>
      <c r="AY25">
        <v>216351.77</v>
      </c>
      <c r="AZ25">
        <f t="shared" si="12"/>
        <v>430473.25</v>
      </c>
      <c r="BA25">
        <f>AVERAGE(AZ25:AZ27)</f>
        <v>432886.22</v>
      </c>
      <c r="BB25">
        <v>124444.8</v>
      </c>
      <c r="BC25">
        <v>117835.29</v>
      </c>
      <c r="BD25">
        <f t="shared" si="13"/>
        <v>242280.09</v>
      </c>
      <c r="BE25">
        <f>AVERAGE(BD25:BD27)</f>
        <v>243708.10666666669</v>
      </c>
      <c r="BF25">
        <v>65183.93</v>
      </c>
      <c r="BG25">
        <v>100144.47</v>
      </c>
      <c r="BH25">
        <f t="shared" si="14"/>
        <v>165328.4</v>
      </c>
      <c r="BI25">
        <f>AVERAGE(BH25:BH27)</f>
        <v>155644.41</v>
      </c>
      <c r="BJ25">
        <v>447571</v>
      </c>
      <c r="BK25">
        <v>459920.16</v>
      </c>
      <c r="BL25">
        <f t="shared" si="15"/>
        <v>907491.15999999992</v>
      </c>
      <c r="BM25">
        <f>AVERAGE(BL25:BL27)</f>
        <v>901184.86333333328</v>
      </c>
    </row>
    <row r="26" spans="1:65" x14ac:dyDescent="0.45">
      <c r="A26">
        <v>2020.1</v>
      </c>
      <c r="B26">
        <v>155800.32000000001</v>
      </c>
      <c r="C26">
        <v>137669.9</v>
      </c>
      <c r="D26">
        <f t="shared" si="0"/>
        <v>293470.21999999997</v>
      </c>
      <c r="E26">
        <f>E25</f>
        <v>295005.38666666666</v>
      </c>
      <c r="F26">
        <v>244629.3</v>
      </c>
      <c r="G26">
        <v>250704.37</v>
      </c>
      <c r="H26">
        <f t="shared" si="1"/>
        <v>495333.67</v>
      </c>
      <c r="I26">
        <f>I25</f>
        <v>501247.35333333333</v>
      </c>
      <c r="J26">
        <v>161637.19</v>
      </c>
      <c r="K26">
        <v>167166.22</v>
      </c>
      <c r="L26">
        <f t="shared" si="2"/>
        <v>328803.41000000003</v>
      </c>
      <c r="M26">
        <f>M25</f>
        <v>328402.08</v>
      </c>
      <c r="N26">
        <v>273135.32</v>
      </c>
      <c r="O26">
        <v>270648.84999999998</v>
      </c>
      <c r="P26">
        <f t="shared" si="3"/>
        <v>543784.16999999993</v>
      </c>
      <c r="Q26">
        <f>Q25</f>
        <v>549369.48</v>
      </c>
      <c r="R26">
        <v>101161.84</v>
      </c>
      <c r="S26">
        <v>105273.29</v>
      </c>
      <c r="T26">
        <f t="shared" si="4"/>
        <v>206435.13</v>
      </c>
      <c r="U26">
        <f>U25</f>
        <v>206314.44999999998</v>
      </c>
      <c r="V26">
        <v>268867.89</v>
      </c>
      <c r="W26">
        <v>279069.27</v>
      </c>
      <c r="X26">
        <f t="shared" si="5"/>
        <v>547937.16</v>
      </c>
      <c r="Y26">
        <f>Y25</f>
        <v>545071.66333333321</v>
      </c>
      <c r="Z26">
        <v>383522.28</v>
      </c>
      <c r="AA26">
        <v>433617.58</v>
      </c>
      <c r="AB26">
        <f t="shared" si="6"/>
        <v>817139.8600000001</v>
      </c>
      <c r="AC26">
        <f>AC25</f>
        <v>816330.53666666674</v>
      </c>
      <c r="AD26">
        <v>281957.90999999997</v>
      </c>
      <c r="AE26">
        <v>284548.32</v>
      </c>
      <c r="AF26">
        <f t="shared" si="7"/>
        <v>566506.23</v>
      </c>
      <c r="AG26">
        <f>AG25</f>
        <v>564539.73333333328</v>
      </c>
      <c r="AH26">
        <v>254768.79</v>
      </c>
      <c r="AI26">
        <v>252703.7</v>
      </c>
      <c r="AJ26">
        <f t="shared" si="8"/>
        <v>507472.49</v>
      </c>
      <c r="AK26">
        <f>AK25</f>
        <v>509302.58666666667</v>
      </c>
      <c r="AL26">
        <v>329841.83</v>
      </c>
      <c r="AM26">
        <v>325964.23</v>
      </c>
      <c r="AN26">
        <f t="shared" si="9"/>
        <v>655806.06000000006</v>
      </c>
      <c r="AO26">
        <f>AO25</f>
        <v>657945.45666666667</v>
      </c>
      <c r="AP26">
        <v>121318.51</v>
      </c>
      <c r="AQ26">
        <v>113001.25</v>
      </c>
      <c r="AR26">
        <f t="shared" si="10"/>
        <v>234319.76</v>
      </c>
      <c r="AS26">
        <f>AS25</f>
        <v>234651.86666666667</v>
      </c>
      <c r="AT26">
        <v>178238.2</v>
      </c>
      <c r="AU26">
        <v>180341.7</v>
      </c>
      <c r="AV26">
        <f t="shared" si="11"/>
        <v>358579.9</v>
      </c>
      <c r="AW26">
        <f>AW25</f>
        <v>358974.88666666672</v>
      </c>
      <c r="AX26">
        <v>215822.28</v>
      </c>
      <c r="AY26">
        <v>217738.07</v>
      </c>
      <c r="AZ26">
        <f t="shared" si="12"/>
        <v>433560.35</v>
      </c>
      <c r="BA26">
        <f>BA25</f>
        <v>432886.22</v>
      </c>
      <c r="BB26">
        <v>123783</v>
      </c>
      <c r="BC26">
        <v>118878.69</v>
      </c>
      <c r="BD26">
        <f t="shared" si="13"/>
        <v>242661.69</v>
      </c>
      <c r="BE26">
        <f>BE25</f>
        <v>243708.10666666669</v>
      </c>
      <c r="BF26">
        <v>64053.41</v>
      </c>
      <c r="BG26">
        <v>91750.46</v>
      </c>
      <c r="BH26">
        <f t="shared" si="14"/>
        <v>155803.87</v>
      </c>
      <c r="BI26">
        <f>BI25</f>
        <v>155644.41</v>
      </c>
      <c r="BJ26">
        <v>446003.68</v>
      </c>
      <c r="BK26">
        <v>452853.79</v>
      </c>
      <c r="BL26">
        <f t="shared" si="15"/>
        <v>898857.47</v>
      </c>
      <c r="BM26">
        <f>BM25</f>
        <v>901184.86333333328</v>
      </c>
    </row>
    <row r="27" spans="1:65" x14ac:dyDescent="0.45">
      <c r="A27">
        <v>2020.2</v>
      </c>
      <c r="B27">
        <v>156929.89000000001</v>
      </c>
      <c r="C27">
        <v>137640.14000000001</v>
      </c>
      <c r="D27">
        <f t="shared" si="0"/>
        <v>294570.03000000003</v>
      </c>
      <c r="E27">
        <f>E25</f>
        <v>295005.38666666666</v>
      </c>
      <c r="F27">
        <v>248559.65</v>
      </c>
      <c r="G27">
        <v>254570.58</v>
      </c>
      <c r="H27">
        <f t="shared" si="1"/>
        <v>503130.23</v>
      </c>
      <c r="I27">
        <f>I25</f>
        <v>501247.35333333333</v>
      </c>
      <c r="J27">
        <v>162789.97</v>
      </c>
      <c r="K27">
        <v>171286.01</v>
      </c>
      <c r="L27">
        <f t="shared" si="2"/>
        <v>334075.98</v>
      </c>
      <c r="M27">
        <f>M25</f>
        <v>328402.08</v>
      </c>
      <c r="N27">
        <v>277613.09000000003</v>
      </c>
      <c r="O27">
        <v>277038.48</v>
      </c>
      <c r="P27">
        <f t="shared" si="3"/>
        <v>554651.57000000007</v>
      </c>
      <c r="Q27">
        <f>Q25</f>
        <v>549369.48</v>
      </c>
      <c r="R27">
        <v>100701.12</v>
      </c>
      <c r="S27">
        <v>102838.72</v>
      </c>
      <c r="T27">
        <f t="shared" si="4"/>
        <v>203539.84</v>
      </c>
      <c r="U27">
        <f>U25</f>
        <v>206314.44999999998</v>
      </c>
      <c r="V27">
        <v>267151.49</v>
      </c>
      <c r="W27">
        <v>276039.89</v>
      </c>
      <c r="X27">
        <f t="shared" si="5"/>
        <v>543191.38</v>
      </c>
      <c r="Y27">
        <f>Y25</f>
        <v>545071.66333333321</v>
      </c>
      <c r="Z27">
        <v>384145.63</v>
      </c>
      <c r="AA27">
        <v>424316.15</v>
      </c>
      <c r="AB27">
        <f t="shared" si="6"/>
        <v>808461.78</v>
      </c>
      <c r="AC27">
        <f>AC25</f>
        <v>816330.53666666674</v>
      </c>
      <c r="AD27">
        <v>282199.62</v>
      </c>
      <c r="AE27">
        <v>288509.86</v>
      </c>
      <c r="AF27">
        <f t="shared" si="7"/>
        <v>570709.48</v>
      </c>
      <c r="AG27">
        <f>AG25</f>
        <v>564539.73333333328</v>
      </c>
      <c r="AH27">
        <v>257273.66</v>
      </c>
      <c r="AI27">
        <v>255840</v>
      </c>
      <c r="AJ27">
        <f t="shared" si="8"/>
        <v>513113.66000000003</v>
      </c>
      <c r="AK27">
        <f>AK25</f>
        <v>509302.58666666667</v>
      </c>
      <c r="AL27">
        <v>332343.55</v>
      </c>
      <c r="AM27">
        <v>332007.46000000002</v>
      </c>
      <c r="AN27">
        <f t="shared" si="9"/>
        <v>664351.01</v>
      </c>
      <c r="AO27">
        <f>AO25</f>
        <v>657945.45666666667</v>
      </c>
      <c r="AP27">
        <v>121007.91</v>
      </c>
      <c r="AQ27">
        <v>113159.13</v>
      </c>
      <c r="AR27">
        <f t="shared" si="10"/>
        <v>234167.04000000001</v>
      </c>
      <c r="AS27">
        <f>AS25</f>
        <v>234651.86666666667</v>
      </c>
      <c r="AT27">
        <v>178717.2</v>
      </c>
      <c r="AU27">
        <v>181567.3</v>
      </c>
      <c r="AV27">
        <f t="shared" si="11"/>
        <v>360284.5</v>
      </c>
      <c r="AW27">
        <f>AW25</f>
        <v>358974.88666666672</v>
      </c>
      <c r="AX27">
        <v>215802.38</v>
      </c>
      <c r="AY27">
        <v>218822.68</v>
      </c>
      <c r="AZ27">
        <f t="shared" si="12"/>
        <v>434625.06</v>
      </c>
      <c r="BA27">
        <f>BA25</f>
        <v>432886.22</v>
      </c>
      <c r="BB27">
        <v>124604.82</v>
      </c>
      <c r="BC27">
        <v>121577.72</v>
      </c>
      <c r="BD27">
        <f t="shared" si="13"/>
        <v>246182.54</v>
      </c>
      <c r="BE27">
        <f>BE25</f>
        <v>243708.10666666669</v>
      </c>
      <c r="BF27">
        <v>63675.3</v>
      </c>
      <c r="BG27">
        <v>82125.66</v>
      </c>
      <c r="BH27">
        <f t="shared" si="14"/>
        <v>145800.96000000002</v>
      </c>
      <c r="BI27">
        <f>BI25</f>
        <v>155644.41</v>
      </c>
      <c r="BJ27">
        <v>444898.2</v>
      </c>
      <c r="BK27">
        <v>452307.76</v>
      </c>
      <c r="BL27">
        <f t="shared" si="15"/>
        <v>897205.96</v>
      </c>
      <c r="BM27">
        <f>BM25</f>
        <v>901184.86333333328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영재 심</dc:creator>
  <cp:lastModifiedBy>영재 심</cp:lastModifiedBy>
  <dcterms:created xsi:type="dcterms:W3CDTF">2024-04-07T22:24:27Z</dcterms:created>
  <dcterms:modified xsi:type="dcterms:W3CDTF">2024-04-09T06:53:03Z</dcterms:modified>
</cp:coreProperties>
</file>