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nakade/Desktop/bio/440/parks/"/>
    </mc:Choice>
  </mc:AlternateContent>
  <xr:revisionPtr revIDLastSave="0" documentId="13_ncr:1_{7A2207AE-8C14-F545-B581-3C6685AE9BF5}" xr6:coauthVersionLast="47" xr6:coauthVersionMax="47" xr10:uidLastSave="{00000000-0000-0000-0000-000000000000}"/>
  <bookViews>
    <workbookView xWindow="0" yWindow="0" windowWidth="18300" windowHeight="18000" xr2:uid="{961CE4B0-1D37-4A69-89C0-A515C96131DB}"/>
  </bookViews>
  <sheets>
    <sheet name="2019" sheetId="4" r:id="rId1"/>
    <sheet name="2020" sheetId="3" r:id="rId2"/>
    <sheet name="2021" sheetId="2" r:id="rId3"/>
    <sheet name="2022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G19" i="4"/>
  <c r="H19" i="4"/>
  <c r="I19" i="4"/>
  <c r="J19" i="4"/>
  <c r="K19" i="4"/>
  <c r="E19" i="4"/>
  <c r="F18" i="4"/>
  <c r="G18" i="4"/>
  <c r="H18" i="4"/>
  <c r="I18" i="4"/>
  <c r="J18" i="4"/>
  <c r="K18" i="4"/>
  <c r="L18" i="4"/>
  <c r="E18" i="4"/>
  <c r="D17" i="4"/>
  <c r="E17" i="4"/>
  <c r="F17" i="4"/>
  <c r="G17" i="4"/>
  <c r="H17" i="4"/>
  <c r="I17" i="4"/>
  <c r="J17" i="4"/>
  <c r="K17" i="4"/>
  <c r="C17" i="4"/>
  <c r="G18" i="3"/>
  <c r="H18" i="3"/>
  <c r="I18" i="3"/>
  <c r="J18" i="3"/>
  <c r="K18" i="3"/>
  <c r="F18" i="3"/>
  <c r="F17" i="3"/>
  <c r="G17" i="3"/>
  <c r="H17" i="3"/>
  <c r="I17" i="3"/>
  <c r="J17" i="3"/>
  <c r="K17" i="3"/>
  <c r="E17" i="3"/>
  <c r="H16" i="3"/>
  <c r="I16" i="3"/>
  <c r="J16" i="3"/>
  <c r="G16" i="3"/>
  <c r="F18" i="15"/>
  <c r="G18" i="15"/>
  <c r="H18" i="15"/>
  <c r="I18" i="15"/>
  <c r="E18" i="15"/>
  <c r="F17" i="15"/>
  <c r="G17" i="15"/>
  <c r="H17" i="15"/>
  <c r="I17" i="15"/>
  <c r="E17" i="15"/>
  <c r="C16" i="15"/>
  <c r="D16" i="15"/>
  <c r="E16" i="15"/>
  <c r="F16" i="15"/>
  <c r="G16" i="15"/>
  <c r="H16" i="15"/>
  <c r="I16" i="15"/>
  <c r="B16" i="15"/>
  <c r="C14" i="2"/>
  <c r="D14" i="2"/>
  <c r="E14" i="2"/>
  <c r="F14" i="2"/>
  <c r="G14" i="2"/>
  <c r="H14" i="2"/>
  <c r="I14" i="2"/>
  <c r="J14" i="2"/>
  <c r="K14" i="2"/>
  <c r="L14" i="2"/>
  <c r="M14" i="2"/>
  <c r="B14" i="2"/>
  <c r="F18" i="2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P10" i="4" l="1"/>
  <c r="P11" i="4"/>
  <c r="P3" i="4"/>
  <c r="O15" i="4"/>
  <c r="P15" i="4" s="1"/>
  <c r="O16" i="4"/>
  <c r="P16" i="4" s="1"/>
  <c r="O9" i="4"/>
  <c r="P9" i="4" s="1"/>
  <c r="O10" i="4"/>
  <c r="O11" i="4"/>
  <c r="O3" i="4"/>
  <c r="O4" i="4"/>
  <c r="P4" i="4" s="1"/>
  <c r="O5" i="4"/>
  <c r="P5" i="4" s="1"/>
  <c r="O6" i="4"/>
  <c r="P6" i="4" s="1"/>
  <c r="O7" i="4"/>
  <c r="P7" i="4" s="1"/>
  <c r="O8" i="4"/>
  <c r="P8" i="4" s="1"/>
  <c r="C13" i="4"/>
  <c r="O13" i="4" s="1"/>
  <c r="P13" i="4" s="1"/>
  <c r="D13" i="4"/>
  <c r="E13" i="4"/>
  <c r="F13" i="4"/>
  <c r="H13" i="4"/>
  <c r="I13" i="4"/>
  <c r="J13" i="4"/>
  <c r="K13" i="4"/>
  <c r="G13" i="4"/>
  <c r="O4" i="3"/>
  <c r="O5" i="3"/>
  <c r="O6" i="3"/>
  <c r="O7" i="3"/>
  <c r="O8" i="3"/>
  <c r="O9" i="3"/>
  <c r="O11" i="3"/>
  <c r="O13" i="3"/>
  <c r="O14" i="3"/>
  <c r="O3" i="3"/>
  <c r="N4" i="3"/>
  <c r="N5" i="3"/>
  <c r="N6" i="3"/>
  <c r="N7" i="3"/>
  <c r="N8" i="3"/>
  <c r="N9" i="3"/>
  <c r="N11" i="3"/>
  <c r="N13" i="3"/>
  <c r="N14" i="3"/>
  <c r="N15" i="3"/>
  <c r="O15" i="3" s="1"/>
  <c r="N3" i="3"/>
  <c r="H13" i="3"/>
  <c r="I13" i="3"/>
  <c r="J13" i="3"/>
  <c r="G13" i="3"/>
  <c r="P4" i="2"/>
  <c r="P5" i="2"/>
  <c r="P6" i="2"/>
  <c r="P7" i="2"/>
  <c r="P8" i="2"/>
  <c r="P9" i="2"/>
  <c r="P10" i="2"/>
  <c r="P11" i="2"/>
  <c r="P12" i="2"/>
  <c r="P13" i="2"/>
  <c r="P15" i="2"/>
  <c r="P16" i="2"/>
  <c r="P3" i="2"/>
  <c r="O4" i="2"/>
  <c r="O5" i="2"/>
  <c r="O6" i="2"/>
  <c r="O7" i="2"/>
  <c r="O8" i="2"/>
  <c r="O9" i="2"/>
  <c r="O10" i="2"/>
  <c r="O11" i="2"/>
  <c r="O12" i="2"/>
  <c r="O13" i="2"/>
  <c r="O15" i="2"/>
  <c r="O16" i="2"/>
  <c r="O3" i="2"/>
  <c r="N3" i="15"/>
  <c r="C13" i="2"/>
  <c r="D13" i="2"/>
  <c r="E13" i="2"/>
  <c r="F13" i="2"/>
  <c r="G13" i="2"/>
  <c r="H13" i="2"/>
  <c r="I13" i="2"/>
  <c r="J13" i="2"/>
  <c r="K13" i="2"/>
  <c r="L13" i="2"/>
  <c r="M13" i="2"/>
  <c r="B13" i="2"/>
  <c r="B13" i="15"/>
  <c r="C13" i="15"/>
  <c r="N13" i="15"/>
  <c r="O13" i="15" s="1"/>
  <c r="O4" i="15"/>
  <c r="O5" i="15"/>
  <c r="O6" i="15"/>
  <c r="O7" i="15"/>
  <c r="O8" i="15"/>
  <c r="O9" i="15"/>
  <c r="O10" i="15"/>
  <c r="O11" i="15"/>
  <c r="O12" i="15"/>
  <c r="O15" i="15"/>
  <c r="O3" i="15"/>
  <c r="N14" i="15"/>
  <c r="O14" i="15" s="1"/>
  <c r="N15" i="15"/>
  <c r="N4" i="15"/>
  <c r="N5" i="15"/>
  <c r="N6" i="15"/>
  <c r="N7" i="15"/>
  <c r="N8" i="15"/>
  <c r="N9" i="15"/>
  <c r="N10" i="15"/>
  <c r="N11" i="15"/>
  <c r="N12" i="15"/>
  <c r="D13" i="15"/>
  <c r="E13" i="15"/>
  <c r="F13" i="15"/>
  <c r="G13" i="15"/>
  <c r="H13" i="15"/>
  <c r="I13" i="15"/>
</calcChain>
</file>

<file path=xl/sharedStrings.xml><?xml version="1.0" encoding="utf-8"?>
<sst xmlns="http://schemas.openxmlformats.org/spreadsheetml/2006/main" count="124" uniqueCount="47">
  <si>
    <t xml:space="preserve">May </t>
  </si>
  <si>
    <t>July</t>
  </si>
  <si>
    <t>Sept</t>
  </si>
  <si>
    <t>Oct</t>
  </si>
  <si>
    <t>April</t>
  </si>
  <si>
    <t>Manning</t>
  </si>
  <si>
    <t>Beaver pond</t>
  </si>
  <si>
    <t>Blackwall</t>
  </si>
  <si>
    <t>Cascade</t>
  </si>
  <si>
    <t>Corral</t>
  </si>
  <si>
    <t>MPLR</t>
  </si>
  <si>
    <t>Mon 78</t>
  </si>
  <si>
    <t>Rhodo</t>
  </si>
  <si>
    <t>Sumallo</t>
  </si>
  <si>
    <t>Westgate</t>
  </si>
  <si>
    <t>June</t>
  </si>
  <si>
    <t>Jan</t>
  </si>
  <si>
    <t>Feb</t>
  </si>
  <si>
    <t>March</t>
  </si>
  <si>
    <t>August</t>
  </si>
  <si>
    <t>Nov</t>
  </si>
  <si>
    <t>Dec</t>
  </si>
  <si>
    <t>Cambie</t>
  </si>
  <si>
    <t>Skaha Bluffs</t>
  </si>
  <si>
    <t xml:space="preserve">Fintry </t>
  </si>
  <si>
    <t>Manning monthly totals</t>
  </si>
  <si>
    <t>annual vehicle totals</t>
  </si>
  <si>
    <t>annual person totals (*3.5)</t>
  </si>
  <si>
    <t>Manning montly totals</t>
  </si>
  <si>
    <t xml:space="preserve">annualvehicle </t>
  </si>
  <si>
    <t>annualperson</t>
  </si>
  <si>
    <t>Mar</t>
  </si>
  <si>
    <t>Apr</t>
  </si>
  <si>
    <t>Jun</t>
  </si>
  <si>
    <t>Jul</t>
  </si>
  <si>
    <t>Aug</t>
  </si>
  <si>
    <t>Sep</t>
  </si>
  <si>
    <t>Manningtotal</t>
  </si>
  <si>
    <t>annualvehicle</t>
  </si>
  <si>
    <t>Beaverpond</t>
  </si>
  <si>
    <t>Mon78</t>
  </si>
  <si>
    <t>Skaha</t>
  </si>
  <si>
    <t>skaha bluffs *3.5</t>
  </si>
  <si>
    <t>fintry*3.5</t>
  </si>
  <si>
    <t>manningtotals*3.5</t>
  </si>
  <si>
    <t>manning*3.5</t>
  </si>
  <si>
    <t>skaha*3.5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</si>
</sst>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991C-F3C2-47A8-9C6F-72906206F167}">
  <dimension ref="A1:P19"/>
  <sheetViews>
    <sheetView tabSelected="1" zoomScale="125" zoomScaleNormal="100" workbookViewId="0">
      <pane xSplit="1" topLeftCell="B1" activePane="topRight" state="frozen"/>
      <selection activeCell="A13" sqref="A13"/>
      <selection pane="topRight" activeCell="J21" sqref="J21"/>
    </sheetView>
  </sheetViews>
  <sheetFormatPr baseColWidth="10" defaultColWidth="8.83203125" defaultRowHeight="15" x14ac:dyDescent="0.2"/>
  <cols>
    <col min="1" max="1" width="20.6640625" customWidth="1"/>
    <col min="2" max="3" width="8" customWidth="1"/>
    <col min="4" max="4" width="7.83203125" customWidth="1"/>
    <col min="5" max="5" width="8.33203125" customWidth="1"/>
    <col min="16" max="16" width="9.83203125" customWidth="1"/>
  </cols>
  <sheetData>
    <row r="1" spans="1:16" ht="64" x14ac:dyDescent="0.2">
      <c r="A1" s="5">
        <v>2019</v>
      </c>
      <c r="B1" s="5" t="s">
        <v>16</v>
      </c>
      <c r="C1" s="5" t="s">
        <v>17</v>
      </c>
      <c r="D1" s="5" t="s">
        <v>18</v>
      </c>
      <c r="E1" s="5" t="s">
        <v>4</v>
      </c>
      <c r="F1" s="5" t="s">
        <v>0</v>
      </c>
      <c r="G1" s="5" t="s">
        <v>15</v>
      </c>
      <c r="H1" s="5" t="s">
        <v>1</v>
      </c>
      <c r="I1" s="5" t="s">
        <v>19</v>
      </c>
      <c r="J1" s="5" t="s">
        <v>2</v>
      </c>
      <c r="K1" s="5" t="s">
        <v>3</v>
      </c>
      <c r="L1" s="5" t="s">
        <v>20</v>
      </c>
      <c r="M1" s="5" t="s">
        <v>21</v>
      </c>
      <c r="N1" s="6"/>
      <c r="O1" s="5" t="s">
        <v>26</v>
      </c>
      <c r="P1" s="5" t="s">
        <v>27</v>
      </c>
    </row>
    <row r="2" spans="1:16" x14ac:dyDescent="0.2">
      <c r="A2" s="1" t="s">
        <v>5</v>
      </c>
    </row>
    <row r="3" spans="1:16" x14ac:dyDescent="0.2">
      <c r="A3" t="s">
        <v>6</v>
      </c>
      <c r="B3" s="2"/>
      <c r="C3" s="2"/>
      <c r="D3" s="2"/>
      <c r="E3" s="2"/>
      <c r="F3" s="2">
        <v>642</v>
      </c>
      <c r="G3" s="2">
        <v>927</v>
      </c>
      <c r="H3" s="2">
        <v>1089</v>
      </c>
      <c r="I3" s="2">
        <v>1024</v>
      </c>
      <c r="J3" s="2">
        <v>741</v>
      </c>
      <c r="K3" s="2">
        <v>247</v>
      </c>
      <c r="L3" s="2"/>
      <c r="M3" s="2"/>
      <c r="O3" s="2">
        <f t="shared" ref="O3:O16" si="0">C3+D3+E3+F3+G3+H3+I3+J3+K3+L3</f>
        <v>4670</v>
      </c>
      <c r="P3">
        <f>O3*3.5</f>
        <v>16345</v>
      </c>
    </row>
    <row r="4" spans="1:16" x14ac:dyDescent="0.2">
      <c r="A4" t="s">
        <v>7</v>
      </c>
      <c r="B4" s="2"/>
      <c r="C4" s="2"/>
      <c r="D4" s="2"/>
      <c r="E4" s="2"/>
      <c r="F4" s="2">
        <v>2103</v>
      </c>
      <c r="G4" s="2">
        <v>1909</v>
      </c>
      <c r="H4" s="2">
        <v>5203</v>
      </c>
      <c r="I4" s="2">
        <v>5268</v>
      </c>
      <c r="J4" s="2">
        <v>2449</v>
      </c>
      <c r="K4" s="2"/>
      <c r="L4" s="2"/>
      <c r="M4" s="2"/>
      <c r="O4" s="2">
        <f t="shared" si="0"/>
        <v>16932</v>
      </c>
      <c r="P4">
        <f t="shared" ref="P4:P16" si="1">O4*3.5</f>
        <v>59262</v>
      </c>
    </row>
    <row r="5" spans="1:16" x14ac:dyDescent="0.2">
      <c r="A5" t="s">
        <v>8</v>
      </c>
      <c r="B5" s="2"/>
      <c r="C5" s="2"/>
      <c r="D5" s="2"/>
      <c r="E5" s="2"/>
      <c r="F5" s="2">
        <v>304</v>
      </c>
      <c r="G5" s="2">
        <v>967</v>
      </c>
      <c r="H5" s="2">
        <v>470</v>
      </c>
      <c r="I5" s="2">
        <v>1108</v>
      </c>
      <c r="J5" s="2">
        <v>328</v>
      </c>
      <c r="K5" s="2">
        <v>293</v>
      </c>
      <c r="L5" s="2"/>
      <c r="M5" s="2"/>
      <c r="O5" s="2">
        <f t="shared" si="0"/>
        <v>3470</v>
      </c>
      <c r="P5">
        <f t="shared" si="1"/>
        <v>12145</v>
      </c>
    </row>
    <row r="6" spans="1:16" x14ac:dyDescent="0.2">
      <c r="A6" t="s">
        <v>9</v>
      </c>
      <c r="B6" s="2"/>
      <c r="C6" s="2"/>
      <c r="D6" s="2"/>
      <c r="E6" s="2">
        <v>2740</v>
      </c>
      <c r="F6" s="2">
        <v>31585</v>
      </c>
      <c r="G6" s="2">
        <v>8572</v>
      </c>
      <c r="H6" s="2">
        <v>6012</v>
      </c>
      <c r="I6" s="2">
        <v>3216</v>
      </c>
      <c r="J6" s="2">
        <v>4414</v>
      </c>
      <c r="K6" s="2">
        <v>4638</v>
      </c>
      <c r="L6" s="2"/>
      <c r="M6" s="2"/>
      <c r="O6" s="2">
        <f t="shared" si="0"/>
        <v>61177</v>
      </c>
      <c r="P6">
        <f t="shared" si="1"/>
        <v>214119.5</v>
      </c>
    </row>
    <row r="7" spans="1:16" x14ac:dyDescent="0.2">
      <c r="A7" t="s">
        <v>10</v>
      </c>
      <c r="B7" s="2"/>
      <c r="C7" s="2"/>
      <c r="D7" s="2"/>
      <c r="E7" s="2"/>
      <c r="F7" s="2">
        <v>56186</v>
      </c>
      <c r="G7" s="2">
        <v>21688</v>
      </c>
      <c r="H7" s="2">
        <v>23907</v>
      </c>
      <c r="I7" s="2">
        <v>23657</v>
      </c>
      <c r="J7" s="2">
        <v>16784</v>
      </c>
      <c r="K7" s="2">
        <v>13923</v>
      </c>
      <c r="L7" s="2"/>
      <c r="M7" s="2"/>
      <c r="O7" s="2">
        <f t="shared" si="0"/>
        <v>156145</v>
      </c>
      <c r="P7">
        <f t="shared" si="1"/>
        <v>546507.5</v>
      </c>
    </row>
    <row r="8" spans="1:16" x14ac:dyDescent="0.2">
      <c r="A8" t="s">
        <v>11</v>
      </c>
      <c r="B8" s="2"/>
      <c r="C8" s="2">
        <v>546</v>
      </c>
      <c r="D8" s="2">
        <v>450</v>
      </c>
      <c r="E8" s="2">
        <v>443</v>
      </c>
      <c r="F8" s="2">
        <v>2888</v>
      </c>
      <c r="G8" s="2">
        <v>852</v>
      </c>
      <c r="H8" s="2">
        <v>1316</v>
      </c>
      <c r="I8" s="2">
        <v>1453</v>
      </c>
      <c r="J8" s="2">
        <v>1050</v>
      </c>
      <c r="K8" s="2">
        <v>1466</v>
      </c>
      <c r="L8" s="2"/>
      <c r="M8" s="2"/>
      <c r="O8" s="2">
        <f>C8+D8+E8+F8+G8+H8+I8+J8+K8+L8</f>
        <v>10464</v>
      </c>
      <c r="P8">
        <f t="shared" si="1"/>
        <v>36624</v>
      </c>
    </row>
    <row r="9" spans="1:16" x14ac:dyDescent="0.2">
      <c r="A9" t="s">
        <v>12</v>
      </c>
      <c r="B9" s="2"/>
      <c r="C9" s="2"/>
      <c r="D9" s="2"/>
      <c r="E9" s="2"/>
      <c r="F9" s="2">
        <v>849</v>
      </c>
      <c r="G9" s="2">
        <v>1731</v>
      </c>
      <c r="H9" s="2">
        <v>2271</v>
      </c>
      <c r="I9" s="2">
        <v>2301</v>
      </c>
      <c r="J9" s="2">
        <v>1267</v>
      </c>
      <c r="K9" s="2">
        <v>662</v>
      </c>
      <c r="L9" s="2"/>
      <c r="M9" s="2"/>
      <c r="O9" s="2">
        <f t="shared" si="0"/>
        <v>9081</v>
      </c>
      <c r="P9">
        <f t="shared" si="1"/>
        <v>31783.5</v>
      </c>
    </row>
    <row r="10" spans="1:16" x14ac:dyDescent="0.2">
      <c r="A10" t="s">
        <v>13</v>
      </c>
      <c r="B10" s="2"/>
      <c r="C10" s="2"/>
      <c r="D10" s="2"/>
      <c r="E10" s="2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/>
      <c r="M10" s="2"/>
      <c r="O10" s="2">
        <f t="shared" si="0"/>
        <v>0</v>
      </c>
      <c r="P10">
        <f t="shared" si="1"/>
        <v>0</v>
      </c>
    </row>
    <row r="11" spans="1:16" x14ac:dyDescent="0.2">
      <c r="A11" t="s">
        <v>14</v>
      </c>
      <c r="B11" s="2"/>
      <c r="C11" s="2"/>
      <c r="D11" s="2"/>
      <c r="E11" s="2"/>
      <c r="F11" s="2">
        <v>1899</v>
      </c>
      <c r="G11" s="2">
        <v>1590</v>
      </c>
      <c r="H11" s="2">
        <v>3351</v>
      </c>
      <c r="I11" s="2">
        <v>3566</v>
      </c>
      <c r="J11" s="2">
        <v>1586</v>
      </c>
      <c r="K11" s="2">
        <v>1333</v>
      </c>
      <c r="L11" s="2"/>
      <c r="M11" s="2"/>
      <c r="O11" s="2">
        <f t="shared" si="0"/>
        <v>13325</v>
      </c>
      <c r="P11">
        <f t="shared" si="1"/>
        <v>46637.5</v>
      </c>
    </row>
    <row r="12" spans="1:16" x14ac:dyDescent="0.2">
      <c r="A12" t="s">
        <v>22</v>
      </c>
      <c r="O12" s="2"/>
    </row>
    <row r="13" spans="1:16" x14ac:dyDescent="0.2">
      <c r="A13" s="1" t="s">
        <v>28</v>
      </c>
      <c r="C13" s="2">
        <f t="shared" ref="C13:F13" si="2">C3+C4+C5+C6+C7+C8+C9+C10+C11</f>
        <v>546</v>
      </c>
      <c r="D13" s="2">
        <f t="shared" si="2"/>
        <v>450</v>
      </c>
      <c r="E13" s="2">
        <f t="shared" si="2"/>
        <v>3183</v>
      </c>
      <c r="F13" s="2">
        <f t="shared" si="2"/>
        <v>96456</v>
      </c>
      <c r="G13" s="2">
        <f>G3+G4+G5+G6+G7+G8+G9+G10+G11</f>
        <v>38236</v>
      </c>
      <c r="H13" s="2">
        <f t="shared" ref="H13:K13" si="3">H3+H4+H5+H6+H7+H8+H9+H10+H11</f>
        <v>43619</v>
      </c>
      <c r="I13" s="2">
        <f t="shared" si="3"/>
        <v>41593</v>
      </c>
      <c r="J13" s="2">
        <f t="shared" si="3"/>
        <v>28619</v>
      </c>
      <c r="K13" s="2">
        <f t="shared" si="3"/>
        <v>22562</v>
      </c>
      <c r="L13" s="2"/>
      <c r="O13" s="2">
        <f t="shared" si="0"/>
        <v>275264</v>
      </c>
      <c r="P13">
        <f t="shared" si="1"/>
        <v>963424</v>
      </c>
    </row>
    <row r="14" spans="1:16" x14ac:dyDescent="0.2">
      <c r="O14" s="2"/>
    </row>
    <row r="15" spans="1:16" x14ac:dyDescent="0.2">
      <c r="A15" s="1" t="s">
        <v>23</v>
      </c>
      <c r="E15">
        <v>4738</v>
      </c>
      <c r="F15">
        <v>5459</v>
      </c>
      <c r="G15">
        <v>3406</v>
      </c>
      <c r="H15">
        <v>3605</v>
      </c>
      <c r="I15">
        <v>3435</v>
      </c>
      <c r="J15">
        <v>3345</v>
      </c>
      <c r="K15">
        <v>3797</v>
      </c>
      <c r="L15">
        <v>621</v>
      </c>
      <c r="O15" s="2">
        <f t="shared" si="0"/>
        <v>28406</v>
      </c>
      <c r="P15">
        <f t="shared" si="1"/>
        <v>99421</v>
      </c>
    </row>
    <row r="16" spans="1:16" x14ac:dyDescent="0.2">
      <c r="A16" s="1" t="s">
        <v>24</v>
      </c>
      <c r="B16" s="2"/>
      <c r="C16" s="2"/>
      <c r="D16" s="2"/>
      <c r="E16" s="2">
        <v>1525</v>
      </c>
      <c r="F16" s="2">
        <v>3063</v>
      </c>
      <c r="G16" s="2">
        <v>3535</v>
      </c>
      <c r="H16" s="2">
        <v>5324</v>
      </c>
      <c r="I16" s="2">
        <v>6005</v>
      </c>
      <c r="J16" s="2">
        <v>2881</v>
      </c>
      <c r="K16" s="2">
        <v>715</v>
      </c>
      <c r="L16" s="2"/>
      <c r="M16" s="2"/>
      <c r="O16" s="2">
        <f t="shared" si="0"/>
        <v>23048</v>
      </c>
      <c r="P16">
        <f t="shared" si="1"/>
        <v>80668</v>
      </c>
    </row>
    <row r="17" spans="1:12" x14ac:dyDescent="0.2">
      <c r="A17" s="8" t="s">
        <v>45</v>
      </c>
      <c r="C17">
        <f>C13*3.5</f>
        <v>1911</v>
      </c>
      <c r="D17">
        <f t="shared" ref="D17:K17" si="4">D13*3.5</f>
        <v>1575</v>
      </c>
      <c r="E17">
        <f t="shared" si="4"/>
        <v>11140.5</v>
      </c>
      <c r="F17">
        <f t="shared" si="4"/>
        <v>337596</v>
      </c>
      <c r="G17">
        <f t="shared" si="4"/>
        <v>133826</v>
      </c>
      <c r="H17">
        <f t="shared" si="4"/>
        <v>152666.5</v>
      </c>
      <c r="I17">
        <f t="shared" si="4"/>
        <v>145575.5</v>
      </c>
      <c r="J17">
        <f t="shared" si="4"/>
        <v>100166.5</v>
      </c>
      <c r="K17">
        <f t="shared" si="4"/>
        <v>78967</v>
      </c>
    </row>
    <row r="18" spans="1:12" x14ac:dyDescent="0.2">
      <c r="A18" s="8" t="s">
        <v>46</v>
      </c>
      <c r="E18">
        <f>E15*3.5</f>
        <v>16583</v>
      </c>
      <c r="F18">
        <f t="shared" ref="F18:L18" si="5">F15*3.5</f>
        <v>19106.5</v>
      </c>
      <c r="G18">
        <f t="shared" si="5"/>
        <v>11921</v>
      </c>
      <c r="H18">
        <f t="shared" si="5"/>
        <v>12617.5</v>
      </c>
      <c r="I18">
        <f t="shared" si="5"/>
        <v>12022.5</v>
      </c>
      <c r="J18">
        <f t="shared" si="5"/>
        <v>11707.5</v>
      </c>
      <c r="K18">
        <f t="shared" si="5"/>
        <v>13289.5</v>
      </c>
      <c r="L18">
        <f t="shared" si="5"/>
        <v>2173.5</v>
      </c>
    </row>
    <row r="19" spans="1:12" x14ac:dyDescent="0.2">
      <c r="A19" s="8" t="s">
        <v>43</v>
      </c>
      <c r="E19">
        <f>E16*3.5</f>
        <v>5337.5</v>
      </c>
      <c r="F19">
        <f t="shared" ref="F19:K19" si="6">F16*3.5</f>
        <v>10720.5</v>
      </c>
      <c r="G19">
        <f t="shared" si="6"/>
        <v>12372.5</v>
      </c>
      <c r="H19">
        <f t="shared" si="6"/>
        <v>18634</v>
      </c>
      <c r="I19">
        <f t="shared" si="6"/>
        <v>21017.5</v>
      </c>
      <c r="J19">
        <f t="shared" si="6"/>
        <v>10083.5</v>
      </c>
      <c r="K19">
        <f t="shared" si="6"/>
        <v>2502.5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98CF-2BAA-4FE3-BF59-13B7CF40E288}">
  <dimension ref="A1:O18"/>
  <sheetViews>
    <sheetView zoomScale="132" zoomScaleNormal="100" workbookViewId="0">
      <pane xSplit="1" topLeftCell="D1" activePane="topRight" state="frozen"/>
      <selection activeCell="A13" sqref="A13"/>
      <selection pane="topRight" activeCell="A16" sqref="A16:A18"/>
    </sheetView>
  </sheetViews>
  <sheetFormatPr baseColWidth="10" defaultColWidth="8.83203125" defaultRowHeight="15" x14ac:dyDescent="0.2"/>
  <cols>
    <col min="1" max="1" width="20.6640625" customWidth="1"/>
    <col min="2" max="2" width="9.5" customWidth="1"/>
    <col min="3" max="3" width="8" customWidth="1"/>
    <col min="4" max="4" width="7.83203125" customWidth="1"/>
    <col min="5" max="5" width="8.33203125" customWidth="1"/>
    <col min="16" max="16" width="10.33203125" customWidth="1"/>
  </cols>
  <sheetData>
    <row r="1" spans="1:15" ht="32" x14ac:dyDescent="0.2">
      <c r="A1" s="5">
        <v>2020</v>
      </c>
      <c r="B1" s="5" t="s">
        <v>16</v>
      </c>
      <c r="C1" s="5" t="s">
        <v>17</v>
      </c>
      <c r="D1" s="5" t="s">
        <v>31</v>
      </c>
      <c r="E1" s="5" t="s">
        <v>32</v>
      </c>
      <c r="F1" s="5" t="s">
        <v>0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</v>
      </c>
      <c r="L1" s="5" t="s">
        <v>20</v>
      </c>
      <c r="M1" s="5" t="s">
        <v>21</v>
      </c>
      <c r="N1" s="5" t="s">
        <v>29</v>
      </c>
      <c r="O1" s="5" t="s">
        <v>30</v>
      </c>
    </row>
    <row r="2" spans="1:15" x14ac:dyDescent="0.2">
      <c r="A2" s="1" t="s">
        <v>5</v>
      </c>
    </row>
    <row r="3" spans="1:15" x14ac:dyDescent="0.2">
      <c r="A3" t="s">
        <v>6</v>
      </c>
      <c r="B3" s="2"/>
      <c r="C3" s="2"/>
      <c r="D3" s="2"/>
      <c r="E3" s="2"/>
      <c r="F3" s="2"/>
      <c r="G3" s="2">
        <v>259</v>
      </c>
      <c r="H3" s="2">
        <v>867</v>
      </c>
      <c r="I3" s="2">
        <v>1024</v>
      </c>
      <c r="J3" s="2">
        <v>618</v>
      </c>
      <c r="K3" s="2"/>
      <c r="L3" s="2"/>
      <c r="M3" s="2"/>
      <c r="N3" s="2">
        <f>G3+H3+I3+J3+K3</f>
        <v>2768</v>
      </c>
      <c r="O3">
        <f>N3*3.5</f>
        <v>9688</v>
      </c>
    </row>
    <row r="4" spans="1:15" x14ac:dyDescent="0.2">
      <c r="A4" t="s">
        <v>7</v>
      </c>
      <c r="B4" s="2"/>
      <c r="C4" s="2"/>
      <c r="D4" s="2"/>
      <c r="E4" s="2"/>
      <c r="F4" s="2"/>
      <c r="G4" s="2">
        <v>0</v>
      </c>
      <c r="H4" s="2">
        <v>7470</v>
      </c>
      <c r="I4" s="2">
        <v>5268</v>
      </c>
      <c r="J4" s="2"/>
      <c r="K4" s="2"/>
      <c r="L4" s="2"/>
      <c r="M4" s="2"/>
      <c r="N4" s="2">
        <f>G4+H4+I4+J4+K4</f>
        <v>12738</v>
      </c>
      <c r="O4">
        <f t="shared" ref="O4:O16" si="0">N4*3.5</f>
        <v>44583</v>
      </c>
    </row>
    <row r="5" spans="1:15" x14ac:dyDescent="0.2">
      <c r="A5" t="s">
        <v>8</v>
      </c>
      <c r="B5" s="2"/>
      <c r="C5" s="2"/>
      <c r="D5" s="2"/>
      <c r="E5" s="2"/>
      <c r="F5" s="2"/>
      <c r="G5" s="2">
        <v>869</v>
      </c>
      <c r="H5" s="2">
        <v>515</v>
      </c>
      <c r="I5" s="2">
        <v>1108</v>
      </c>
      <c r="J5" s="2"/>
      <c r="K5" s="2"/>
      <c r="L5" s="2"/>
      <c r="M5" s="2"/>
      <c r="N5" s="2">
        <f>G5+H5+I5+J5+K5</f>
        <v>2492</v>
      </c>
      <c r="O5">
        <f t="shared" si="0"/>
        <v>8722</v>
      </c>
    </row>
    <row r="6" spans="1:15" x14ac:dyDescent="0.2">
      <c r="A6" t="s">
        <v>9</v>
      </c>
      <c r="B6" s="2"/>
      <c r="C6" s="2"/>
      <c r="D6" s="2"/>
      <c r="E6" s="2"/>
      <c r="F6" s="2"/>
      <c r="G6" s="2">
        <v>11600</v>
      </c>
      <c r="H6" s="2">
        <v>19736</v>
      </c>
      <c r="I6" s="2">
        <v>10497</v>
      </c>
      <c r="J6" s="2"/>
      <c r="K6" s="2"/>
      <c r="L6" s="2"/>
      <c r="M6" s="2"/>
      <c r="N6" s="2">
        <f>G6+H6+I6+J6+K6</f>
        <v>41833</v>
      </c>
      <c r="O6">
        <f t="shared" si="0"/>
        <v>146415.5</v>
      </c>
    </row>
    <row r="7" spans="1:15" x14ac:dyDescent="0.2">
      <c r="A7" t="s">
        <v>10</v>
      </c>
      <c r="B7" s="2"/>
      <c r="C7" s="2"/>
      <c r="D7" s="2"/>
      <c r="E7" s="2"/>
      <c r="F7" s="2"/>
      <c r="G7" s="2">
        <v>14171</v>
      </c>
      <c r="H7" s="2">
        <v>22813</v>
      </c>
      <c r="I7" s="2">
        <v>25587</v>
      </c>
      <c r="J7" s="2">
        <v>18603</v>
      </c>
      <c r="K7" s="2"/>
      <c r="L7" s="2"/>
      <c r="M7" s="2"/>
      <c r="N7" s="2">
        <f>G7+H7+I7+J7+K7</f>
        <v>81174</v>
      </c>
      <c r="O7">
        <f t="shared" si="0"/>
        <v>284109</v>
      </c>
    </row>
    <row r="8" spans="1:15" x14ac:dyDescent="0.2">
      <c r="A8" t="s">
        <v>11</v>
      </c>
      <c r="B8" s="2"/>
      <c r="C8" s="2"/>
      <c r="D8" s="2"/>
      <c r="E8" s="2"/>
      <c r="F8" s="2"/>
      <c r="G8" s="2">
        <v>1031</v>
      </c>
      <c r="H8" s="2">
        <v>1488</v>
      </c>
      <c r="I8" s="2"/>
      <c r="J8" s="2">
        <v>1050</v>
      </c>
      <c r="K8" s="2"/>
      <c r="L8" s="2"/>
      <c r="M8" s="2"/>
      <c r="N8" s="2">
        <f>G8+H8+I8+J8+K8</f>
        <v>3569</v>
      </c>
      <c r="O8">
        <f t="shared" si="0"/>
        <v>12491.5</v>
      </c>
    </row>
    <row r="9" spans="1:15" x14ac:dyDescent="0.2">
      <c r="A9" t="s">
        <v>12</v>
      </c>
      <c r="B9" s="2"/>
      <c r="C9" s="2"/>
      <c r="D9" s="2"/>
      <c r="E9" s="2"/>
      <c r="F9" s="2"/>
      <c r="G9" s="2"/>
      <c r="H9" s="2">
        <v>3002</v>
      </c>
      <c r="I9" s="2">
        <v>2301</v>
      </c>
      <c r="J9" s="2"/>
      <c r="K9" s="2"/>
      <c r="L9" s="2"/>
      <c r="M9" s="2"/>
      <c r="N9" s="2">
        <f>G9+H9+I9+J9+K9</f>
        <v>5303</v>
      </c>
      <c r="O9">
        <f t="shared" si="0"/>
        <v>18560.5</v>
      </c>
    </row>
    <row r="10" spans="1:15" x14ac:dyDescent="0.2">
      <c r="A10" t="s">
        <v>13</v>
      </c>
      <c r="B10" s="2"/>
      <c r="C10" s="2"/>
      <c r="D10" s="2"/>
      <c r="E10" s="2"/>
      <c r="F10" s="2"/>
      <c r="G10" s="2">
        <v>0</v>
      </c>
      <c r="H10" s="2">
        <v>0</v>
      </c>
      <c r="I10" s="2"/>
      <c r="J10" s="2"/>
      <c r="K10" s="2"/>
      <c r="L10" s="2"/>
      <c r="M10" s="2"/>
      <c r="N10" s="2">
        <v>0</v>
      </c>
      <c r="O10">
        <v>0</v>
      </c>
    </row>
    <row r="11" spans="1:15" x14ac:dyDescent="0.2">
      <c r="A11" t="s">
        <v>14</v>
      </c>
      <c r="B11" s="2"/>
      <c r="C11" s="2"/>
      <c r="D11" s="2"/>
      <c r="E11" s="2"/>
      <c r="F11" s="2"/>
      <c r="G11" s="2">
        <v>2057</v>
      </c>
      <c r="H11" s="2">
        <v>3309</v>
      </c>
      <c r="I11" s="2">
        <v>3566</v>
      </c>
      <c r="J11" s="2">
        <v>1730</v>
      </c>
      <c r="K11" s="2"/>
      <c r="L11" s="2"/>
      <c r="M11" s="2"/>
      <c r="N11" s="2">
        <f>G11+H11+I11+J11+K11</f>
        <v>10662</v>
      </c>
      <c r="O11">
        <f t="shared" si="0"/>
        <v>37317</v>
      </c>
    </row>
    <row r="12" spans="1:15" x14ac:dyDescent="0.2">
      <c r="A12" t="s">
        <v>22</v>
      </c>
      <c r="N12" s="2"/>
    </row>
    <row r="13" spans="1:15" x14ac:dyDescent="0.2">
      <c r="A13" s="1" t="s">
        <v>37</v>
      </c>
      <c r="G13" s="2">
        <f>G3+G4+G5+G6+G7+G8+G9+G10+G11</f>
        <v>29987</v>
      </c>
      <c r="H13" s="2">
        <f t="shared" ref="H13:J13" si="1">H3+H4+H5+H6+H7+H8+H9+H10+H11</f>
        <v>59200</v>
      </c>
      <c r="I13" s="2">
        <f t="shared" si="1"/>
        <v>49351</v>
      </c>
      <c r="J13" s="2">
        <f t="shared" si="1"/>
        <v>22001</v>
      </c>
      <c r="N13" s="2">
        <f>G13+H13+I13+J13+K13</f>
        <v>160539</v>
      </c>
      <c r="O13">
        <f t="shared" si="0"/>
        <v>561886.5</v>
      </c>
    </row>
    <row r="14" spans="1:15" x14ac:dyDescent="0.2">
      <c r="A14" s="1" t="s">
        <v>23</v>
      </c>
      <c r="B14" s="2"/>
      <c r="C14" s="2"/>
      <c r="D14" s="2"/>
      <c r="E14">
        <v>1304</v>
      </c>
      <c r="F14">
        <v>1776</v>
      </c>
      <c r="G14">
        <v>4229</v>
      </c>
      <c r="H14">
        <v>4350</v>
      </c>
      <c r="I14">
        <v>2670</v>
      </c>
      <c r="J14">
        <v>3067</v>
      </c>
      <c r="K14">
        <v>3875</v>
      </c>
      <c r="L14" s="2"/>
      <c r="M14" s="2"/>
      <c r="N14" s="2">
        <f>G14+H14+I14+J14+K14</f>
        <v>18191</v>
      </c>
      <c r="O14">
        <f>N14*3.5</f>
        <v>63668.5</v>
      </c>
    </row>
    <row r="15" spans="1:15" x14ac:dyDescent="0.2">
      <c r="A15" s="1" t="s">
        <v>24</v>
      </c>
      <c r="E15" s="2"/>
      <c r="F15" s="2">
        <v>1098</v>
      </c>
      <c r="G15" s="2">
        <v>3445</v>
      </c>
      <c r="H15" s="2">
        <v>5436</v>
      </c>
      <c r="I15" s="2">
        <v>4782</v>
      </c>
      <c r="J15" s="2">
        <v>4157</v>
      </c>
      <c r="K15" s="2">
        <v>472</v>
      </c>
      <c r="N15" s="2">
        <f>G15+H15+I15+J15+K15</f>
        <v>18292</v>
      </c>
      <c r="O15">
        <f>N15*3.5</f>
        <v>64022</v>
      </c>
    </row>
    <row r="16" spans="1:15" x14ac:dyDescent="0.2">
      <c r="A16" s="8" t="s">
        <v>45</v>
      </c>
      <c r="G16">
        <f>G13*3.5</f>
        <v>104954.5</v>
      </c>
      <c r="H16">
        <f t="shared" ref="H16:J16" si="2">H13*3.5</f>
        <v>207200</v>
      </c>
      <c r="I16">
        <f t="shared" si="2"/>
        <v>172728.5</v>
      </c>
      <c r="J16">
        <f t="shared" si="2"/>
        <v>77003.5</v>
      </c>
    </row>
    <row r="17" spans="1:11" x14ac:dyDescent="0.2">
      <c r="A17" s="8" t="s">
        <v>46</v>
      </c>
      <c r="E17">
        <f>E14*3.5</f>
        <v>4564</v>
      </c>
      <c r="F17">
        <f t="shared" ref="F17:K17" si="3">F14*3.5</f>
        <v>6216</v>
      </c>
      <c r="G17">
        <f t="shared" si="3"/>
        <v>14801.5</v>
      </c>
      <c r="H17">
        <f t="shared" si="3"/>
        <v>15225</v>
      </c>
      <c r="I17">
        <f t="shared" si="3"/>
        <v>9345</v>
      </c>
      <c r="J17">
        <f t="shared" si="3"/>
        <v>10734.5</v>
      </c>
      <c r="K17">
        <f t="shared" si="3"/>
        <v>13562.5</v>
      </c>
    </row>
    <row r="18" spans="1:11" x14ac:dyDescent="0.2">
      <c r="A18" s="8" t="s">
        <v>43</v>
      </c>
      <c r="F18">
        <f>F15*3.5</f>
        <v>3843</v>
      </c>
      <c r="G18">
        <f t="shared" ref="G18:K18" si="4">G15*3.5</f>
        <v>12057.5</v>
      </c>
      <c r="H18">
        <f t="shared" si="4"/>
        <v>19026</v>
      </c>
      <c r="I18">
        <f t="shared" si="4"/>
        <v>16737</v>
      </c>
      <c r="J18">
        <f t="shared" si="4"/>
        <v>14549.5</v>
      </c>
      <c r="K18">
        <f t="shared" si="4"/>
        <v>1652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A29C-2848-4C96-8BF7-B3AA489B4CD1}">
  <dimension ref="A1:P18"/>
  <sheetViews>
    <sheetView zoomScale="107" zoomScaleNormal="100" workbookViewId="0">
      <pane xSplit="1" topLeftCell="B1" activePane="topRight" state="frozen"/>
      <selection activeCell="A13" sqref="A13"/>
      <selection pane="topRight" activeCell="E22" sqref="E22"/>
    </sheetView>
  </sheetViews>
  <sheetFormatPr baseColWidth="10" defaultColWidth="8.83203125" defaultRowHeight="15" x14ac:dyDescent="0.2"/>
  <cols>
    <col min="1" max="1" width="20.6640625" customWidth="1"/>
    <col min="2" max="2" width="9.5" customWidth="1"/>
    <col min="3" max="3" width="8" customWidth="1"/>
    <col min="4" max="4" width="7.83203125" customWidth="1"/>
    <col min="5" max="5" width="8.33203125" customWidth="1"/>
    <col min="16" max="16" width="9.83203125" customWidth="1"/>
  </cols>
  <sheetData>
    <row r="1" spans="1:16" ht="64" x14ac:dyDescent="0.2">
      <c r="A1" s="1">
        <v>2021</v>
      </c>
      <c r="B1" s="5" t="s">
        <v>16</v>
      </c>
      <c r="C1" s="5" t="s">
        <v>17</v>
      </c>
      <c r="D1" s="5" t="s">
        <v>18</v>
      </c>
      <c r="E1" s="5" t="s">
        <v>4</v>
      </c>
      <c r="F1" s="5" t="s">
        <v>0</v>
      </c>
      <c r="G1" s="5" t="s">
        <v>15</v>
      </c>
      <c r="H1" s="5" t="s">
        <v>1</v>
      </c>
      <c r="I1" s="5" t="s">
        <v>19</v>
      </c>
      <c r="J1" s="5" t="s">
        <v>2</v>
      </c>
      <c r="K1" s="5" t="s">
        <v>3</v>
      </c>
      <c r="L1" s="5" t="s">
        <v>20</v>
      </c>
      <c r="M1" s="5" t="s">
        <v>21</v>
      </c>
      <c r="N1" s="6"/>
      <c r="O1" s="5" t="s">
        <v>26</v>
      </c>
      <c r="P1" s="5" t="s">
        <v>27</v>
      </c>
    </row>
    <row r="2" spans="1:16" x14ac:dyDescent="0.2">
      <c r="A2" s="1" t="s">
        <v>5</v>
      </c>
      <c r="O2" s="1"/>
    </row>
    <row r="3" spans="1:16" x14ac:dyDescent="0.2">
      <c r="A3" t="s">
        <v>6</v>
      </c>
      <c r="B3" s="4"/>
      <c r="C3" s="4"/>
      <c r="D3" s="4"/>
      <c r="E3" s="4"/>
      <c r="F3" s="4">
        <v>111</v>
      </c>
      <c r="G3" s="4">
        <v>56</v>
      </c>
      <c r="H3" s="4">
        <v>289</v>
      </c>
      <c r="I3" s="4">
        <v>904</v>
      </c>
      <c r="J3" s="4">
        <v>932</v>
      </c>
      <c r="K3" s="4">
        <v>349</v>
      </c>
      <c r="L3" s="4"/>
      <c r="M3" s="4"/>
      <c r="O3" s="2">
        <f>B3+C3+D3+E3+F3+G3+H3+I3+J3+K3+L3+M3</f>
        <v>2641</v>
      </c>
      <c r="P3">
        <f>O3*3.5</f>
        <v>9243.5</v>
      </c>
    </row>
    <row r="4" spans="1:16" x14ac:dyDescent="0.2">
      <c r="A4" t="s">
        <v>7</v>
      </c>
      <c r="B4" s="4"/>
      <c r="C4" s="4"/>
      <c r="D4" s="4"/>
      <c r="E4" s="4"/>
      <c r="F4" s="4"/>
      <c r="G4" s="4"/>
      <c r="H4" s="4">
        <v>4967</v>
      </c>
      <c r="I4" s="4">
        <v>8938</v>
      </c>
      <c r="J4" s="4">
        <v>3015</v>
      </c>
      <c r="K4" s="4">
        <v>241</v>
      </c>
      <c r="L4" s="4"/>
      <c r="M4" s="4"/>
      <c r="O4" s="2">
        <f t="shared" ref="O4:O16" si="0">B4+C4+D4+E4+F4+G4+H4+I4+J4+K4+L4+M4</f>
        <v>17161</v>
      </c>
      <c r="P4">
        <f t="shared" ref="P4:P16" si="1">O4*3.5</f>
        <v>60063.5</v>
      </c>
    </row>
    <row r="5" spans="1:16" x14ac:dyDescent="0.2">
      <c r="A5" t="s">
        <v>8</v>
      </c>
      <c r="B5" s="4"/>
      <c r="C5" s="4"/>
      <c r="D5" s="4"/>
      <c r="E5" s="4"/>
      <c r="F5" s="4"/>
      <c r="G5" s="4"/>
      <c r="H5" s="4">
        <v>546</v>
      </c>
      <c r="I5" s="4">
        <v>1336</v>
      </c>
      <c r="J5" s="4">
        <v>341</v>
      </c>
      <c r="K5" s="4"/>
      <c r="L5" s="4"/>
      <c r="M5" s="4"/>
      <c r="O5" s="2">
        <f t="shared" si="0"/>
        <v>2223</v>
      </c>
      <c r="P5">
        <f t="shared" si="1"/>
        <v>7780.5</v>
      </c>
    </row>
    <row r="6" spans="1:16" x14ac:dyDescent="0.2">
      <c r="A6" t="s">
        <v>9</v>
      </c>
      <c r="B6" s="4">
        <v>10312</v>
      </c>
      <c r="C6" s="4">
        <v>9666</v>
      </c>
      <c r="D6" s="4">
        <v>8764</v>
      </c>
      <c r="E6" s="4">
        <v>5059</v>
      </c>
      <c r="F6" s="4">
        <v>4624</v>
      </c>
      <c r="G6" s="4">
        <v>7940</v>
      </c>
      <c r="H6" s="4">
        <v>6170</v>
      </c>
      <c r="I6" s="4">
        <v>10182</v>
      </c>
      <c r="J6" s="4">
        <v>11846</v>
      </c>
      <c r="K6" s="4">
        <v>5602</v>
      </c>
      <c r="L6" s="4">
        <v>1569</v>
      </c>
      <c r="M6" s="4">
        <v>2122</v>
      </c>
      <c r="O6" s="2">
        <f t="shared" si="0"/>
        <v>83856</v>
      </c>
      <c r="P6">
        <f t="shared" si="1"/>
        <v>293496</v>
      </c>
    </row>
    <row r="7" spans="1:16" x14ac:dyDescent="0.2">
      <c r="A7" t="s">
        <v>10</v>
      </c>
      <c r="B7" s="4">
        <v>17243</v>
      </c>
      <c r="C7" s="4">
        <v>9212</v>
      </c>
      <c r="D7" s="4">
        <v>11102</v>
      </c>
      <c r="E7" s="4">
        <v>8629</v>
      </c>
      <c r="F7" s="4">
        <v>15293</v>
      </c>
      <c r="G7" s="4">
        <v>11524</v>
      </c>
      <c r="H7" s="4">
        <v>23360</v>
      </c>
      <c r="I7" s="4">
        <v>29438</v>
      </c>
      <c r="J7" s="4">
        <v>26846</v>
      </c>
      <c r="K7" s="4">
        <v>8580</v>
      </c>
      <c r="L7" s="4">
        <v>4543</v>
      </c>
      <c r="M7" s="4">
        <v>8250</v>
      </c>
      <c r="O7" s="2">
        <f t="shared" si="0"/>
        <v>174020</v>
      </c>
      <c r="P7">
        <f t="shared" si="1"/>
        <v>609070</v>
      </c>
    </row>
    <row r="8" spans="1:16" x14ac:dyDescent="0.2">
      <c r="A8" t="s">
        <v>11</v>
      </c>
      <c r="B8" s="4">
        <v>214</v>
      </c>
      <c r="C8" s="4">
        <v>362</v>
      </c>
      <c r="D8" s="4">
        <v>289</v>
      </c>
      <c r="E8" s="4">
        <v>629</v>
      </c>
      <c r="F8" s="4">
        <v>375</v>
      </c>
      <c r="G8" s="4">
        <v>87</v>
      </c>
      <c r="H8" s="4">
        <v>899</v>
      </c>
      <c r="I8" s="4">
        <v>1197</v>
      </c>
      <c r="J8" s="4">
        <v>1020</v>
      </c>
      <c r="K8" s="4">
        <v>1488</v>
      </c>
      <c r="L8" s="4">
        <v>256</v>
      </c>
      <c r="M8" s="4">
        <v>205</v>
      </c>
      <c r="O8" s="2">
        <f t="shared" si="0"/>
        <v>7021</v>
      </c>
      <c r="P8">
        <f t="shared" si="1"/>
        <v>24573.5</v>
      </c>
    </row>
    <row r="9" spans="1:16" x14ac:dyDescent="0.2">
      <c r="A9" t="s">
        <v>12</v>
      </c>
      <c r="B9" s="4"/>
      <c r="C9" s="4"/>
      <c r="D9" s="4"/>
      <c r="E9" s="4"/>
      <c r="F9" s="4"/>
      <c r="G9" s="4"/>
      <c r="H9" s="4">
        <v>1129</v>
      </c>
      <c r="I9" s="4">
        <v>803</v>
      </c>
      <c r="J9" s="4">
        <v>1050</v>
      </c>
      <c r="K9" s="4">
        <v>470</v>
      </c>
      <c r="L9" s="4"/>
      <c r="M9" s="4"/>
      <c r="O9" s="2">
        <f t="shared" si="0"/>
        <v>3452</v>
      </c>
      <c r="P9">
        <f t="shared" si="1"/>
        <v>12082</v>
      </c>
    </row>
    <row r="10" spans="1:16" x14ac:dyDescent="0.2">
      <c r="A10" t="s">
        <v>13</v>
      </c>
      <c r="B10" s="4"/>
      <c r="C10" s="4"/>
      <c r="D10" s="4"/>
      <c r="E10" s="4"/>
      <c r="F10" s="4"/>
      <c r="G10" s="4">
        <v>1439</v>
      </c>
      <c r="H10" s="4">
        <v>1692</v>
      </c>
      <c r="I10" s="4">
        <v>2255</v>
      </c>
      <c r="J10" s="4">
        <v>982</v>
      </c>
      <c r="K10" s="4"/>
      <c r="L10" s="4"/>
      <c r="M10" s="4"/>
      <c r="O10" s="2">
        <f t="shared" si="0"/>
        <v>6368</v>
      </c>
      <c r="P10">
        <f t="shared" si="1"/>
        <v>22288</v>
      </c>
    </row>
    <row r="11" spans="1:16" x14ac:dyDescent="0.2">
      <c r="A11" t="s">
        <v>14</v>
      </c>
      <c r="B11" s="4"/>
      <c r="C11" s="4"/>
      <c r="D11" s="4"/>
      <c r="E11" s="4"/>
      <c r="F11" s="4">
        <v>141</v>
      </c>
      <c r="G11" s="4">
        <v>551</v>
      </c>
      <c r="H11" s="4">
        <v>8137</v>
      </c>
      <c r="I11" s="4">
        <v>5968</v>
      </c>
      <c r="J11" s="4">
        <v>1483</v>
      </c>
      <c r="K11" s="4">
        <v>2007</v>
      </c>
      <c r="L11" s="4"/>
      <c r="M11" s="4"/>
      <c r="O11" s="2">
        <f t="shared" si="0"/>
        <v>18287</v>
      </c>
      <c r="P11">
        <f t="shared" si="1"/>
        <v>64004.5</v>
      </c>
    </row>
    <row r="12" spans="1:16" x14ac:dyDescent="0.2">
      <c r="A12" t="s">
        <v>22</v>
      </c>
      <c r="B12" s="3">
        <v>768</v>
      </c>
      <c r="C12" s="3">
        <v>70</v>
      </c>
      <c r="D12" s="3">
        <v>260</v>
      </c>
      <c r="E12" s="3">
        <v>63</v>
      </c>
      <c r="F12" s="3"/>
      <c r="G12" s="3"/>
      <c r="H12" s="3"/>
      <c r="I12" s="3"/>
      <c r="J12" s="3"/>
      <c r="K12" s="3"/>
      <c r="L12" s="3"/>
      <c r="M12" s="3"/>
      <c r="O12" s="2">
        <f t="shared" si="0"/>
        <v>1161</v>
      </c>
      <c r="P12">
        <f t="shared" si="1"/>
        <v>4063.5</v>
      </c>
    </row>
    <row r="13" spans="1:16" x14ac:dyDescent="0.2">
      <c r="A13" s="1" t="s">
        <v>25</v>
      </c>
      <c r="B13" s="7">
        <f>B3+B4+B5+B6+B7+B8+B9+B10+B11+B12</f>
        <v>28537</v>
      </c>
      <c r="C13" s="7">
        <f t="shared" ref="C13:M13" si="2">C3+C4+C5+C6+C7+C8+C9+C10+C11+C12</f>
        <v>19310</v>
      </c>
      <c r="D13" s="7">
        <f t="shared" si="2"/>
        <v>20415</v>
      </c>
      <c r="E13" s="7">
        <f t="shared" si="2"/>
        <v>14380</v>
      </c>
      <c r="F13" s="7">
        <f t="shared" si="2"/>
        <v>20544</v>
      </c>
      <c r="G13" s="7">
        <f t="shared" si="2"/>
        <v>21597</v>
      </c>
      <c r="H13" s="7">
        <f t="shared" si="2"/>
        <v>47189</v>
      </c>
      <c r="I13" s="7">
        <f t="shared" si="2"/>
        <v>61021</v>
      </c>
      <c r="J13" s="7">
        <f t="shared" si="2"/>
        <v>47515</v>
      </c>
      <c r="K13" s="7">
        <f t="shared" si="2"/>
        <v>18737</v>
      </c>
      <c r="L13" s="7">
        <f t="shared" si="2"/>
        <v>6368</v>
      </c>
      <c r="M13" s="7">
        <f t="shared" si="2"/>
        <v>10577</v>
      </c>
      <c r="O13" s="2">
        <f t="shared" si="0"/>
        <v>316190</v>
      </c>
      <c r="P13">
        <f t="shared" si="1"/>
        <v>1106665</v>
      </c>
    </row>
    <row r="14" spans="1:16" x14ac:dyDescent="0.2">
      <c r="A14" s="8" t="s">
        <v>44</v>
      </c>
      <c r="B14">
        <f>B13*3.5</f>
        <v>99879.5</v>
      </c>
      <c r="C14">
        <f t="shared" ref="C14:M14" si="3">C13*3.5</f>
        <v>67585</v>
      </c>
      <c r="D14">
        <f t="shared" si="3"/>
        <v>71452.5</v>
      </c>
      <c r="E14">
        <f t="shared" si="3"/>
        <v>50330</v>
      </c>
      <c r="F14">
        <f t="shared" si="3"/>
        <v>71904</v>
      </c>
      <c r="G14">
        <f t="shared" si="3"/>
        <v>75589.5</v>
      </c>
      <c r="H14">
        <f t="shared" si="3"/>
        <v>165161.5</v>
      </c>
      <c r="I14">
        <f t="shared" si="3"/>
        <v>213573.5</v>
      </c>
      <c r="J14">
        <f t="shared" si="3"/>
        <v>166302.5</v>
      </c>
      <c r="K14">
        <f t="shared" si="3"/>
        <v>65579.5</v>
      </c>
      <c r="L14">
        <f t="shared" si="3"/>
        <v>22288</v>
      </c>
      <c r="M14">
        <f t="shared" si="3"/>
        <v>37019.5</v>
      </c>
      <c r="O14" s="2"/>
    </row>
    <row r="15" spans="1:16" x14ac:dyDescent="0.2">
      <c r="A15" s="1" t="s">
        <v>23</v>
      </c>
      <c r="B15" s="2"/>
      <c r="C15" s="2"/>
      <c r="D15" s="2"/>
      <c r="E15" s="3">
        <v>4237</v>
      </c>
      <c r="F15" s="3">
        <v>4314</v>
      </c>
      <c r="G15" s="3">
        <v>5187</v>
      </c>
      <c r="H15" s="3">
        <v>2093</v>
      </c>
      <c r="I15" s="3">
        <v>2173</v>
      </c>
      <c r="J15" s="3">
        <v>2068</v>
      </c>
      <c r="K15" s="3">
        <v>3534</v>
      </c>
      <c r="L15" s="2"/>
      <c r="M15" s="2"/>
      <c r="O15" s="2">
        <f t="shared" si="0"/>
        <v>23606</v>
      </c>
      <c r="P15">
        <f t="shared" si="1"/>
        <v>82621</v>
      </c>
    </row>
    <row r="16" spans="1:16" x14ac:dyDescent="0.2">
      <c r="A16" s="1" t="s">
        <v>24</v>
      </c>
      <c r="E16" s="4">
        <v>1034</v>
      </c>
      <c r="F16" s="4">
        <v>4215</v>
      </c>
      <c r="G16" s="4">
        <v>3488</v>
      </c>
      <c r="H16" s="4">
        <v>6984</v>
      </c>
      <c r="I16" s="4">
        <v>616</v>
      </c>
      <c r="J16" s="4">
        <v>5715</v>
      </c>
      <c r="K16" s="4">
        <v>549</v>
      </c>
      <c r="O16" s="2">
        <f t="shared" si="0"/>
        <v>22601</v>
      </c>
      <c r="P16">
        <f t="shared" si="1"/>
        <v>79103.5</v>
      </c>
    </row>
    <row r="17" spans="1:11" x14ac:dyDescent="0.2">
      <c r="A17" s="8" t="s">
        <v>42</v>
      </c>
      <c r="E17">
        <f>E15*3.5</f>
        <v>14829.5</v>
      </c>
      <c r="F17">
        <f t="shared" ref="F17:K17" si="4">F15*3.5</f>
        <v>15099</v>
      </c>
      <c r="G17">
        <f t="shared" si="4"/>
        <v>18154.5</v>
      </c>
      <c r="H17">
        <f t="shared" si="4"/>
        <v>7325.5</v>
      </c>
      <c r="I17">
        <f t="shared" si="4"/>
        <v>7605.5</v>
      </c>
      <c r="J17">
        <f t="shared" si="4"/>
        <v>7238</v>
      </c>
      <c r="K17">
        <f t="shared" si="4"/>
        <v>12369</v>
      </c>
    </row>
    <row r="18" spans="1:11" x14ac:dyDescent="0.2">
      <c r="A18" s="8" t="s">
        <v>43</v>
      </c>
      <c r="E18">
        <f>E16*3.5</f>
        <v>3619</v>
      </c>
      <c r="F18">
        <f t="shared" ref="F18:K18" si="5">F16*3.5</f>
        <v>14752.5</v>
      </c>
      <c r="G18">
        <f t="shared" si="5"/>
        <v>12208</v>
      </c>
      <c r="H18">
        <f t="shared" si="5"/>
        <v>24444</v>
      </c>
      <c r="I18">
        <f t="shared" si="5"/>
        <v>2156</v>
      </c>
      <c r="J18">
        <f t="shared" si="5"/>
        <v>20002.5</v>
      </c>
      <c r="K18">
        <f t="shared" si="5"/>
        <v>1921.5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96F1-52B7-432D-BB3C-2390B18B3709}">
  <dimension ref="A1:O24"/>
  <sheetViews>
    <sheetView zoomScale="135" zoomScaleNormal="100" workbookViewId="0">
      <pane xSplit="1" topLeftCell="B1" activePane="topRight" state="frozen"/>
      <selection activeCell="A13" sqref="A13"/>
      <selection pane="topRight" activeCell="H20" sqref="H20"/>
    </sheetView>
  </sheetViews>
  <sheetFormatPr baseColWidth="10" defaultColWidth="8.83203125" defaultRowHeight="15" x14ac:dyDescent="0.2"/>
  <cols>
    <col min="1" max="1" width="20.6640625" customWidth="1"/>
    <col min="2" max="2" width="9.5" customWidth="1"/>
    <col min="3" max="3" width="8" customWidth="1"/>
    <col min="4" max="4" width="7.83203125" customWidth="1"/>
    <col min="5" max="5" width="8.33203125" customWidth="1"/>
    <col min="15" max="16" width="11" customWidth="1"/>
  </cols>
  <sheetData>
    <row r="1" spans="1:15" ht="32" x14ac:dyDescent="0.2">
      <c r="A1" s="1">
        <v>2021</v>
      </c>
      <c r="B1" s="1" t="s">
        <v>16</v>
      </c>
      <c r="C1" s="1" t="s">
        <v>17</v>
      </c>
      <c r="D1" s="1" t="s">
        <v>31</v>
      </c>
      <c r="E1" s="1" t="s">
        <v>32</v>
      </c>
      <c r="F1" s="1" t="s">
        <v>0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</v>
      </c>
      <c r="L1" s="1" t="s">
        <v>20</v>
      </c>
      <c r="M1" s="1" t="s">
        <v>21</v>
      </c>
      <c r="N1" s="5" t="s">
        <v>38</v>
      </c>
      <c r="O1" s="5" t="s">
        <v>30</v>
      </c>
    </row>
    <row r="2" spans="1:15" x14ac:dyDescent="0.2">
      <c r="A2" s="1" t="s">
        <v>5</v>
      </c>
      <c r="N2" s="1"/>
    </row>
    <row r="3" spans="1:15" x14ac:dyDescent="0.2">
      <c r="A3" t="s">
        <v>39</v>
      </c>
      <c r="B3" s="4"/>
      <c r="C3" s="4"/>
      <c r="D3" s="4"/>
      <c r="E3" s="4"/>
      <c r="F3" s="4">
        <v>322</v>
      </c>
      <c r="G3" s="4">
        <v>734</v>
      </c>
      <c r="H3" s="4">
        <v>2749</v>
      </c>
      <c r="I3" s="4">
        <v>1061</v>
      </c>
      <c r="J3" s="4"/>
      <c r="K3" s="4"/>
      <c r="L3" s="2"/>
      <c r="M3" s="2"/>
      <c r="N3" s="2">
        <f>B3+C3+D3+E3+F3+G3+H3+I3+J3+K3+L3+M3</f>
        <v>4866</v>
      </c>
      <c r="O3">
        <f>N3*3.5</f>
        <v>17031</v>
      </c>
    </row>
    <row r="4" spans="1:15" x14ac:dyDescent="0.2">
      <c r="A4" t="s">
        <v>7</v>
      </c>
      <c r="B4" s="4"/>
      <c r="C4" s="4"/>
      <c r="D4" s="4"/>
      <c r="E4" s="4"/>
      <c r="F4" s="4"/>
      <c r="G4" s="4">
        <v>1827</v>
      </c>
      <c r="H4" s="4">
        <v>12361</v>
      </c>
      <c r="I4" s="4">
        <v>4982</v>
      </c>
      <c r="J4" s="4"/>
      <c r="K4" s="4"/>
      <c r="L4" s="2"/>
      <c r="M4" s="2"/>
      <c r="N4" s="2">
        <f>B4+C4+D4+E4+F4+G4+H4+I4+J4+K4+L4+M4</f>
        <v>19170</v>
      </c>
      <c r="O4">
        <f t="shared" ref="O4:O16" si="0">N4*3.5</f>
        <v>67095</v>
      </c>
    </row>
    <row r="5" spans="1:15" x14ac:dyDescent="0.2">
      <c r="A5" t="s">
        <v>8</v>
      </c>
      <c r="B5" s="4"/>
      <c r="C5" s="4"/>
      <c r="D5" s="4"/>
      <c r="E5" s="4"/>
      <c r="F5" s="4"/>
      <c r="G5" s="4">
        <v>918</v>
      </c>
      <c r="H5" s="4"/>
      <c r="I5" s="4"/>
      <c r="J5" s="4"/>
      <c r="K5" s="4"/>
      <c r="L5" s="2"/>
      <c r="M5" s="2"/>
      <c r="N5" s="2">
        <f>B5+C5+D5+E5+F5+G5+H5+I5+J5+K5+L5+M5</f>
        <v>918</v>
      </c>
      <c r="O5">
        <f t="shared" si="0"/>
        <v>3213</v>
      </c>
    </row>
    <row r="6" spans="1:15" x14ac:dyDescent="0.2">
      <c r="A6" t="s">
        <v>9</v>
      </c>
      <c r="B6" s="4">
        <v>3399</v>
      </c>
      <c r="C6" s="4">
        <v>6401</v>
      </c>
      <c r="D6" s="4">
        <v>6800</v>
      </c>
      <c r="E6" s="4">
        <v>2807</v>
      </c>
      <c r="F6" s="4">
        <v>4516</v>
      </c>
      <c r="G6" s="4">
        <v>8108</v>
      </c>
      <c r="H6" s="4">
        <v>37631</v>
      </c>
      <c r="I6" s="4"/>
      <c r="J6" s="4"/>
      <c r="K6" s="4"/>
      <c r="L6" s="2"/>
      <c r="M6" s="2"/>
      <c r="N6" s="2">
        <f>B6+C6+D6+E6+F6+G6+H6+I6+J6+K6+L6+M6</f>
        <v>69662</v>
      </c>
      <c r="O6">
        <f t="shared" si="0"/>
        <v>243817</v>
      </c>
    </row>
    <row r="7" spans="1:15" x14ac:dyDescent="0.2">
      <c r="A7" t="s">
        <v>10</v>
      </c>
      <c r="B7" s="4">
        <v>12085</v>
      </c>
      <c r="C7" s="4">
        <v>17685</v>
      </c>
      <c r="D7" s="4">
        <v>15731</v>
      </c>
      <c r="E7" s="4">
        <v>12168</v>
      </c>
      <c r="F7" s="4">
        <v>25400</v>
      </c>
      <c r="G7" s="4">
        <v>25420</v>
      </c>
      <c r="H7" s="4">
        <v>119290</v>
      </c>
      <c r="I7" s="4">
        <v>44349</v>
      </c>
      <c r="J7" s="4"/>
      <c r="K7" s="4"/>
      <c r="L7" s="2"/>
      <c r="M7" s="2"/>
      <c r="N7" s="2">
        <f>B7+C7+D7+E7+F7+G7+H7+I7+J7+K7+L7+M7</f>
        <v>272128</v>
      </c>
      <c r="O7">
        <f t="shared" si="0"/>
        <v>952448</v>
      </c>
    </row>
    <row r="8" spans="1:15" x14ac:dyDescent="0.2">
      <c r="A8" t="s">
        <v>40</v>
      </c>
      <c r="B8" s="4">
        <v>1022</v>
      </c>
      <c r="C8" s="4">
        <v>419</v>
      </c>
      <c r="D8" s="4">
        <v>404</v>
      </c>
      <c r="E8" s="4">
        <v>553</v>
      </c>
      <c r="F8" s="4">
        <v>1029</v>
      </c>
      <c r="G8" s="4">
        <v>938</v>
      </c>
      <c r="H8" s="4">
        <v>5789</v>
      </c>
      <c r="I8" s="4">
        <v>1237</v>
      </c>
      <c r="J8" s="4"/>
      <c r="K8" s="4"/>
      <c r="L8" s="2"/>
      <c r="M8" s="2"/>
      <c r="N8" s="2">
        <f>B8+C8+D8+E8+F8+G8+H8+I8+J8+K8+L8+M8</f>
        <v>11391</v>
      </c>
      <c r="O8">
        <f t="shared" si="0"/>
        <v>39868.5</v>
      </c>
    </row>
    <row r="9" spans="1:15" x14ac:dyDescent="0.2">
      <c r="A9" t="s">
        <v>12</v>
      </c>
      <c r="B9" s="4"/>
      <c r="C9" s="4"/>
      <c r="D9" s="4"/>
      <c r="E9" s="4"/>
      <c r="F9" s="4"/>
      <c r="G9" s="4">
        <v>3120</v>
      </c>
      <c r="H9" s="4">
        <v>2697</v>
      </c>
      <c r="I9" s="4">
        <v>1909</v>
      </c>
      <c r="J9" s="4"/>
      <c r="K9" s="4"/>
      <c r="L9" s="2"/>
      <c r="M9" s="2"/>
      <c r="N9" s="2">
        <f>B9+C9+D9+E9+F9+G9+H9+I9+J9+K9+L9+M9</f>
        <v>7726</v>
      </c>
      <c r="O9">
        <f t="shared" si="0"/>
        <v>27041</v>
      </c>
    </row>
    <row r="10" spans="1:15" x14ac:dyDescent="0.2">
      <c r="A10" t="s">
        <v>13</v>
      </c>
      <c r="B10" s="4"/>
      <c r="C10" s="4"/>
      <c r="D10" s="4"/>
      <c r="E10" s="4"/>
      <c r="F10" s="4"/>
      <c r="G10" s="4">
        <v>1676</v>
      </c>
      <c r="H10" s="4">
        <v>3100</v>
      </c>
      <c r="I10" s="4">
        <v>1919</v>
      </c>
      <c r="J10" s="4"/>
      <c r="K10" s="4"/>
      <c r="L10" s="2"/>
      <c r="M10" s="2"/>
      <c r="N10" s="2">
        <f>B10+C10+D10+E10+F10+G10+H10+I10+J10+K10+L10+M10</f>
        <v>6695</v>
      </c>
      <c r="O10">
        <f t="shared" si="0"/>
        <v>23432.5</v>
      </c>
    </row>
    <row r="11" spans="1:15" x14ac:dyDescent="0.2">
      <c r="A11" t="s">
        <v>14</v>
      </c>
      <c r="B11" s="4"/>
      <c r="C11" s="4"/>
      <c r="D11" s="4"/>
      <c r="E11" s="4"/>
      <c r="F11" s="4"/>
      <c r="G11" s="4">
        <v>0</v>
      </c>
      <c r="H11" s="4">
        <v>0</v>
      </c>
      <c r="I11" s="4">
        <v>2464</v>
      </c>
      <c r="J11" s="4"/>
      <c r="K11" s="4"/>
      <c r="L11" s="2"/>
      <c r="M11" s="2"/>
      <c r="N11" s="2">
        <f>B11+C11+D11+E11+F11+G11+H11+I11+J11+K11+L11+M11</f>
        <v>2464</v>
      </c>
      <c r="O11">
        <f t="shared" si="0"/>
        <v>8624</v>
      </c>
    </row>
    <row r="12" spans="1:15" x14ac:dyDescent="0.2">
      <c r="A12" t="s">
        <v>22</v>
      </c>
      <c r="B12" s="3">
        <v>1115</v>
      </c>
      <c r="C12" s="3">
        <v>1088</v>
      </c>
      <c r="D12" s="3">
        <v>541</v>
      </c>
      <c r="E12" s="3"/>
      <c r="F12" s="3"/>
      <c r="G12" s="3"/>
      <c r="H12" s="3"/>
      <c r="I12" s="3"/>
      <c r="J12" s="3"/>
      <c r="K12" s="3"/>
      <c r="N12" s="2">
        <f>B12+C12+D12+E12+F12+G12+H12+I12+J12+K12+L12+M12</f>
        <v>2744</v>
      </c>
      <c r="O12">
        <f t="shared" si="0"/>
        <v>9604</v>
      </c>
    </row>
    <row r="13" spans="1:15" x14ac:dyDescent="0.2">
      <c r="A13" s="1" t="s">
        <v>37</v>
      </c>
      <c r="B13" s="4">
        <f>B3+B4+B5+B6+B7+B8+B9+B10+B11+B12</f>
        <v>17621</v>
      </c>
      <c r="C13" s="4">
        <f>C3+C4+C5+C6+C7+C8+C9+C10+C11+C12</f>
        <v>25593</v>
      </c>
      <c r="D13" s="4">
        <f t="shared" ref="C13:I13" si="1">D3+D4+D5+D6+D7+D8+D9+D10+D11+D12</f>
        <v>23476</v>
      </c>
      <c r="E13" s="4">
        <f t="shared" si="1"/>
        <v>15528</v>
      </c>
      <c r="F13" s="4">
        <f t="shared" si="1"/>
        <v>31267</v>
      </c>
      <c r="G13" s="4">
        <f t="shared" si="1"/>
        <v>42741</v>
      </c>
      <c r="H13" s="4">
        <f t="shared" si="1"/>
        <v>183617</v>
      </c>
      <c r="I13" s="4">
        <f t="shared" si="1"/>
        <v>57921</v>
      </c>
      <c r="J13" s="4"/>
      <c r="K13" s="4"/>
      <c r="L13" s="4"/>
      <c r="M13" s="4"/>
      <c r="N13" s="2">
        <f>B13+C13+D13+E13+F13+G13+H13+I13+J13+K13+L13+M13</f>
        <v>397764</v>
      </c>
      <c r="O13">
        <f t="shared" si="0"/>
        <v>1392174</v>
      </c>
    </row>
    <row r="14" spans="1:15" x14ac:dyDescent="0.2">
      <c r="A14" s="1" t="s">
        <v>41</v>
      </c>
      <c r="C14" s="3"/>
      <c r="D14" s="3"/>
      <c r="E14" s="3">
        <v>4370</v>
      </c>
      <c r="F14" s="3">
        <v>5299</v>
      </c>
      <c r="G14" s="3">
        <v>4002</v>
      </c>
      <c r="H14" s="3">
        <v>4765</v>
      </c>
      <c r="I14" s="3">
        <v>2308</v>
      </c>
      <c r="J14" s="3"/>
      <c r="K14" s="3"/>
      <c r="L14" s="3"/>
      <c r="N14" s="2">
        <f>B14+C14+D14+E14+F14+G14+H14+I14+J14+K14+L14+M14</f>
        <v>20744</v>
      </c>
      <c r="O14">
        <f>N14*3.5</f>
        <v>72604</v>
      </c>
    </row>
    <row r="15" spans="1:15" x14ac:dyDescent="0.2">
      <c r="A15" s="1" t="s">
        <v>24</v>
      </c>
      <c r="B15" s="2"/>
      <c r="C15" s="2"/>
      <c r="D15" s="4"/>
      <c r="E15" s="4">
        <v>2203</v>
      </c>
      <c r="F15" s="4">
        <v>6413</v>
      </c>
      <c r="G15" s="4">
        <v>3214</v>
      </c>
      <c r="H15" s="4">
        <v>4969</v>
      </c>
      <c r="I15" s="4">
        <v>6014</v>
      </c>
      <c r="J15" s="4"/>
      <c r="K15" s="4"/>
      <c r="L15" s="4"/>
      <c r="M15" s="2"/>
      <c r="N15" s="2">
        <f>B15+C15+D15+E15+F15+G15+H15+I15+J15+K15+L15+M15</f>
        <v>22813</v>
      </c>
      <c r="O15">
        <f>N15*3.5</f>
        <v>79845.5</v>
      </c>
    </row>
    <row r="16" spans="1:15" ht="17.25" customHeight="1" x14ac:dyDescent="0.2">
      <c r="A16" s="8" t="s">
        <v>45</v>
      </c>
      <c r="B16">
        <f>B13*3.5</f>
        <v>61673.5</v>
      </c>
      <c r="C16">
        <f t="shared" ref="C16:M16" si="2">C13*3.5</f>
        <v>89575.5</v>
      </c>
      <c r="D16">
        <f t="shared" si="2"/>
        <v>82166</v>
      </c>
      <c r="E16">
        <f t="shared" si="2"/>
        <v>54348</v>
      </c>
      <c r="F16">
        <f t="shared" si="2"/>
        <v>109434.5</v>
      </c>
      <c r="G16">
        <f t="shared" si="2"/>
        <v>149593.5</v>
      </c>
      <c r="H16">
        <f t="shared" si="2"/>
        <v>642659.5</v>
      </c>
      <c r="I16">
        <f t="shared" si="2"/>
        <v>202723.5</v>
      </c>
    </row>
    <row r="17" spans="1:9" ht="17.25" customHeight="1" x14ac:dyDescent="0.2">
      <c r="A17" s="8" t="s">
        <v>46</v>
      </c>
      <c r="E17">
        <f>E14*3.5</f>
        <v>15295</v>
      </c>
      <c r="F17">
        <f t="shared" ref="F17:I17" si="3">F14*3.5</f>
        <v>18546.5</v>
      </c>
      <c r="G17">
        <f t="shared" si="3"/>
        <v>14007</v>
      </c>
      <c r="H17">
        <f t="shared" si="3"/>
        <v>16677.5</v>
      </c>
      <c r="I17">
        <f t="shared" si="3"/>
        <v>8078</v>
      </c>
    </row>
    <row r="18" spans="1:9" ht="17.25" customHeight="1" x14ac:dyDescent="0.2">
      <c r="A18" s="8" t="s">
        <v>43</v>
      </c>
      <c r="E18">
        <f>E15*3.5</f>
        <v>7710.5</v>
      </c>
      <c r="F18">
        <f t="shared" ref="F18:I18" si="4">F15*3.5</f>
        <v>22445.5</v>
      </c>
      <c r="G18">
        <f t="shared" si="4"/>
        <v>11249</v>
      </c>
      <c r="H18">
        <f t="shared" si="4"/>
        <v>17391.5</v>
      </c>
      <c r="I18">
        <f t="shared" si="4"/>
        <v>21049</v>
      </c>
    </row>
    <row r="19" spans="1:9" ht="17.25" customHeight="1" x14ac:dyDescent="0.2"/>
    <row r="20" spans="1:9" ht="17.25" customHeight="1" x14ac:dyDescent="0.2"/>
    <row r="21" spans="1:9" ht="17.25" customHeight="1" x14ac:dyDescent="0.2"/>
    <row r="22" spans="1:9" ht="17.25" customHeight="1" x14ac:dyDescent="0.2"/>
    <row r="23" spans="1:9" ht="17.25" customHeight="1" x14ac:dyDescent="0.2"/>
    <row r="24" spans="1:9" ht="17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Illingworth, Kirk D ENV:EX</dc:creator>
  <cp:lastModifiedBy>dayna kade</cp:lastModifiedBy>
  <dcterms:created xsi:type="dcterms:W3CDTF">2021-01-25T22:07:16Z</dcterms:created>
  <dcterms:modified xsi:type="dcterms:W3CDTF">2022-10-18T15:45:41Z</dcterms:modified>
</cp:coreProperties>
</file>