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Readme - how to use" sheetId="1" r:id="rId1"/>
    <sheet name="Dashboard" sheetId="2" r:id="rId2"/>
    <sheet name="Historical trends" sheetId="3" r:id="rId3"/>
    <sheet name="Data" sheetId="4" r:id="rId4"/>
    <sheet name="Calcs" sheetId="7" r:id="rId5"/>
  </sheets>
  <calcPr calcId="152511"/>
</workbook>
</file>

<file path=xl/calcChain.xml><?xml version="1.0" encoding="utf-8"?>
<calcChain xmlns="http://schemas.openxmlformats.org/spreadsheetml/2006/main">
  <c r="AJ3" i="4" l="1"/>
  <c r="AK3" i="4"/>
  <c r="AL3" i="4"/>
  <c r="AM3" i="4"/>
  <c r="AR3" i="4" s="1"/>
  <c r="AN3" i="4"/>
  <c r="AO3" i="4"/>
  <c r="AQ3" i="4"/>
  <c r="AJ4" i="4"/>
  <c r="AK4" i="4"/>
  <c r="AN4" i="4" s="1"/>
  <c r="AL4" i="4"/>
  <c r="AM4" i="4" s="1"/>
  <c r="AO4" i="4"/>
  <c r="AJ5" i="4"/>
  <c r="AM5" i="4" s="1"/>
  <c r="AK5" i="4"/>
  <c r="AN5" i="4" s="1"/>
  <c r="AL5" i="4"/>
  <c r="AO5" i="4"/>
  <c r="AJ6" i="4"/>
  <c r="AK6" i="4"/>
  <c r="AL6" i="4"/>
  <c r="AN6" i="4"/>
  <c r="AO6" i="4"/>
  <c r="AJ7" i="4"/>
  <c r="AP7" i="4" s="1"/>
  <c r="AK7" i="4"/>
  <c r="AL7" i="4"/>
  <c r="AM7" i="4"/>
  <c r="AR7" i="4" s="1"/>
  <c r="AN7" i="4"/>
  <c r="AO7" i="4"/>
  <c r="AQ7" i="4"/>
  <c r="AJ8" i="4"/>
  <c r="AK8" i="4"/>
  <c r="AN8" i="4" s="1"/>
  <c r="AL8" i="4"/>
  <c r="AM8" i="4" s="1"/>
  <c r="AO8" i="4"/>
  <c r="AJ9" i="4"/>
  <c r="AK9" i="4"/>
  <c r="AN9" i="4" s="1"/>
  <c r="AL9" i="4"/>
  <c r="AM9" i="4" s="1"/>
  <c r="AO9" i="4"/>
  <c r="AJ10" i="4"/>
  <c r="AK10" i="4"/>
  <c r="AL10" i="4"/>
  <c r="AN10" i="4"/>
  <c r="AO10" i="4"/>
  <c r="AJ11" i="4"/>
  <c r="AP11" i="4" s="1"/>
  <c r="AK11" i="4"/>
  <c r="AL11" i="4"/>
  <c r="AM11" i="4"/>
  <c r="AR11" i="4" s="1"/>
  <c r="AN11" i="4"/>
  <c r="AO11" i="4"/>
  <c r="AQ11" i="4"/>
  <c r="AJ12" i="4"/>
  <c r="AK12" i="4"/>
  <c r="AL12" i="4"/>
  <c r="AM12" i="4" s="1"/>
  <c r="AN12" i="4"/>
  <c r="AO12" i="4"/>
  <c r="AJ13" i="4"/>
  <c r="AK13" i="4"/>
  <c r="AN13" i="4" s="1"/>
  <c r="AL13" i="4"/>
  <c r="AM13" i="4" s="1"/>
  <c r="AO13" i="4"/>
  <c r="AJ14" i="4"/>
  <c r="AK14" i="4"/>
  <c r="AL14" i="4"/>
  <c r="AN14" i="4"/>
  <c r="AO14" i="4"/>
  <c r="AJ15" i="4"/>
  <c r="AP15" i="4" s="1"/>
  <c r="AK15" i="4"/>
  <c r="AL15" i="4"/>
  <c r="AM15" i="4"/>
  <c r="AR15" i="4" s="1"/>
  <c r="AN15" i="4"/>
  <c r="AO15" i="4"/>
  <c r="AQ15" i="4"/>
  <c r="AJ16" i="4"/>
  <c r="AK16" i="4"/>
  <c r="AL16" i="4"/>
  <c r="AM16" i="4" s="1"/>
  <c r="AN16" i="4"/>
  <c r="AO16" i="4"/>
  <c r="AJ17" i="4"/>
  <c r="AK17" i="4"/>
  <c r="AN17" i="4" s="1"/>
  <c r="AL17" i="4"/>
  <c r="AO17" i="4"/>
  <c r="AM17" i="4" s="1"/>
  <c r="AJ18" i="4"/>
  <c r="AK18" i="4"/>
  <c r="AL18" i="4"/>
  <c r="AN18" i="4"/>
  <c r="AO18" i="4"/>
  <c r="AJ19" i="4"/>
  <c r="AP19" i="4" s="1"/>
  <c r="AK19" i="4"/>
  <c r="AN19" i="4" s="1"/>
  <c r="AL19" i="4"/>
  <c r="AM19" i="4"/>
  <c r="AR19" i="4" s="1"/>
  <c r="AO19" i="4"/>
  <c r="AJ20" i="4"/>
  <c r="AM20" i="4" s="1"/>
  <c r="AK20" i="4"/>
  <c r="AL20" i="4"/>
  <c r="AN20" i="4"/>
  <c r="AO20" i="4"/>
  <c r="AJ21" i="4"/>
  <c r="AK21" i="4"/>
  <c r="AN21" i="4" s="1"/>
  <c r="AL21" i="4"/>
  <c r="AO21" i="4"/>
  <c r="AM21" i="4" s="1"/>
  <c r="AJ22" i="4"/>
  <c r="AK22" i="4"/>
  <c r="AL22" i="4"/>
  <c r="AN22" i="4"/>
  <c r="AO22" i="4"/>
  <c r="AJ23" i="4"/>
  <c r="AP23" i="4" s="1"/>
  <c r="AK23" i="4"/>
  <c r="AN23" i="4" s="1"/>
  <c r="AL23" i="4"/>
  <c r="AM23" i="4"/>
  <c r="AR23" i="4" s="1"/>
  <c r="AO23" i="4"/>
  <c r="AQ23" i="4"/>
  <c r="AJ24" i="4"/>
  <c r="AM24" i="4" s="1"/>
  <c r="AK24" i="4"/>
  <c r="AL24" i="4"/>
  <c r="AN24" i="4"/>
  <c r="AO24" i="4"/>
  <c r="AJ25" i="4"/>
  <c r="AK25" i="4"/>
  <c r="AN25" i="4" s="1"/>
  <c r="AL25" i="4"/>
  <c r="AO25" i="4"/>
  <c r="AM25" i="4" s="1"/>
  <c r="AJ26" i="4"/>
  <c r="AK26" i="4"/>
  <c r="AL26" i="4"/>
  <c r="AN26" i="4"/>
  <c r="AO26" i="4"/>
  <c r="AJ27" i="4"/>
  <c r="AP27" i="4" s="1"/>
  <c r="AK27" i="4"/>
  <c r="AN27" i="4" s="1"/>
  <c r="AL27" i="4"/>
  <c r="AM27" i="4"/>
  <c r="AR27" i="4" s="1"/>
  <c r="AO27" i="4"/>
  <c r="AQ27" i="4"/>
  <c r="AJ28" i="4"/>
  <c r="AM28" i="4" s="1"/>
  <c r="AK28" i="4"/>
  <c r="AL28" i="4"/>
  <c r="AN28" i="4"/>
  <c r="AO28" i="4"/>
  <c r="AJ29" i="4"/>
  <c r="AK29" i="4"/>
  <c r="AN29" i="4" s="1"/>
  <c r="AL29" i="4"/>
  <c r="AO29" i="4"/>
  <c r="AM29" i="4" s="1"/>
  <c r="AJ30" i="4"/>
  <c r="AK30" i="4"/>
  <c r="AL30" i="4"/>
  <c r="AN30" i="4"/>
  <c r="AO30" i="4"/>
  <c r="AJ31" i="4"/>
  <c r="AP31" i="4" s="1"/>
  <c r="AK31" i="4"/>
  <c r="AN31" i="4" s="1"/>
  <c r="AL31" i="4"/>
  <c r="AM31" i="4"/>
  <c r="AR31" i="4" s="1"/>
  <c r="AO31" i="4"/>
  <c r="AQ31" i="4"/>
  <c r="AJ32" i="4"/>
  <c r="AM32" i="4" s="1"/>
  <c r="AK32" i="4"/>
  <c r="AL32" i="4"/>
  <c r="AN32" i="4"/>
  <c r="AO32" i="4"/>
  <c r="AJ33" i="4"/>
  <c r="AK33" i="4"/>
  <c r="AN33" i="4" s="1"/>
  <c r="AL33" i="4"/>
  <c r="AO33" i="4"/>
  <c r="AM33" i="4" s="1"/>
  <c r="AJ34" i="4"/>
  <c r="AK34" i="4"/>
  <c r="AL34" i="4"/>
  <c r="AN34" i="4"/>
  <c r="AO34" i="4"/>
  <c r="AJ35" i="4"/>
  <c r="AP35" i="4" s="1"/>
  <c r="AK35" i="4"/>
  <c r="AN35" i="4" s="1"/>
  <c r="AL35" i="4"/>
  <c r="AM35" i="4"/>
  <c r="AR35" i="4" s="1"/>
  <c r="AO35" i="4"/>
  <c r="AQ35" i="4"/>
  <c r="Y3" i="4"/>
  <c r="AB3" i="4" s="1"/>
  <c r="Z3" i="4"/>
  <c r="AA3" i="4"/>
  <c r="AC3" i="4"/>
  <c r="AD3" i="4"/>
  <c r="Y4" i="4"/>
  <c r="Z4" i="4"/>
  <c r="AC4" i="4" s="1"/>
  <c r="AA4" i="4"/>
  <c r="AD4" i="4"/>
  <c r="Y5" i="4"/>
  <c r="Z5" i="4"/>
  <c r="AC5" i="4" s="1"/>
  <c r="AA5" i="4"/>
  <c r="AD5" i="4"/>
  <c r="Y6" i="4"/>
  <c r="Z6" i="4"/>
  <c r="AA6" i="4"/>
  <c r="AC6" i="4"/>
  <c r="AD6" i="4"/>
  <c r="Y7" i="4"/>
  <c r="AB7" i="4" s="1"/>
  <c r="AG7" i="4" s="1"/>
  <c r="Z7" i="4"/>
  <c r="AA7" i="4"/>
  <c r="AC7" i="4"/>
  <c r="AD7" i="4"/>
  <c r="Y8" i="4"/>
  <c r="Z8" i="4"/>
  <c r="AC8" i="4" s="1"/>
  <c r="AA8" i="4"/>
  <c r="AD8" i="4"/>
  <c r="Y9" i="4"/>
  <c r="AB9" i="4" s="1"/>
  <c r="Z9" i="4"/>
  <c r="AC9" i="4" s="1"/>
  <c r="AA9" i="4"/>
  <c r="AD9" i="4"/>
  <c r="Y10" i="4"/>
  <c r="Z10" i="4"/>
  <c r="AC10" i="4" s="1"/>
  <c r="AA10" i="4"/>
  <c r="AD10" i="4"/>
  <c r="Y11" i="4"/>
  <c r="Z11" i="4"/>
  <c r="AC11" i="4" s="1"/>
  <c r="AA11" i="4"/>
  <c r="AB11" i="4"/>
  <c r="AG11" i="4" s="1"/>
  <c r="AD11" i="4"/>
  <c r="Y12" i="4"/>
  <c r="Z12" i="4"/>
  <c r="AC12" i="4" s="1"/>
  <c r="AA12" i="4"/>
  <c r="AD12" i="4"/>
  <c r="Y13" i="4"/>
  <c r="Z13" i="4"/>
  <c r="AC13" i="4" s="1"/>
  <c r="AA13" i="4"/>
  <c r="AD13" i="4"/>
  <c r="AB13" i="4" s="1"/>
  <c r="Y14" i="4"/>
  <c r="Z14" i="4"/>
  <c r="AA14" i="4"/>
  <c r="AC14" i="4"/>
  <c r="AD14" i="4"/>
  <c r="Y15" i="4"/>
  <c r="Z15" i="4"/>
  <c r="AC15" i="4" s="1"/>
  <c r="AA15" i="4"/>
  <c r="AD15" i="4"/>
  <c r="Y16" i="4"/>
  <c r="AB16" i="4" s="1"/>
  <c r="Z16" i="4"/>
  <c r="AC16" i="4" s="1"/>
  <c r="AA16" i="4"/>
  <c r="AD16" i="4"/>
  <c r="Y17" i="4"/>
  <c r="Z17" i="4"/>
  <c r="AC17" i="4" s="1"/>
  <c r="AA17" i="4"/>
  <c r="AD17" i="4"/>
  <c r="AB17" i="4" s="1"/>
  <c r="Y18" i="4"/>
  <c r="Z18" i="4"/>
  <c r="AA18" i="4"/>
  <c r="AC18" i="4"/>
  <c r="AD18" i="4"/>
  <c r="Y19" i="4"/>
  <c r="Z19" i="4"/>
  <c r="AC19" i="4" s="1"/>
  <c r="AA19" i="4"/>
  <c r="AD19" i="4"/>
  <c r="Y20" i="4"/>
  <c r="AB20" i="4" s="1"/>
  <c r="Z20" i="4"/>
  <c r="AC20" i="4" s="1"/>
  <c r="AA20" i="4"/>
  <c r="AD20" i="4"/>
  <c r="Y21" i="4"/>
  <c r="Z21" i="4"/>
  <c r="AC21" i="4" s="1"/>
  <c r="AA21" i="4"/>
  <c r="AD21" i="4"/>
  <c r="AB21" i="4" s="1"/>
  <c r="Y22" i="4"/>
  <c r="Z22" i="4"/>
  <c r="AA22" i="4"/>
  <c r="AC22" i="4"/>
  <c r="AD22" i="4"/>
  <c r="Y23" i="4"/>
  <c r="Z23" i="4"/>
  <c r="AC23" i="4" s="1"/>
  <c r="AA23" i="4"/>
  <c r="AD23" i="4"/>
  <c r="Y24" i="4"/>
  <c r="AB24" i="4" s="1"/>
  <c r="Z24" i="4"/>
  <c r="AC24" i="4" s="1"/>
  <c r="AA24" i="4"/>
  <c r="AD24" i="4"/>
  <c r="Y25" i="4"/>
  <c r="Z25" i="4"/>
  <c r="AC25" i="4" s="1"/>
  <c r="AA25" i="4"/>
  <c r="AD25" i="4"/>
  <c r="AB25" i="4" s="1"/>
  <c r="Y26" i="4"/>
  <c r="Z26" i="4"/>
  <c r="AA26" i="4"/>
  <c r="AC26" i="4"/>
  <c r="AD26" i="4"/>
  <c r="Y27" i="4"/>
  <c r="Z27" i="4"/>
  <c r="AC27" i="4" s="1"/>
  <c r="AA27" i="4"/>
  <c r="AD27" i="4"/>
  <c r="Y28" i="4"/>
  <c r="AB28" i="4" s="1"/>
  <c r="Z28" i="4"/>
  <c r="AC28" i="4" s="1"/>
  <c r="AA28" i="4"/>
  <c r="AD28" i="4"/>
  <c r="Y29" i="4"/>
  <c r="Z29" i="4"/>
  <c r="AC29" i="4" s="1"/>
  <c r="AA29" i="4"/>
  <c r="AD29" i="4"/>
  <c r="AB29" i="4" s="1"/>
  <c r="Y30" i="4"/>
  <c r="Z30" i="4"/>
  <c r="AA30" i="4"/>
  <c r="AC30" i="4"/>
  <c r="AD30" i="4"/>
  <c r="Y31" i="4"/>
  <c r="Z31" i="4"/>
  <c r="AC31" i="4" s="1"/>
  <c r="AA31" i="4"/>
  <c r="AD31" i="4"/>
  <c r="Y32" i="4"/>
  <c r="AB32" i="4" s="1"/>
  <c r="Z32" i="4"/>
  <c r="AC32" i="4" s="1"/>
  <c r="AA32" i="4"/>
  <c r="AD32" i="4"/>
  <c r="Y33" i="4"/>
  <c r="Z33" i="4"/>
  <c r="AC33" i="4" s="1"/>
  <c r="AA33" i="4"/>
  <c r="AD33" i="4"/>
  <c r="AB33" i="4" s="1"/>
  <c r="Y34" i="4"/>
  <c r="Z34" i="4"/>
  <c r="AA34" i="4"/>
  <c r="AC34" i="4"/>
  <c r="AD34" i="4"/>
  <c r="Y35" i="4"/>
  <c r="Z35" i="4"/>
  <c r="AC35" i="4" s="1"/>
  <c r="AA35" i="4"/>
  <c r="AD35" i="4"/>
  <c r="N3" i="4"/>
  <c r="O3" i="4"/>
  <c r="P3" i="4"/>
  <c r="R3" i="4"/>
  <c r="S3" i="4"/>
  <c r="N4" i="4"/>
  <c r="O4" i="4"/>
  <c r="R4" i="4" s="1"/>
  <c r="P4" i="4"/>
  <c r="S4" i="4"/>
  <c r="Q4" i="4" s="1"/>
  <c r="N5" i="4"/>
  <c r="O5" i="4"/>
  <c r="R5" i="4" s="1"/>
  <c r="P5" i="4"/>
  <c r="S5" i="4"/>
  <c r="N6" i="4"/>
  <c r="O6" i="4"/>
  <c r="R6" i="4" s="1"/>
  <c r="P6" i="4"/>
  <c r="S6" i="4"/>
  <c r="N7" i="4"/>
  <c r="O7" i="4"/>
  <c r="P7" i="4"/>
  <c r="R7" i="4"/>
  <c r="S7" i="4"/>
  <c r="N8" i="4"/>
  <c r="O8" i="4"/>
  <c r="R8" i="4" s="1"/>
  <c r="P8" i="4"/>
  <c r="S8" i="4"/>
  <c r="N9" i="4"/>
  <c r="O9" i="4"/>
  <c r="R9" i="4" s="1"/>
  <c r="P9" i="4"/>
  <c r="S9" i="4"/>
  <c r="N10" i="4"/>
  <c r="O10" i="4"/>
  <c r="R10" i="4" s="1"/>
  <c r="P10" i="4"/>
  <c r="Q10" i="4"/>
  <c r="T10" i="4" s="1"/>
  <c r="S10" i="4"/>
  <c r="U10" i="4"/>
  <c r="N11" i="4"/>
  <c r="O11" i="4"/>
  <c r="P11" i="4"/>
  <c r="R11" i="4"/>
  <c r="S11" i="4"/>
  <c r="N12" i="4"/>
  <c r="O12" i="4"/>
  <c r="R12" i="4" s="1"/>
  <c r="P12" i="4"/>
  <c r="S12" i="4"/>
  <c r="N13" i="4"/>
  <c r="O13" i="4"/>
  <c r="R13" i="4" s="1"/>
  <c r="P13" i="4"/>
  <c r="S13" i="4"/>
  <c r="N14" i="4"/>
  <c r="O14" i="4"/>
  <c r="R14" i="4" s="1"/>
  <c r="P14" i="4"/>
  <c r="Q14" i="4"/>
  <c r="T14" i="4" s="1"/>
  <c r="S14" i="4"/>
  <c r="U14" i="4"/>
  <c r="N15" i="4"/>
  <c r="O15" i="4"/>
  <c r="P15" i="4"/>
  <c r="R15" i="4"/>
  <c r="S15" i="4"/>
  <c r="AO2" i="4"/>
  <c r="AL2" i="4"/>
  <c r="AK2" i="4"/>
  <c r="AN2" i="4" s="1"/>
  <c r="AJ2" i="4"/>
  <c r="AD2" i="4"/>
  <c r="AA2" i="4"/>
  <c r="Z2" i="4"/>
  <c r="AC2" i="4" s="1"/>
  <c r="Y2" i="4"/>
  <c r="S2" i="4"/>
  <c r="P2" i="4"/>
  <c r="O2" i="4"/>
  <c r="R2" i="4" s="1"/>
  <c r="N2" i="4"/>
  <c r="H3" i="4"/>
  <c r="H4" i="4"/>
  <c r="H5" i="4"/>
  <c r="H6" i="4"/>
  <c r="H7" i="4"/>
  <c r="H8" i="4"/>
  <c r="H9" i="4"/>
  <c r="H10" i="4"/>
  <c r="H11" i="4"/>
  <c r="H12" i="4"/>
  <c r="H13" i="4"/>
  <c r="H14" i="4"/>
  <c r="H15" i="4"/>
  <c r="H2" i="4"/>
  <c r="E3" i="4"/>
  <c r="E4" i="4"/>
  <c r="E5" i="4"/>
  <c r="E6" i="4"/>
  <c r="E7" i="4"/>
  <c r="E8" i="4"/>
  <c r="E9" i="4"/>
  <c r="E10" i="4"/>
  <c r="E11" i="4"/>
  <c r="E12" i="4"/>
  <c r="E13" i="4"/>
  <c r="E14" i="4"/>
  <c r="E15" i="4"/>
  <c r="E2" i="4"/>
  <c r="D3" i="4"/>
  <c r="G3" i="4" s="1"/>
  <c r="D4" i="4"/>
  <c r="G4" i="4" s="1"/>
  <c r="D5" i="4"/>
  <c r="G5" i="4" s="1"/>
  <c r="D6" i="4"/>
  <c r="G6" i="4" s="1"/>
  <c r="D7" i="4"/>
  <c r="G7" i="4" s="1"/>
  <c r="D8" i="4"/>
  <c r="G8" i="4" s="1"/>
  <c r="D9" i="4"/>
  <c r="G9" i="4" s="1"/>
  <c r="D10" i="4"/>
  <c r="G10" i="4" s="1"/>
  <c r="D11" i="4"/>
  <c r="G11" i="4" s="1"/>
  <c r="D12" i="4"/>
  <c r="G12" i="4" s="1"/>
  <c r="D13" i="4"/>
  <c r="G13" i="4" s="1"/>
  <c r="D14" i="4"/>
  <c r="G14" i="4" s="1"/>
  <c r="D15" i="4"/>
  <c r="G15" i="4" s="1"/>
  <c r="D2" i="4"/>
  <c r="G2" i="4" s="1"/>
  <c r="C3" i="4"/>
  <c r="C4" i="4"/>
  <c r="C5" i="4"/>
  <c r="C6" i="4"/>
  <c r="C7" i="4"/>
  <c r="C8" i="4"/>
  <c r="C9" i="4"/>
  <c r="C10" i="4"/>
  <c r="C11" i="4"/>
  <c r="C12" i="4"/>
  <c r="C13" i="4"/>
  <c r="C14" i="4"/>
  <c r="C15" i="4"/>
  <c r="C2" i="4"/>
  <c r="AG3" i="4" l="1"/>
  <c r="AF3" i="4"/>
  <c r="AP33" i="4"/>
  <c r="AQ33" i="4"/>
  <c r="AR33" i="4"/>
  <c r="AQ32" i="4"/>
  <c r="AR32" i="4"/>
  <c r="AP32" i="4"/>
  <c r="AP29" i="4"/>
  <c r="AQ29" i="4"/>
  <c r="AR29" i="4"/>
  <c r="AQ28" i="4"/>
  <c r="AR28" i="4"/>
  <c r="AP28" i="4"/>
  <c r="AP25" i="4"/>
  <c r="AQ25" i="4"/>
  <c r="AR25" i="4"/>
  <c r="AQ24" i="4"/>
  <c r="AR24" i="4"/>
  <c r="AP24" i="4"/>
  <c r="AP21" i="4"/>
  <c r="AQ21" i="4"/>
  <c r="AR21" i="4"/>
  <c r="AQ20" i="4"/>
  <c r="AP20" i="4"/>
  <c r="AR20" i="4"/>
  <c r="AP6" i="4"/>
  <c r="AP5" i="4"/>
  <c r="AQ5" i="4"/>
  <c r="AR5" i="4"/>
  <c r="AQ16" i="4"/>
  <c r="AR16" i="4"/>
  <c r="AP16" i="4"/>
  <c r="AP13" i="4"/>
  <c r="AQ13" i="4"/>
  <c r="AR13" i="4"/>
  <c r="AQ12" i="4"/>
  <c r="AP12" i="4"/>
  <c r="AR12" i="4"/>
  <c r="AP9" i="4"/>
  <c r="AQ9" i="4"/>
  <c r="AR9" i="4"/>
  <c r="AQ8" i="4"/>
  <c r="AR8" i="4"/>
  <c r="AP8" i="4"/>
  <c r="AQ4" i="4"/>
  <c r="AR4" i="4"/>
  <c r="AP4" i="4"/>
  <c r="AP30" i="4"/>
  <c r="AP22" i="4"/>
  <c r="AP17" i="4"/>
  <c r="AQ17" i="4"/>
  <c r="AR17" i="4"/>
  <c r="AP14" i="4"/>
  <c r="AQ19" i="4"/>
  <c r="AF11" i="4"/>
  <c r="AB4" i="4"/>
  <c r="AM34" i="4"/>
  <c r="AP34" i="4" s="1"/>
  <c r="AM30" i="4"/>
  <c r="AM26" i="4"/>
  <c r="AM22" i="4"/>
  <c r="AM18" i="4"/>
  <c r="AM14" i="4"/>
  <c r="AM10" i="4"/>
  <c r="AP10" i="4" s="1"/>
  <c r="AM6" i="4"/>
  <c r="AP3" i="4"/>
  <c r="AE31" i="4"/>
  <c r="AE15" i="4"/>
  <c r="AB12" i="4"/>
  <c r="AB8" i="4"/>
  <c r="Q3" i="4"/>
  <c r="Q6" i="4"/>
  <c r="U6" i="4" s="1"/>
  <c r="AB35" i="4"/>
  <c r="AE35" i="4" s="1"/>
  <c r="AB31" i="4"/>
  <c r="AB27" i="4"/>
  <c r="AB23" i="4"/>
  <c r="AB19" i="4"/>
  <c r="AE19" i="4" s="1"/>
  <c r="AB15" i="4"/>
  <c r="AE11" i="4"/>
  <c r="AB5" i="4"/>
  <c r="AE5" i="4" s="1"/>
  <c r="AF32" i="4"/>
  <c r="AG32" i="4"/>
  <c r="AE32" i="4"/>
  <c r="AE29" i="4"/>
  <c r="AF29" i="4"/>
  <c r="AG29" i="4"/>
  <c r="AE25" i="4"/>
  <c r="AF25" i="4"/>
  <c r="AG25" i="4"/>
  <c r="AF24" i="4"/>
  <c r="AE24" i="4"/>
  <c r="AG24" i="4"/>
  <c r="AE21" i="4"/>
  <c r="AF21" i="4"/>
  <c r="AG21" i="4"/>
  <c r="AF20" i="4"/>
  <c r="AE20" i="4"/>
  <c r="AG20" i="4"/>
  <c r="AE17" i="4"/>
  <c r="AF17" i="4"/>
  <c r="AG17" i="4"/>
  <c r="AF16" i="4"/>
  <c r="AE16" i="4"/>
  <c r="AG16" i="4"/>
  <c r="AE13" i="4"/>
  <c r="AF13" i="4"/>
  <c r="AG13" i="4"/>
  <c r="AE9" i="4"/>
  <c r="AF9" i="4"/>
  <c r="AG9" i="4"/>
  <c r="AE33" i="4"/>
  <c r="AF33" i="4"/>
  <c r="AG33" i="4"/>
  <c r="AF28" i="4"/>
  <c r="AG28" i="4"/>
  <c r="AE28" i="4"/>
  <c r="AF4" i="4"/>
  <c r="AG4" i="4"/>
  <c r="AE30" i="4"/>
  <c r="AF12" i="4"/>
  <c r="AG12" i="4"/>
  <c r="AE12" i="4"/>
  <c r="AF8" i="4"/>
  <c r="AG8" i="4"/>
  <c r="AE8" i="4"/>
  <c r="AE4" i="4"/>
  <c r="AB34" i="4"/>
  <c r="AE34" i="4" s="1"/>
  <c r="AB30" i="4"/>
  <c r="AB26" i="4"/>
  <c r="AB22" i="4"/>
  <c r="AB18" i="4"/>
  <c r="AB14" i="4"/>
  <c r="AE14" i="4" s="1"/>
  <c r="AB10" i="4"/>
  <c r="AE7" i="4"/>
  <c r="AB6" i="4"/>
  <c r="AE6" i="4" s="1"/>
  <c r="AE3" i="4"/>
  <c r="T6" i="4"/>
  <c r="AF7" i="4"/>
  <c r="Q15" i="4"/>
  <c r="U15" i="4" s="1"/>
  <c r="Q12" i="4"/>
  <c r="Q11" i="4"/>
  <c r="T11" i="4" s="1"/>
  <c r="Q8" i="4"/>
  <c r="T8" i="4" s="1"/>
  <c r="Q7" i="4"/>
  <c r="U7" i="4" s="1"/>
  <c r="T15" i="4"/>
  <c r="U12" i="4"/>
  <c r="V12" i="4"/>
  <c r="T12" i="4"/>
  <c r="V8" i="4"/>
  <c r="T7" i="4"/>
  <c r="V3" i="4"/>
  <c r="T3" i="4"/>
  <c r="U3" i="4"/>
  <c r="U4" i="4"/>
  <c r="V4" i="4"/>
  <c r="T4" i="4"/>
  <c r="V14" i="4"/>
  <c r="V10" i="4"/>
  <c r="Q13" i="4"/>
  <c r="Q9" i="4"/>
  <c r="Q5" i="4"/>
  <c r="T5" i="4" s="1"/>
  <c r="AM2" i="4"/>
  <c r="AQ2" i="4" s="1"/>
  <c r="AB2" i="4"/>
  <c r="AG2" i="4" s="1"/>
  <c r="AR2" i="4"/>
  <c r="Q2" i="4"/>
  <c r="F6" i="4"/>
  <c r="J6" i="4" s="1"/>
  <c r="F10" i="4"/>
  <c r="J10" i="4" s="1"/>
  <c r="F8" i="4"/>
  <c r="J8" i="4" s="1"/>
  <c r="F4" i="4"/>
  <c r="J4" i="4" s="1"/>
  <c r="F12" i="4"/>
  <c r="J12" i="4" s="1"/>
  <c r="F14" i="4"/>
  <c r="K14" i="4" s="1"/>
  <c r="F15" i="4"/>
  <c r="K15" i="4" s="1"/>
  <c r="F11" i="4"/>
  <c r="K11" i="4" s="1"/>
  <c r="F7" i="4"/>
  <c r="K7" i="4" s="1"/>
  <c r="F13" i="4"/>
  <c r="K13" i="4" s="1"/>
  <c r="F9" i="4"/>
  <c r="K9" i="4" s="1"/>
  <c r="F5" i="4"/>
  <c r="K5" i="4" s="1"/>
  <c r="F3" i="4"/>
  <c r="F2" i="4"/>
  <c r="AG23" i="4" l="1"/>
  <c r="AF23" i="4"/>
  <c r="AP2" i="4"/>
  <c r="V7" i="4"/>
  <c r="V15" i="4"/>
  <c r="AG5" i="4"/>
  <c r="AG27" i="4"/>
  <c r="AF27" i="4"/>
  <c r="AQ14" i="4"/>
  <c r="AR14" i="4"/>
  <c r="AR30" i="4"/>
  <c r="AQ30" i="4"/>
  <c r="AQ10" i="4"/>
  <c r="AR10" i="4"/>
  <c r="V6" i="4"/>
  <c r="AF5" i="4"/>
  <c r="AG15" i="4"/>
  <c r="AF15" i="4"/>
  <c r="AG31" i="4"/>
  <c r="AF31" i="4"/>
  <c r="AE23" i="4"/>
  <c r="AQ18" i="4"/>
  <c r="AR18" i="4"/>
  <c r="AR34" i="4"/>
  <c r="AQ34" i="4"/>
  <c r="AP18" i="4"/>
  <c r="AR26" i="4"/>
  <c r="AQ26" i="4"/>
  <c r="V11" i="4"/>
  <c r="AG19" i="4"/>
  <c r="AF19" i="4"/>
  <c r="AG35" i="4"/>
  <c r="AF35" i="4"/>
  <c r="AE27" i="4"/>
  <c r="AQ6" i="4"/>
  <c r="AR6" i="4"/>
  <c r="AR22" i="4"/>
  <c r="AQ22" i="4"/>
  <c r="AP26" i="4"/>
  <c r="AG22" i="4"/>
  <c r="AF22" i="4"/>
  <c r="U8" i="4"/>
  <c r="AG10" i="4"/>
  <c r="AF10" i="4"/>
  <c r="AF26" i="4"/>
  <c r="AG26" i="4"/>
  <c r="U11" i="4"/>
  <c r="AG14" i="4"/>
  <c r="AF14" i="4"/>
  <c r="AG30" i="4"/>
  <c r="AF30" i="4"/>
  <c r="AE10" i="4"/>
  <c r="AE22" i="4"/>
  <c r="AG6" i="4"/>
  <c r="AF6" i="4"/>
  <c r="AG18" i="4"/>
  <c r="AF18" i="4"/>
  <c r="AG34" i="4"/>
  <c r="AF34" i="4"/>
  <c r="AE18" i="4"/>
  <c r="AE26" i="4"/>
  <c r="U13" i="4"/>
  <c r="V13" i="4"/>
  <c r="T13" i="4"/>
  <c r="U5" i="4"/>
  <c r="V5" i="4"/>
  <c r="K10" i="4"/>
  <c r="U9" i="4"/>
  <c r="V9" i="4"/>
  <c r="T9" i="4"/>
  <c r="AF2" i="4"/>
  <c r="AE2" i="4"/>
  <c r="I6" i="4"/>
  <c r="V2" i="4"/>
  <c r="U2" i="4"/>
  <c r="T2" i="4"/>
  <c r="I10" i="4"/>
  <c r="K6" i="4"/>
  <c r="K8" i="4"/>
  <c r="I8" i="4"/>
  <c r="I4" i="4"/>
  <c r="K4" i="4"/>
  <c r="I12" i="4"/>
  <c r="K12" i="4"/>
  <c r="J3" i="4"/>
  <c r="K3" i="4"/>
  <c r="J2" i="4"/>
  <c r="K2" i="4"/>
  <c r="I13" i="4"/>
  <c r="J13" i="4"/>
  <c r="I7" i="4"/>
  <c r="J7" i="4"/>
  <c r="I9" i="4"/>
  <c r="J9" i="4"/>
  <c r="I15" i="4"/>
  <c r="J15" i="4"/>
  <c r="I3" i="4"/>
  <c r="I5" i="4"/>
  <c r="J5" i="4"/>
  <c r="I11" i="4"/>
  <c r="J11" i="4"/>
  <c r="I14" i="4"/>
  <c r="J14" i="4"/>
  <c r="I2" i="4"/>
</calcChain>
</file>

<file path=xl/comments1.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family val="2"/>
          </rPr>
          <t xml:space="preserve">
All columns except Date are story card counts.
Blue work items are product work improvements. This means they relate to any aspect of the business's product and we have evidence that they implement the right solution to an important problem.
Their purpose is to realize value, turning our knowledge of the customer into product advantage.</t>
        </r>
      </text>
    </comment>
    <comment ref="B1" authorId="0" shapeId="0">
      <text>
        <r>
          <rPr>
            <b/>
            <sz val="9"/>
            <color indexed="81"/>
            <rFont val="Tahoma"/>
            <family val="2"/>
          </rPr>
          <t>Author:</t>
        </r>
        <r>
          <rPr>
            <sz val="9"/>
            <color indexed="81"/>
            <rFont val="Tahoma"/>
            <family val="2"/>
          </rPr>
          <t xml:space="preserve">
Fill this in when you reach the end of a period and wish to do a demo. Your current sprint / items in the queue will be on a line with no specified date, and just the "taken into plan" field present.</t>
        </r>
      </text>
    </comment>
    <comment ref="C1" authorId="0" shapeId="0">
      <text>
        <r>
          <rPr>
            <b/>
            <sz val="9"/>
            <color indexed="81"/>
            <rFont val="Tahoma"/>
            <family val="2"/>
          </rPr>
          <t>Author:</t>
        </r>
        <r>
          <rPr>
            <sz val="9"/>
            <color indexed="81"/>
            <rFont val="Tahoma"/>
            <family val="2"/>
          </rPr>
          <t xml:space="preserve">
Cards added to the near-future plan, such as the sprint commitment or the ready for work queue.
These represent the planned objectives, either strategic or tactical.</t>
        </r>
      </text>
    </comment>
    <comment ref="D1" authorId="0" shapeId="0">
      <text>
        <r>
          <rPr>
            <b/>
            <sz val="9"/>
            <color indexed="81"/>
            <rFont val="Tahoma"/>
            <family val="2"/>
          </rPr>
          <t>Author:</t>
        </r>
        <r>
          <rPr>
            <sz val="9"/>
            <color indexed="81"/>
            <rFont val="Tahoma"/>
            <family val="2"/>
          </rPr>
          <t xml:space="preserve">
Cards added to work that bypassed the planning cycle, such as during-sprint adds to the sprint or urgent work that bypasses the ready queue and takes the urgent item swimlane.
Special note: bugs should always be added additional work, even if they are later removed or were known at the sprint start. Bugs are never planned work, even if they were triaged and scheduled.
Bugs are also always product improvements (blue work). A bug fix is never an experiment (you know the value), and it is never a sustainability item (an action taken to prevent a certain category of bug from ever happening again would be a sustainability item).
Your team needs to agree about what a bug means. But think of it in terms of measurability. A bug means that a story or part of a story, while bellieved to be done, was done in such a way that the measures of impact don't actually assess the worth of the idea - something gets in the way and changes user behavior. This means that the team has to do additional work in order for the system to actually measure impact of the stories in question.
These represent additional work the team has to do that do not further its plan, such as bug fixes, emergencies, special projects, or overhead.</t>
        </r>
      </text>
    </comment>
    <comment ref="E1" authorId="0" shapeId="0">
      <text>
        <r>
          <rPr>
            <b/>
            <sz val="9"/>
            <color indexed="81"/>
            <rFont val="Tahoma"/>
            <family val="2"/>
          </rPr>
          <t>Author:</t>
        </r>
        <r>
          <rPr>
            <sz val="9"/>
            <color indexed="81"/>
            <rFont val="Tahoma"/>
            <family val="2"/>
          </rPr>
          <t xml:space="preserve">
Work items that are removed from the plan without being done.
These aren't just delayed until later. Instead, the team decides to not do them. They are no longer intended to be part of the product.
Note: all items here are planned work only. Don't record additional adds that were removed without being done. Just take those out of the added additional as if they were never there. If you did partial progress on an added work item and then dropped the rest, consider it as completed additional work.
They represent places where the team has gained information that allowed them to realize some work would not be worth doing, and then make the choice to not do that work.</t>
        </r>
      </text>
    </comment>
    <comment ref="F1" authorId="0" shapeId="0">
      <text>
        <r>
          <rPr>
            <b/>
            <sz val="9"/>
            <color indexed="81"/>
            <rFont val="Tahoma"/>
            <family val="2"/>
          </rPr>
          <t>Author:</t>
        </r>
        <r>
          <rPr>
            <sz val="9"/>
            <color indexed="81"/>
            <rFont val="Tahoma"/>
            <family val="2"/>
          </rPr>
          <t xml:space="preserve">
Completed work items that were planned (as in, showed up in the added to plan column at some point in the past and were never removed).
These represent progress towards the planned objectives for the product.</t>
        </r>
      </text>
    </comment>
    <comment ref="G1" authorId="0" shapeId="0">
      <text>
        <r>
          <rPr>
            <b/>
            <sz val="9"/>
            <color indexed="81"/>
            <rFont val="Tahoma"/>
            <family val="2"/>
          </rPr>
          <t>Author:</t>
        </r>
        <r>
          <rPr>
            <sz val="9"/>
            <color indexed="81"/>
            <rFont val="Tahoma"/>
            <family val="2"/>
          </rPr>
          <t xml:space="preserve">
Completed work items that bypassed the plan.
These represent effort expended that did not accrue to the planned objectives.</t>
        </r>
      </text>
    </comment>
    <comment ref="H1" authorId="0" shapeId="0">
      <text>
        <r>
          <rPr>
            <b/>
            <sz val="9"/>
            <color indexed="81"/>
            <rFont val="Tahoma"/>
            <family val="2"/>
          </rPr>
          <t>Author:</t>
        </r>
        <r>
          <rPr>
            <sz val="9"/>
            <color indexed="81"/>
            <rFont val="Tahoma"/>
            <family val="2"/>
          </rPr>
          <t xml:space="preserve">
Work items that were neither completed nor removed. It will be carried over into the future, into the backlog for future plans.
This represents work that is not yet done, but we intend to do some day.</t>
        </r>
      </text>
    </comment>
    <comment ref="I1" authorId="0" shapeId="0">
      <text>
        <r>
          <rPr>
            <b/>
            <sz val="9"/>
            <color indexed="81"/>
            <rFont val="Tahoma"/>
            <family val="2"/>
          </rPr>
          <t>Author:</t>
        </r>
        <r>
          <rPr>
            <sz val="9"/>
            <color indexed="81"/>
            <rFont val="Tahoma"/>
            <family val="2"/>
          </rPr>
          <t xml:space="preserve">
The work should balance for any period. The amount of work taken into the immediate-term plan - (done + removed from plan + remaining) should be zero. Use this to check that you didn't miss anything.</t>
        </r>
      </text>
    </comment>
    <comment ref="J1" authorId="0" shapeId="0">
      <text>
        <r>
          <rPr>
            <b/>
            <sz val="9"/>
            <color indexed="81"/>
            <rFont val="Tahoma"/>
            <family val="2"/>
          </rPr>
          <t>Author:</t>
        </r>
        <r>
          <rPr>
            <sz val="9"/>
            <color indexed="81"/>
            <rFont val="Tahoma"/>
            <family val="2"/>
          </rPr>
          <t xml:space="preserve">
Stories that were not only completed, but had the expected impact.
This is not about acceptance criteria. Acceptance criteria tell you when a story is done: those allow a story to be added to the done columns.
This is about impact criteria: how did the story impact the customer behavior? Frequently we will do good work that does what we intend, but it will have different custommer impacts than we had hoped. This column represents stories that had the measurable impact that we had hoped for.
This represents actual value accrual for the company. The story materially changed the company's revenue or revenue-leading measures.</t>
        </r>
      </text>
    </comment>
    <comment ref="K1" authorId="0" shapeId="0">
      <text>
        <r>
          <rPr>
            <b/>
            <sz val="9"/>
            <color indexed="81"/>
            <rFont val="Tahoma"/>
            <family val="2"/>
          </rPr>
          <t>Author:</t>
        </r>
        <r>
          <rPr>
            <sz val="9"/>
            <color indexed="81"/>
            <rFont val="Tahoma"/>
            <family val="2"/>
          </rPr>
          <t xml:space="preserve">
Stories that were not only completed, but we incorporated any learning into our future plans.
Whether the story had the desired impact or not, we learned something about what does and doesn't work in our system. For how many stories did we incorporate that into future plans?
Incorporating learning into future plans means adjusting the long-term plan to take the new knowledge into account. This may entail creating new stories (to capture value we now know about), creating new experiments (we now see a new unknown and wish to learn about it), or removing planned stories or experiments (we can now see that they are unlikely to deliver the desired value, and no longer worth running).
If the team keeps some data model representation of its knowledge (about the customers for product items, about itself for sustainability items), then incorporating learning also entails updating that data model as needed for this story.
This represents realized learning. The company gained information and applied it to either change or reinforce a strategy.</t>
        </r>
      </text>
    </comment>
    <comment ref="L1" authorId="0" shapeId="0">
      <text>
        <r>
          <rPr>
            <b/>
            <sz val="9"/>
            <color indexed="81"/>
            <rFont val="Tahoma"/>
            <family val="2"/>
          </rPr>
          <t>Author:</t>
        </r>
        <r>
          <rPr>
            <sz val="9"/>
            <color indexed="81"/>
            <rFont val="Tahoma"/>
            <family val="2"/>
          </rPr>
          <t xml:space="preserve">
All columns except Date are story card counts.
Green work items are product work experiments. This means they relate to any aspect of the business's product and we know what problem they are trying to solve, but don't have evidence yet what solution will best address that problem.
Their purpose is to try out a potential solution and gain information about what works.</t>
        </r>
      </text>
    </comment>
    <comment ref="W1" authorId="0" shapeId="0">
      <text>
        <r>
          <rPr>
            <b/>
            <sz val="9"/>
            <color indexed="81"/>
            <rFont val="Tahoma"/>
            <family val="2"/>
          </rPr>
          <t>Author:</t>
        </r>
        <r>
          <rPr>
            <sz val="9"/>
            <color indexed="81"/>
            <rFont val="Tahoma"/>
            <family val="2"/>
          </rPr>
          <t xml:space="preserve">
All columns except Date are story card counts.
Purple work items are sustainabillity work improvements. This means they relate to any aspect of improving your capacity to do business and we have evidence that they implement the right solution to an important problem.
Their purpose is to realize a process or habit change, turning our knowledge of the system into a business advantage.</t>
        </r>
      </text>
    </comment>
    <comment ref="AH1" authorId="0" shapeId="0">
      <text>
        <r>
          <rPr>
            <b/>
            <sz val="9"/>
            <color indexed="81"/>
            <rFont val="Tahoma"/>
            <family val="2"/>
          </rPr>
          <t>Author:</t>
        </r>
        <r>
          <rPr>
            <sz val="9"/>
            <color indexed="81"/>
            <rFont val="Tahoma"/>
            <family val="2"/>
          </rPr>
          <t xml:space="preserve">
All columns except Date are story card counts.
Orange work items are sustainability work experiments. This means they relate to any aspect of the team's capacity to do business and we know what problem they are trying to solve, but don't have evidence yet what solution will best address that problem.
Their purpose is to try out a potential solution and gain information about what works.</t>
        </r>
      </text>
    </comment>
  </commentList>
</comments>
</file>

<file path=xl/sharedStrings.xml><?xml version="1.0" encoding="utf-8"?>
<sst xmlns="http://schemas.openxmlformats.org/spreadsheetml/2006/main" count="74" uniqueCount="44">
  <si>
    <t>How to use this workbook</t>
  </si>
  <si>
    <t>When you start</t>
  </si>
  <si>
    <t>Familiarize yourself with the terms and cycle structure. There are comments on various headers (especially on the data table) to help you out.</t>
  </si>
  <si>
    <t>Welcome to the Quantitative Improvement tracking and reporting spreadsheet. This provides a simple and consistent way for a team to see their long-term results as they improve themselves.</t>
  </si>
  <si>
    <t>Set up any recurring meetings, such as the sustainability planning and demo sessions.</t>
  </si>
  <si>
    <t>Assumptions: your team uses a recurring, regularly-scheduled demo for product work. Your team will do the same for sustainability work. Your planning may be iterative or continuous-form, but demos happen on a cadence.</t>
  </si>
  <si>
    <t>Additional done</t>
  </si>
  <si>
    <t>Planned done</t>
  </si>
  <si>
    <t>Had expected impact</t>
  </si>
  <si>
    <t>Product Improvements</t>
  </si>
  <si>
    <t>Product Experiments</t>
  </si>
  <si>
    <t>Sustainability Improvements</t>
  </si>
  <si>
    <t>Sustainability Experiments</t>
  </si>
  <si>
    <t>Added Additional</t>
  </si>
  <si>
    <t>Sustain percentage goal</t>
  </si>
  <si>
    <t>Chart with actuals over recent time</t>
  </si>
  <si>
    <t>as small table with date and goal</t>
  </si>
  <si>
    <t>Actual % with impact, for the two improvement colors, with control band</t>
  </si>
  <si>
    <t>Actual % with impact, for the two experiment colors, with control band</t>
  </si>
  <si>
    <t>Target number of experiment options to run</t>
  </si>
  <si>
    <t>Especially note the special note about bugs. Bugs are always blue work, and are always additional added items (not planned work). This is true whether they were triaged (delayed until future planning) or not.</t>
  </si>
  <si>
    <t>Actual % implemented, for each of the 4 colors on one chart</t>
  </si>
  <si>
    <t>Actual total work done, for each color, showing planned and total</t>
  </si>
  <si>
    <t>Current percentage of work going to planned work, per color</t>
  </si>
  <si>
    <t>Taken into Immediate Future Plan</t>
  </si>
  <si>
    <t>CFD with short- and long- term plan work, improvements only</t>
  </si>
  <si>
    <t>Remaining Planned</t>
  </si>
  <si>
    <t>Removed Planned</t>
  </si>
  <si>
    <t>Familiarize yourself with this workbook. Tracking / data entry will happen on the Data sheet. Reporting / results are split between the Dashboard (visualizations that help you course-correct based on current data) and Historical trends (visualizations that help you see how the team has changed over time). You can ignore the calcs sheet unless you need to debug some chart (it just contains tables that power various charts).</t>
  </si>
  <si>
    <t>End Date</t>
  </si>
  <si>
    <t>Each time you plan (product or sustainability)</t>
  </si>
  <si>
    <t>Right before meeting: determine your available capacity (see dashboard). This is based on your budget (the spending ratio between product and sustainability stories) and historical actuals.</t>
  </si>
  <si>
    <t>Each time you demo (product or sustainability)</t>
  </si>
  <si>
    <t>At end of meeting: add a line to the right tables on the data sheet (product or sustainability) and record the the number of planned improvements and experiments (just count cards - don't worry about estimates). Leave actuals and date blank.</t>
  </si>
  <si>
    <t>Balance</t>
  </si>
  <si>
    <t>Incorporated Learning into Future Plans</t>
  </si>
  <si>
    <t>Right before demo: update the last line in the right tables on the data sheet (product or sustainability), adding the date and actuals (all columns except taken into plan). Again, each is the number of cards. Copy down the balance calculation and make sure it is zero. this ensures you didn't miss or double-count any cards.</t>
  </si>
  <si>
    <t>Congratulations!</t>
  </si>
  <si>
    <t>If you complete all planned work early (and are using sprints)</t>
  </si>
  <si>
    <t>Planned date for next demo</t>
  </si>
  <si>
    <t>display of how much planned work you should have remaining, given your historicals</t>
  </si>
  <si>
    <t>same for sustain &amp; product</t>
  </si>
  <si>
    <t>Just finish out the current row in the right tables (product or sustainability) as if you were preparing for a demo. Then do another planning meeting (for the remaining time in your sprint), starting by doing the updates under "each time you plan."</t>
  </si>
  <si>
    <t>Actual % with incorporated learning, for each of the 4 colors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</si>
</sst>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8"/>
      <color theme="3"/>
      <name val="Cambria"/>
      <family val="2"/>
      <scheme val="major"/>
    </font>
    <font>
      <b/>
      <sz val="15"/>
      <color theme="3"/>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4"/>
      </patternFill>
    </fill>
    <fill>
      <patternFill patternType="solid">
        <fgColor theme="6"/>
      </patternFill>
    </fill>
    <fill>
      <patternFill patternType="solid">
        <fgColor theme="7"/>
      </patternFill>
    </fill>
    <fill>
      <patternFill patternType="solid">
        <fgColor theme="9"/>
      </patternFill>
    </fill>
  </fills>
  <borders count="2">
    <border>
      <left/>
      <right/>
      <top/>
      <bottom/>
      <diagonal/>
    </border>
    <border>
      <left/>
      <right/>
      <top/>
      <bottom style="thick">
        <color theme="4"/>
      </bottom>
      <diagonal/>
    </border>
  </borders>
  <cellStyleXfs count="7">
    <xf numFmtId="0" fontId="0" fillId="0" borderId="0"/>
    <xf numFmtId="0" fontId="1" fillId="0" borderId="0" applyNumberFormat="0" applyFill="0" applyBorder="0" applyAlignment="0" applyProtection="0"/>
    <xf numFmtId="0" fontId="2" fillId="0" borderId="1" applyNumberFormat="0" applyFill="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cellStyleXfs>
  <cellXfs count="9">
    <xf numFmtId="0" fontId="0" fillId="0" borderId="0" xfId="0"/>
    <xf numFmtId="0" fontId="0" fillId="0" borderId="0" xfId="0" applyAlignment="1">
      <alignment wrapText="1"/>
    </xf>
    <xf numFmtId="0" fontId="2" fillId="0" borderId="1" xfId="2" applyAlignment="1">
      <alignment wrapText="1"/>
    </xf>
    <xf numFmtId="0" fontId="1" fillId="0" borderId="0" xfId="1" applyAlignment="1">
      <alignment wrapText="1"/>
    </xf>
    <xf numFmtId="14" fontId="0" fillId="0" borderId="0" xfId="0" applyNumberFormat="1"/>
    <xf numFmtId="0" fontId="3" fillId="2" borderId="0" xfId="3" applyFont="1" applyAlignment="1">
      <alignment horizontal="center" vertical="center" textRotation="90" wrapText="1"/>
    </xf>
    <xf numFmtId="0" fontId="3" fillId="3" borderId="0" xfId="4" applyFont="1" applyAlignment="1">
      <alignment horizontal="center" vertical="center" textRotation="90" wrapText="1"/>
    </xf>
    <xf numFmtId="0" fontId="3" fillId="4" borderId="0" xfId="5" applyFont="1" applyAlignment="1">
      <alignment horizontal="center" vertical="center" textRotation="90" wrapText="1"/>
    </xf>
    <xf numFmtId="0" fontId="3" fillId="5" borderId="0" xfId="6" applyFont="1" applyAlignment="1">
      <alignment horizontal="center" vertical="center" textRotation="90" wrapText="1"/>
    </xf>
  </cellXfs>
  <cellStyles count="7">
    <cellStyle name="Accent1" xfId="3" builtinId="29"/>
    <cellStyle name="Accent3" xfId="4" builtinId="37"/>
    <cellStyle name="Accent4" xfId="5" builtinId="41"/>
    <cellStyle name="Accent6" xfId="6" builtinId="49"/>
    <cellStyle name="Heading 1" xfId="2" builtinId="16"/>
    <cellStyle name="Normal" xfId="0" builtinId="0"/>
    <cellStyle name="Title" xfId="1" builtinId="15"/>
  </cellStyles>
  <dxfs count="25">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numFmt numFmtId="0" formatCode="General"/>
    </dxf>
    <dxf>
      <numFmt numFmtId="0" formatCode="General"/>
    </dxf>
    <dxf>
      <numFmt numFmtId="19" formatCode="m/d/yyyy"/>
    </dxf>
    <dxf>
      <numFmt numFmtId="19" formatCode="m/d/yyyy"/>
    </dxf>
    <dxf>
      <numFmt numFmtId="19" formatCode="m/d/yyyy"/>
    </dxf>
    <dxf>
      <numFmt numFmtId="19" formatCode="m/d/yy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2" name="actuals_prd_imp" displayName="actuals_prd_imp" ref="B1:K1048576" totalsRowShown="0" headerRowDxfId="24">
  <autoFilter ref="B1:K10485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End Date" dataDxfId="20"/>
    <tableColumn id="2" name="Taken into Immediate Future Plan"/>
    <tableColumn id="3" name="Added Additional"/>
    <tableColumn id="4" name="Removed Planned"/>
    <tableColumn id="5" name="Planned done"/>
    <tableColumn id="6" name="Additional done"/>
    <tableColumn id="8" name="Remaining Planned"/>
    <tableColumn id="10" name="Balance" dataDxfId="16"/>
    <tableColumn id="7" name="Had expected impact"/>
    <tableColumn id="11" name="Incorporated Learning into Future Plans"/>
  </tableColumns>
  <tableStyleInfo name="TableStyleLight9" showFirstColumn="0" showLastColumn="0" showRowStripes="1" showColumnStripes="0"/>
</table>
</file>

<file path=xl/tables/table2.xml><?xml version="1.0" encoding="utf-8"?>
<table xmlns="http://schemas.openxmlformats.org/spreadsheetml/2006/main" id="3" name="actuals_prd_exp" displayName="actuals_prd_exp" ref="M1:V1048576" totalsRowShown="0" headerRowDxfId="23">
  <autoFilter ref="M1:V10485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End Date" dataDxfId="18"/>
    <tableColumn id="2" name="Taken into Immediate Future Plan"/>
    <tableColumn id="3" name="Added Additional"/>
    <tableColumn id="4" name="Removed Planned"/>
    <tableColumn id="5" name="Planned done"/>
    <tableColumn id="6" name="Additional done"/>
    <tableColumn id="8" name="Remaining Planned"/>
    <tableColumn id="10" name="Balance" dataDxfId="15"/>
    <tableColumn id="7" name="Had expected impact"/>
    <tableColumn id="11" name="Incorporated Learning into Future Plans"/>
  </tableColumns>
  <tableStyleInfo name="TableStyleLight11" showFirstColumn="0" showLastColumn="0" showRowStripes="1" showColumnStripes="0"/>
</table>
</file>

<file path=xl/tables/table3.xml><?xml version="1.0" encoding="utf-8"?>
<table xmlns="http://schemas.openxmlformats.org/spreadsheetml/2006/main" id="5" name="actuals_stn_exp" displayName="actuals_stn_exp" ref="AI1:AR1048576" totalsRowShown="0" headerRowDxfId="21">
  <autoFilter ref="AI1:AR10485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End Date" dataDxfId="17"/>
    <tableColumn id="2" name="Taken into Immediate Future Plan"/>
    <tableColumn id="3" name="Added Additional"/>
    <tableColumn id="4" name="Removed Planned"/>
    <tableColumn id="5" name="Planned done"/>
    <tableColumn id="6" name="Additional done"/>
    <tableColumn id="8" name="Remaining Planned"/>
    <tableColumn id="12" name="Balance"/>
    <tableColumn id="7" name="Had expected impact"/>
    <tableColumn id="11" name="Incorporated Learning into Future Plans"/>
  </tableColumns>
  <tableStyleInfo name="TableStyleLight14" showFirstColumn="0" showLastColumn="0" showRowStripes="1" showColumnStripes="0"/>
</table>
</file>

<file path=xl/tables/table4.xml><?xml version="1.0" encoding="utf-8"?>
<table xmlns="http://schemas.openxmlformats.org/spreadsheetml/2006/main" id="4" name="actuals_stn_imp" displayName="actuals_stn_imp" ref="X1:AG1048576" totalsRowShown="0" headerRowDxfId="22">
  <autoFilter ref="X1:AG10485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End Date" dataDxfId="19"/>
    <tableColumn id="2" name="Taken into Immediate Future Plan"/>
    <tableColumn id="3" name="Added Additional"/>
    <tableColumn id="4" name="Removed Planned"/>
    <tableColumn id="5" name="Planned done"/>
    <tableColumn id="6" name="Additional done"/>
    <tableColumn id="8" name="Remaining Planned"/>
    <tableColumn id="10" name="Balance"/>
    <tableColumn id="7" name="Had expected impact"/>
    <tableColumn id="11" name="Incorporated Learning into Future Plans"/>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workbookViewId="0"/>
  </sheetViews>
  <sheetFormatPr defaultRowHeight="14.5" x14ac:dyDescent="0.35"/>
  <cols>
    <col min="1" max="1" width="113.453125" style="1" customWidth="1"/>
  </cols>
  <sheetData>
    <row r="1" spans="1:1" ht="22.5" x14ac:dyDescent="0.45">
      <c r="A1" s="3" t="s">
        <v>0</v>
      </c>
    </row>
    <row r="2" spans="1:1" ht="29" x14ac:dyDescent="0.35">
      <c r="A2" s="1" t="s">
        <v>3</v>
      </c>
    </row>
    <row r="3" spans="1:1" ht="29" x14ac:dyDescent="0.35">
      <c r="A3" s="1" t="s">
        <v>5</v>
      </c>
    </row>
    <row r="4" spans="1:1" ht="20" thickBot="1" x14ac:dyDescent="0.5">
      <c r="A4" s="2" t="s">
        <v>1</v>
      </c>
    </row>
    <row r="5" spans="1:1" ht="29.5" thickTop="1" x14ac:dyDescent="0.35">
      <c r="A5" s="1" t="s">
        <v>2</v>
      </c>
    </row>
    <row r="6" spans="1:1" ht="58" x14ac:dyDescent="0.35">
      <c r="A6" s="1" t="s">
        <v>28</v>
      </c>
    </row>
    <row r="7" spans="1:1" ht="29" x14ac:dyDescent="0.35">
      <c r="A7" s="1" t="s">
        <v>20</v>
      </c>
    </row>
    <row r="8" spans="1:1" x14ac:dyDescent="0.35">
      <c r="A8" s="1" t="s">
        <v>4</v>
      </c>
    </row>
    <row r="10" spans="1:1" ht="20" thickBot="1" x14ac:dyDescent="0.5">
      <c r="A10" s="2" t="s">
        <v>30</v>
      </c>
    </row>
    <row r="11" spans="1:1" ht="29.5" thickTop="1" x14ac:dyDescent="0.35">
      <c r="A11" s="1" t="s">
        <v>31</v>
      </c>
    </row>
    <row r="12" spans="1:1" ht="29" x14ac:dyDescent="0.35">
      <c r="A12" s="1" t="s">
        <v>33</v>
      </c>
    </row>
    <row r="14" spans="1:1" ht="20" thickBot="1" x14ac:dyDescent="0.5">
      <c r="A14" s="2" t="s">
        <v>32</v>
      </c>
    </row>
    <row r="15" spans="1:1" ht="44" thickTop="1" x14ac:dyDescent="0.35">
      <c r="A15" s="1" t="s">
        <v>36</v>
      </c>
    </row>
    <row r="17" spans="1:1" ht="20" thickBot="1" x14ac:dyDescent="0.5">
      <c r="A17" s="2" t="s">
        <v>38</v>
      </c>
    </row>
    <row r="18" spans="1:1" ht="15" thickTop="1" x14ac:dyDescent="0.35">
      <c r="A18" s="1" t="s">
        <v>37</v>
      </c>
    </row>
    <row r="19" spans="1:1" ht="29" x14ac:dyDescent="0.35">
      <c r="A19" s="1"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workbookViewId="0">
      <selection activeCell="F17" sqref="F17"/>
    </sheetView>
  </sheetViews>
  <sheetFormatPr defaultRowHeight="14.5" x14ac:dyDescent="0.35"/>
  <sheetData>
    <row r="2" spans="2:6" x14ac:dyDescent="0.35">
      <c r="B2" t="s">
        <v>39</v>
      </c>
      <c r="F2" t="s">
        <v>40</v>
      </c>
    </row>
    <row r="3" spans="2:6" x14ac:dyDescent="0.35">
      <c r="B3" t="s">
        <v>41</v>
      </c>
    </row>
    <row r="5" spans="2:6" x14ac:dyDescent="0.35">
      <c r="B5" t="s">
        <v>14</v>
      </c>
      <c r="F5" t="s">
        <v>15</v>
      </c>
    </row>
    <row r="6" spans="2:6" x14ac:dyDescent="0.35">
      <c r="B6" t="s">
        <v>16</v>
      </c>
    </row>
    <row r="8" spans="2:6" x14ac:dyDescent="0.35">
      <c r="F8" t="s">
        <v>21</v>
      </c>
    </row>
    <row r="10" spans="2:6" x14ac:dyDescent="0.35">
      <c r="F10" t="s">
        <v>17</v>
      </c>
    </row>
    <row r="12" spans="2:6" x14ac:dyDescent="0.35">
      <c r="B12" t="s">
        <v>19</v>
      </c>
      <c r="F12" t="s">
        <v>18</v>
      </c>
    </row>
    <row r="14" spans="2:6" x14ac:dyDescent="0.35">
      <c r="F14" t="s">
        <v>23</v>
      </c>
    </row>
    <row r="16" spans="2:6" x14ac:dyDescent="0.35">
      <c r="F16"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D4"/>
  <sheetViews>
    <sheetView workbookViewId="0">
      <selection activeCell="D1" sqref="D1"/>
    </sheetView>
  </sheetViews>
  <sheetFormatPr defaultRowHeight="14.5" x14ac:dyDescent="0.35"/>
  <sheetData>
    <row r="2" spans="4:4" x14ac:dyDescent="0.35">
      <c r="D2" t="s">
        <v>22</v>
      </c>
    </row>
    <row r="4" spans="4:4" x14ac:dyDescent="0.35">
      <c r="D4"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35"/>
  <sheetViews>
    <sheetView workbookViewId="0">
      <selection activeCell="B13" sqref="B13"/>
    </sheetView>
  </sheetViews>
  <sheetFormatPr defaultRowHeight="14.5" x14ac:dyDescent="0.35"/>
  <cols>
    <col min="2" max="2" width="10.6328125" style="4" customWidth="1"/>
    <col min="3" max="3" width="13.81640625" customWidth="1"/>
    <col min="4" max="4" width="9.7265625" customWidth="1"/>
    <col min="5" max="5" width="10.6328125" customWidth="1"/>
    <col min="6" max="6" width="14.26953125" customWidth="1"/>
    <col min="7" max="8" width="16.08984375" customWidth="1"/>
    <col min="9" max="9" width="9.54296875" bestFit="1" customWidth="1"/>
    <col min="10" max="10" width="12.81640625" customWidth="1"/>
    <col min="11" max="11" width="20.26953125" customWidth="1"/>
    <col min="13" max="13" width="11.1796875" style="4" customWidth="1"/>
    <col min="14" max="14" width="13.08984375" customWidth="1"/>
    <col min="15" max="15" width="10.26953125" customWidth="1"/>
    <col min="16" max="16" width="10.6328125" customWidth="1"/>
    <col min="17" max="17" width="14.26953125" customWidth="1"/>
    <col min="18" max="19" width="16.08984375" customWidth="1"/>
    <col min="20" max="20" width="9.54296875" bestFit="1" customWidth="1"/>
    <col min="21" max="21" width="14.6328125" customWidth="1"/>
    <col min="22" max="22" width="20.26953125" customWidth="1"/>
    <col min="24" max="24" width="10.54296875" style="4" customWidth="1"/>
    <col min="25" max="25" width="13.7265625" customWidth="1"/>
    <col min="26" max="26" width="11.54296875" customWidth="1"/>
    <col min="27" max="27" width="10.6328125" customWidth="1"/>
    <col min="28" max="28" width="14.26953125" customWidth="1"/>
    <col min="29" max="30" width="16.08984375" customWidth="1"/>
    <col min="31" max="31" width="9.54296875" bestFit="1" customWidth="1"/>
    <col min="32" max="32" width="15.7265625" customWidth="1"/>
    <col min="33" max="33" width="20.26953125" customWidth="1"/>
    <col min="35" max="35" width="11.08984375" style="4" customWidth="1"/>
    <col min="36" max="36" width="13.1796875" customWidth="1"/>
    <col min="37" max="37" width="11.36328125" customWidth="1"/>
    <col min="38" max="38" width="10.6328125" customWidth="1"/>
    <col min="39" max="39" width="14.26953125" customWidth="1"/>
    <col min="40" max="40" width="16.08984375" customWidth="1"/>
    <col min="41" max="41" width="12.90625" customWidth="1"/>
    <col min="42" max="42" width="9.54296875" bestFit="1" customWidth="1"/>
    <col min="43" max="43" width="13.90625" customWidth="1"/>
    <col min="44" max="44" width="20.26953125" customWidth="1"/>
  </cols>
  <sheetData>
    <row r="1" spans="1:44" s="1" customFormat="1" ht="43.5" x14ac:dyDescent="0.35">
      <c r="A1" s="5" t="s">
        <v>9</v>
      </c>
      <c r="B1" s="1" t="s">
        <v>29</v>
      </c>
      <c r="C1" s="1" t="s">
        <v>24</v>
      </c>
      <c r="D1" s="1" t="s">
        <v>13</v>
      </c>
      <c r="E1" s="1" t="s">
        <v>27</v>
      </c>
      <c r="F1" s="1" t="s">
        <v>7</v>
      </c>
      <c r="G1" s="1" t="s">
        <v>6</v>
      </c>
      <c r="H1" s="1" t="s">
        <v>26</v>
      </c>
      <c r="I1" s="1" t="s">
        <v>34</v>
      </c>
      <c r="J1" s="1" t="s">
        <v>8</v>
      </c>
      <c r="K1" s="1" t="s">
        <v>35</v>
      </c>
      <c r="L1" s="6" t="s">
        <v>10</v>
      </c>
      <c r="M1" s="1" t="s">
        <v>29</v>
      </c>
      <c r="N1" s="1" t="s">
        <v>24</v>
      </c>
      <c r="O1" s="1" t="s">
        <v>13</v>
      </c>
      <c r="P1" s="1" t="s">
        <v>27</v>
      </c>
      <c r="Q1" s="1" t="s">
        <v>7</v>
      </c>
      <c r="R1" s="1" t="s">
        <v>6</v>
      </c>
      <c r="S1" s="1" t="s">
        <v>26</v>
      </c>
      <c r="T1" s="1" t="s">
        <v>34</v>
      </c>
      <c r="U1" s="1" t="s">
        <v>8</v>
      </c>
      <c r="V1" s="1" t="s">
        <v>35</v>
      </c>
      <c r="W1" s="7" t="s">
        <v>11</v>
      </c>
      <c r="X1" s="1" t="s">
        <v>29</v>
      </c>
      <c r="Y1" s="1" t="s">
        <v>24</v>
      </c>
      <c r="Z1" s="1" t="s">
        <v>13</v>
      </c>
      <c r="AA1" s="1" t="s">
        <v>27</v>
      </c>
      <c r="AB1" s="1" t="s">
        <v>7</v>
      </c>
      <c r="AC1" s="1" t="s">
        <v>6</v>
      </c>
      <c r="AD1" s="1" t="s">
        <v>26</v>
      </c>
      <c r="AE1" s="1" t="s">
        <v>34</v>
      </c>
      <c r="AF1" s="1" t="s">
        <v>8</v>
      </c>
      <c r="AG1" s="1" t="s">
        <v>35</v>
      </c>
      <c r="AH1" s="8" t="s">
        <v>12</v>
      </c>
      <c r="AI1" s="1" t="s">
        <v>29</v>
      </c>
      <c r="AJ1" s="1" t="s">
        <v>24</v>
      </c>
      <c r="AK1" s="1" t="s">
        <v>13</v>
      </c>
      <c r="AL1" s="1" t="s">
        <v>27</v>
      </c>
      <c r="AM1" s="1" t="s">
        <v>7</v>
      </c>
      <c r="AN1" s="1" t="s">
        <v>6</v>
      </c>
      <c r="AO1" s="1" t="s">
        <v>26</v>
      </c>
      <c r="AP1" s="1" t="s">
        <v>34</v>
      </c>
      <c r="AQ1" s="1" t="s">
        <v>8</v>
      </c>
      <c r="AR1" s="1" t="s">
        <v>35</v>
      </c>
    </row>
    <row r="2" spans="1:44" x14ac:dyDescent="0.35">
      <c r="A2" s="5"/>
      <c r="B2" s="4">
        <v>42430</v>
      </c>
      <c r="C2">
        <f ca="1">RANDBETWEEN(11,15)</f>
        <v>13</v>
      </c>
      <c r="D2">
        <f ca="1">RANDBETWEEN(0,4)</f>
        <v>1</v>
      </c>
      <c r="E2">
        <f ca="1">RANDBETWEEN(0,2)</f>
        <v>2</v>
      </c>
      <c r="F2">
        <f ca="1">actuals_prd_imp[[#This Row],[Taken into Immediate Future Plan]]-actuals_prd_imp[[#This Row],[Removed Planned]]-actuals_prd_imp[[#This Row],[Remaining Planned]]</f>
        <v>9</v>
      </c>
      <c r="G2">
        <f ca="1">ROUND(RANDBETWEEN(50,100)/100*actuals_prd_imp[[#This Row],[Added Additional]],0)</f>
        <v>1</v>
      </c>
      <c r="H2">
        <f ca="1">RANDBETWEEN(0,3)</f>
        <v>2</v>
      </c>
      <c r="I2">
        <f ca="1">IF(actuals_prd_imp[[#This Row],[End Date]],actuals_prd_imp[[#This Row],[Taken into Immediate Future Plan]]-actuals_prd_imp[[#This Row],[Removed Planned]]-actuals_prd_imp[[#This Row],[Planned done]]-actuals_prd_imp[[#This Row],[Remaining Planned]],"TBD")</f>
        <v>0</v>
      </c>
      <c r="J2">
        <f ca="1">ROUND(RANDBETWEEN(70,100)/100*actuals_prd_imp[[#This Row],[Planned done]],0)</f>
        <v>8</v>
      </c>
      <c r="K2">
        <f ca="1">ROUND(RANDBETWEEN(90,100)/100*actuals_prd_imp[[#This Row],[Planned done]],0)</f>
        <v>8</v>
      </c>
      <c r="L2" s="6"/>
      <c r="M2" s="4">
        <v>42430</v>
      </c>
      <c r="N2">
        <f ca="1">RANDBETWEEN(11,15)</f>
        <v>15</v>
      </c>
      <c r="O2">
        <f ca="1">RANDBETWEEN(0,4)</f>
        <v>2</v>
      </c>
      <c r="P2">
        <f ca="1">RANDBETWEEN(0,2)</f>
        <v>2</v>
      </c>
      <c r="Q2">
        <f ca="1">actuals_prd_exp[[#This Row],[Taken into Immediate Future Plan]]-actuals_prd_exp[[#This Row],[Removed Planned]]-actuals_prd_exp[[#This Row],[Remaining Planned]]</f>
        <v>11</v>
      </c>
      <c r="R2">
        <f ca="1">ROUND(RANDBETWEEN(50,100)/100*actuals_prd_exp[[#This Row],[Added Additional]],0)</f>
        <v>1</v>
      </c>
      <c r="S2">
        <f ca="1">RANDBETWEEN(0,3)</f>
        <v>2</v>
      </c>
      <c r="T2">
        <f ca="1">IF(actuals_prd_exp[[#This Row],[End Date]],actuals_prd_exp[[#This Row],[Taken into Immediate Future Plan]]-actuals_prd_exp[[#This Row],[Removed Planned]]-actuals_prd_exp[[#This Row],[Planned done]]-actuals_prd_exp[[#This Row],[Remaining Planned]],"TBD")</f>
        <v>0</v>
      </c>
      <c r="U2">
        <f ca="1">ROUND(RANDBETWEEN(70,100)/100*actuals_prd_exp[[#This Row],[Planned done]],0)</f>
        <v>10</v>
      </c>
      <c r="V2">
        <f ca="1">ROUND(RANDBETWEEN(90,100)/100*actuals_prd_exp[[#This Row],[Planned done]],0)</f>
        <v>11</v>
      </c>
      <c r="W2" s="7"/>
      <c r="X2" s="4">
        <v>42430</v>
      </c>
      <c r="Y2">
        <f ca="1">RANDBETWEEN(11,15)</f>
        <v>15</v>
      </c>
      <c r="Z2">
        <f ca="1">RANDBETWEEN(0,4)</f>
        <v>0</v>
      </c>
      <c r="AA2">
        <f ca="1">RANDBETWEEN(0,2)</f>
        <v>1</v>
      </c>
      <c r="AB2">
        <f ca="1">actuals_stn_imp[[#This Row],[Taken into Immediate Future Plan]]-actuals_stn_imp[[#This Row],[Removed Planned]]-actuals_stn_imp[[#This Row],[Remaining Planned]]</f>
        <v>12</v>
      </c>
      <c r="AC2">
        <f ca="1">ROUND(RANDBETWEEN(50,100)/100*actuals_stn_imp[[#This Row],[Added Additional]],0)</f>
        <v>0</v>
      </c>
      <c r="AD2">
        <f ca="1">RANDBETWEEN(0,3)</f>
        <v>2</v>
      </c>
      <c r="AE2">
        <f ca="1">IF(actuals_stn_imp[[#This Row],[End Date]],actuals_stn_imp[[#This Row],[Taken into Immediate Future Plan]]-actuals_stn_imp[[#This Row],[Removed Planned]]-actuals_stn_imp[[#This Row],[Planned done]]-actuals_stn_imp[[#This Row],[Remaining Planned]],"TBD")</f>
        <v>0</v>
      </c>
      <c r="AF2">
        <f ca="1">ROUND(RANDBETWEEN(70,100)/100*actuals_stn_imp[[#This Row],[Planned done]],0)</f>
        <v>11</v>
      </c>
      <c r="AG2">
        <f ca="1">ROUND(RANDBETWEEN(90,100)/100*actuals_stn_imp[[#This Row],[Planned done]],0)</f>
        <v>11</v>
      </c>
      <c r="AH2" s="8"/>
      <c r="AI2" s="4">
        <v>42430</v>
      </c>
      <c r="AJ2">
        <f ca="1">RANDBETWEEN(11,15)</f>
        <v>11</v>
      </c>
      <c r="AK2">
        <f ca="1">RANDBETWEEN(0,4)</f>
        <v>2</v>
      </c>
      <c r="AL2">
        <f ca="1">RANDBETWEEN(0,2)</f>
        <v>2</v>
      </c>
      <c r="AM2">
        <f ca="1">actuals_stn_exp[[#This Row],[Taken into Immediate Future Plan]]-actuals_stn_exp[[#This Row],[Removed Planned]]-actuals_stn_exp[[#This Row],[Remaining Planned]]</f>
        <v>9</v>
      </c>
      <c r="AN2">
        <f ca="1">ROUND(RANDBETWEEN(50,100)/100*actuals_stn_exp[[#This Row],[Added Additional]],0)</f>
        <v>2</v>
      </c>
      <c r="AO2">
        <f ca="1">RANDBETWEEN(0,3)</f>
        <v>0</v>
      </c>
      <c r="AP2">
        <f ca="1">IF(actuals_stn_exp[[#This Row],[End Date]],actuals_stn_exp[[#This Row],[Taken into Immediate Future Plan]]-actuals_stn_exp[[#This Row],[Removed Planned]]-actuals_stn_exp[[#This Row],[Planned done]]-actuals_stn_exp[[#This Row],[Remaining Planned]],"TBD")</f>
        <v>0</v>
      </c>
      <c r="AQ2">
        <f ca="1">ROUND(RANDBETWEEN(70,100)/100*actuals_stn_exp[[#This Row],[Planned done]],0)</f>
        <v>6</v>
      </c>
      <c r="AR2">
        <f ca="1">ROUND(RANDBETWEEN(90,100)/100*actuals_stn_exp[[#This Row],[Planned done]],0)</f>
        <v>9</v>
      </c>
    </row>
    <row r="3" spans="1:44" x14ac:dyDescent="0.35">
      <c r="A3" s="5"/>
      <c r="B3" s="4">
        <v>42437</v>
      </c>
      <c r="C3">
        <f t="shared" ref="C3:C15" ca="1" si="0">RANDBETWEEN(11,15)</f>
        <v>15</v>
      </c>
      <c r="D3">
        <f t="shared" ref="D3:D15" ca="1" si="1">RANDBETWEEN(0,4)</f>
        <v>2</v>
      </c>
      <c r="E3">
        <f t="shared" ref="E3:E15" ca="1" si="2">RANDBETWEEN(0,2)</f>
        <v>2</v>
      </c>
      <c r="F3">
        <f ca="1">actuals_prd_imp[[#This Row],[Taken into Immediate Future Plan]]-actuals_prd_imp[[#This Row],[Removed Planned]]-actuals_prd_imp[[#This Row],[Remaining Planned]]</f>
        <v>10</v>
      </c>
      <c r="G3">
        <f ca="1">ROUND(RANDBETWEEN(50,100)/100*actuals_prd_imp[[#This Row],[Added Additional]],0)</f>
        <v>1</v>
      </c>
      <c r="H3">
        <f t="shared" ref="H3:H15" ca="1" si="3">RANDBETWEEN(0,3)</f>
        <v>3</v>
      </c>
      <c r="I3">
        <f ca="1">IF(actuals_prd_imp[[#This Row],[End Date]],actuals_prd_imp[[#This Row],[Taken into Immediate Future Plan]]-actuals_prd_imp[[#This Row],[Removed Planned]]-actuals_prd_imp[[#This Row],[Planned done]]-actuals_prd_imp[[#This Row],[Remaining Planned]],"TBD")</f>
        <v>0</v>
      </c>
      <c r="J3">
        <f ca="1">ROUND(RANDBETWEEN(70,100)/100*actuals_prd_imp[[#This Row],[Planned done]],0)</f>
        <v>10</v>
      </c>
      <c r="K3">
        <f ca="1">ROUND(RANDBETWEEN(90,100)/100*actuals_prd_imp[[#This Row],[Planned done]],0)</f>
        <v>10</v>
      </c>
      <c r="L3" s="6"/>
      <c r="M3" s="4">
        <v>42437</v>
      </c>
      <c r="N3">
        <f t="shared" ref="N3:N15" ca="1" si="4">RANDBETWEEN(11,15)</f>
        <v>12</v>
      </c>
      <c r="O3">
        <f t="shared" ref="O3:O15" ca="1" si="5">RANDBETWEEN(0,4)</f>
        <v>4</v>
      </c>
      <c r="P3">
        <f t="shared" ref="P3:P15" ca="1" si="6">RANDBETWEEN(0,2)</f>
        <v>2</v>
      </c>
      <c r="Q3">
        <f ca="1">actuals_prd_exp[[#This Row],[Taken into Immediate Future Plan]]-actuals_prd_exp[[#This Row],[Removed Planned]]-actuals_prd_exp[[#This Row],[Remaining Planned]]</f>
        <v>8</v>
      </c>
      <c r="R3">
        <f ca="1">ROUND(RANDBETWEEN(50,100)/100*actuals_prd_exp[[#This Row],[Added Additional]],0)</f>
        <v>3</v>
      </c>
      <c r="S3">
        <f t="shared" ref="S3:S15" ca="1" si="7">RANDBETWEEN(0,3)</f>
        <v>2</v>
      </c>
      <c r="T3">
        <f ca="1">IF(actuals_prd_exp[[#This Row],[End Date]],actuals_prd_exp[[#This Row],[Taken into Immediate Future Plan]]-actuals_prd_exp[[#This Row],[Removed Planned]]-actuals_prd_exp[[#This Row],[Planned done]]-actuals_prd_exp[[#This Row],[Remaining Planned]],"TBD")</f>
        <v>0</v>
      </c>
      <c r="U3">
        <f ca="1">ROUND(RANDBETWEEN(70,100)/100*actuals_prd_exp[[#This Row],[Planned done]],0)</f>
        <v>6</v>
      </c>
      <c r="V3">
        <f ca="1">ROUND(RANDBETWEEN(90,100)/100*actuals_prd_exp[[#This Row],[Planned done]],0)</f>
        <v>8</v>
      </c>
      <c r="W3" s="7"/>
      <c r="X3" s="4">
        <v>42432</v>
      </c>
      <c r="Y3">
        <f t="shared" ref="Y3:Y35" ca="1" si="8">RANDBETWEEN(11,15)</f>
        <v>15</v>
      </c>
      <c r="Z3">
        <f t="shared" ref="Z3:Z35" ca="1" si="9">RANDBETWEEN(0,4)</f>
        <v>1</v>
      </c>
      <c r="AA3">
        <f t="shared" ref="AA3:AA35" ca="1" si="10">RANDBETWEEN(0,2)</f>
        <v>1</v>
      </c>
      <c r="AB3">
        <f ca="1">actuals_stn_imp[[#This Row],[Taken into Immediate Future Plan]]-actuals_stn_imp[[#This Row],[Removed Planned]]-actuals_stn_imp[[#This Row],[Remaining Planned]]</f>
        <v>11</v>
      </c>
      <c r="AC3">
        <f ca="1">ROUND(RANDBETWEEN(50,100)/100*actuals_stn_imp[[#This Row],[Added Additional]],0)</f>
        <v>1</v>
      </c>
      <c r="AD3">
        <f t="shared" ref="AD3:AD35" ca="1" si="11">RANDBETWEEN(0,3)</f>
        <v>3</v>
      </c>
      <c r="AE3">
        <f ca="1">IF(actuals_stn_imp[[#This Row],[End Date]],actuals_stn_imp[[#This Row],[Taken into Immediate Future Plan]]-actuals_stn_imp[[#This Row],[Removed Planned]]-actuals_stn_imp[[#This Row],[Planned done]]-actuals_stn_imp[[#This Row],[Remaining Planned]],"TBD")</f>
        <v>0</v>
      </c>
      <c r="AF3">
        <f ca="1">ROUND(RANDBETWEEN(70,100)/100*actuals_stn_imp[[#This Row],[Planned done]],0)</f>
        <v>11</v>
      </c>
      <c r="AG3">
        <f ca="1">ROUND(RANDBETWEEN(90,100)/100*actuals_stn_imp[[#This Row],[Planned done]],0)</f>
        <v>10</v>
      </c>
      <c r="AH3" s="8"/>
      <c r="AI3" s="4">
        <v>42432</v>
      </c>
      <c r="AJ3">
        <f t="shared" ref="AJ3:AJ35" ca="1" si="12">RANDBETWEEN(11,15)</f>
        <v>15</v>
      </c>
      <c r="AK3">
        <f t="shared" ref="AK3:AK35" ca="1" si="13">RANDBETWEEN(0,4)</f>
        <v>3</v>
      </c>
      <c r="AL3">
        <f t="shared" ref="AL3:AL35" ca="1" si="14">RANDBETWEEN(0,2)</f>
        <v>0</v>
      </c>
      <c r="AM3">
        <f ca="1">actuals_stn_exp[[#This Row],[Taken into Immediate Future Plan]]-actuals_stn_exp[[#This Row],[Removed Planned]]-actuals_stn_exp[[#This Row],[Remaining Planned]]</f>
        <v>15</v>
      </c>
      <c r="AN3">
        <f ca="1">ROUND(RANDBETWEEN(50,100)/100*actuals_stn_exp[[#This Row],[Added Additional]],0)</f>
        <v>2</v>
      </c>
      <c r="AO3">
        <f t="shared" ref="AO3:AO35" ca="1" si="15">RANDBETWEEN(0,3)</f>
        <v>0</v>
      </c>
      <c r="AP3">
        <f ca="1">IF(actuals_stn_exp[[#This Row],[End Date]],actuals_stn_exp[[#This Row],[Taken into Immediate Future Plan]]-actuals_stn_exp[[#This Row],[Removed Planned]]-actuals_stn_exp[[#This Row],[Planned done]]-actuals_stn_exp[[#This Row],[Remaining Planned]],"TBD")</f>
        <v>0</v>
      </c>
      <c r="AQ3">
        <f ca="1">ROUND(RANDBETWEEN(70,100)/100*actuals_stn_exp[[#This Row],[Planned done]],0)</f>
        <v>11</v>
      </c>
      <c r="AR3">
        <f ca="1">ROUND(RANDBETWEEN(90,100)/100*actuals_stn_exp[[#This Row],[Planned done]],0)</f>
        <v>14</v>
      </c>
    </row>
    <row r="4" spans="1:44" x14ac:dyDescent="0.35">
      <c r="A4" s="5"/>
      <c r="B4" s="4">
        <v>42444</v>
      </c>
      <c r="C4">
        <f t="shared" ca="1" si="0"/>
        <v>11</v>
      </c>
      <c r="D4">
        <f t="shared" ca="1" si="1"/>
        <v>0</v>
      </c>
      <c r="E4">
        <f t="shared" ca="1" si="2"/>
        <v>2</v>
      </c>
      <c r="F4">
        <f ca="1">actuals_prd_imp[[#This Row],[Taken into Immediate Future Plan]]-actuals_prd_imp[[#This Row],[Removed Planned]]-actuals_prd_imp[[#This Row],[Remaining Planned]]</f>
        <v>8</v>
      </c>
      <c r="G4">
        <f ca="1">ROUND(RANDBETWEEN(50,100)/100*actuals_prd_imp[[#This Row],[Added Additional]],0)</f>
        <v>0</v>
      </c>
      <c r="H4">
        <f t="shared" ca="1" si="3"/>
        <v>1</v>
      </c>
      <c r="I4">
        <f ca="1">IF(actuals_prd_imp[[#This Row],[End Date]],actuals_prd_imp[[#This Row],[Taken into Immediate Future Plan]]-actuals_prd_imp[[#This Row],[Removed Planned]]-actuals_prd_imp[[#This Row],[Planned done]]-actuals_prd_imp[[#This Row],[Remaining Planned]],"TBD")</f>
        <v>0</v>
      </c>
      <c r="J4">
        <f ca="1">ROUND(RANDBETWEEN(70,100)/100*actuals_prd_imp[[#This Row],[Planned done]],0)</f>
        <v>8</v>
      </c>
      <c r="K4">
        <f ca="1">ROUND(RANDBETWEEN(90,100)/100*actuals_prd_imp[[#This Row],[Planned done]],0)</f>
        <v>8</v>
      </c>
      <c r="L4" s="6"/>
      <c r="M4" s="4">
        <v>42444</v>
      </c>
      <c r="N4">
        <f t="shared" ca="1" si="4"/>
        <v>15</v>
      </c>
      <c r="O4">
        <f t="shared" ca="1" si="5"/>
        <v>2</v>
      </c>
      <c r="P4">
        <f t="shared" ca="1" si="6"/>
        <v>2</v>
      </c>
      <c r="Q4">
        <f ca="1">actuals_prd_exp[[#This Row],[Taken into Immediate Future Plan]]-actuals_prd_exp[[#This Row],[Removed Planned]]-actuals_prd_exp[[#This Row],[Remaining Planned]]</f>
        <v>12</v>
      </c>
      <c r="R4">
        <f ca="1">ROUND(RANDBETWEEN(50,100)/100*actuals_prd_exp[[#This Row],[Added Additional]],0)</f>
        <v>1</v>
      </c>
      <c r="S4">
        <f t="shared" ca="1" si="7"/>
        <v>1</v>
      </c>
      <c r="T4">
        <f ca="1">IF(actuals_prd_exp[[#This Row],[End Date]],actuals_prd_exp[[#This Row],[Taken into Immediate Future Plan]]-actuals_prd_exp[[#This Row],[Removed Planned]]-actuals_prd_exp[[#This Row],[Planned done]]-actuals_prd_exp[[#This Row],[Remaining Planned]],"TBD")</f>
        <v>0</v>
      </c>
      <c r="U4">
        <f ca="1">ROUND(RANDBETWEEN(70,100)/100*actuals_prd_exp[[#This Row],[Planned done]],0)</f>
        <v>12</v>
      </c>
      <c r="V4">
        <f ca="1">ROUND(RANDBETWEEN(90,100)/100*actuals_prd_exp[[#This Row],[Planned done]],0)</f>
        <v>11</v>
      </c>
      <c r="W4" s="7"/>
      <c r="X4" s="4">
        <v>42436</v>
      </c>
      <c r="Y4">
        <f t="shared" ca="1" si="8"/>
        <v>11</v>
      </c>
      <c r="Z4">
        <f t="shared" ca="1" si="9"/>
        <v>0</v>
      </c>
      <c r="AA4">
        <f t="shared" ca="1" si="10"/>
        <v>2</v>
      </c>
      <c r="AB4">
        <f ca="1">actuals_stn_imp[[#This Row],[Taken into Immediate Future Plan]]-actuals_stn_imp[[#This Row],[Removed Planned]]-actuals_stn_imp[[#This Row],[Remaining Planned]]</f>
        <v>8</v>
      </c>
      <c r="AC4">
        <f ca="1">ROUND(RANDBETWEEN(50,100)/100*actuals_stn_imp[[#This Row],[Added Additional]],0)</f>
        <v>0</v>
      </c>
      <c r="AD4">
        <f t="shared" ca="1" si="11"/>
        <v>1</v>
      </c>
      <c r="AE4">
        <f ca="1">IF(actuals_stn_imp[[#This Row],[End Date]],actuals_stn_imp[[#This Row],[Taken into Immediate Future Plan]]-actuals_stn_imp[[#This Row],[Removed Planned]]-actuals_stn_imp[[#This Row],[Planned done]]-actuals_stn_imp[[#This Row],[Remaining Planned]],"TBD")</f>
        <v>0</v>
      </c>
      <c r="AF4">
        <f ca="1">ROUND(RANDBETWEEN(70,100)/100*actuals_stn_imp[[#This Row],[Planned done]],0)</f>
        <v>6</v>
      </c>
      <c r="AG4">
        <f ca="1">ROUND(RANDBETWEEN(90,100)/100*actuals_stn_imp[[#This Row],[Planned done]],0)</f>
        <v>8</v>
      </c>
      <c r="AH4" s="8"/>
      <c r="AI4" s="4">
        <v>42436</v>
      </c>
      <c r="AJ4">
        <f t="shared" ca="1" si="12"/>
        <v>13</v>
      </c>
      <c r="AK4">
        <f t="shared" ca="1" si="13"/>
        <v>0</v>
      </c>
      <c r="AL4">
        <f t="shared" ca="1" si="14"/>
        <v>1</v>
      </c>
      <c r="AM4">
        <f ca="1">actuals_stn_exp[[#This Row],[Taken into Immediate Future Plan]]-actuals_stn_exp[[#This Row],[Removed Planned]]-actuals_stn_exp[[#This Row],[Remaining Planned]]</f>
        <v>12</v>
      </c>
      <c r="AN4">
        <f ca="1">ROUND(RANDBETWEEN(50,100)/100*actuals_stn_exp[[#This Row],[Added Additional]],0)</f>
        <v>0</v>
      </c>
      <c r="AO4">
        <f t="shared" ca="1" si="15"/>
        <v>0</v>
      </c>
      <c r="AP4">
        <f ca="1">IF(actuals_stn_exp[[#This Row],[End Date]],actuals_stn_exp[[#This Row],[Taken into Immediate Future Plan]]-actuals_stn_exp[[#This Row],[Removed Planned]]-actuals_stn_exp[[#This Row],[Planned done]]-actuals_stn_exp[[#This Row],[Remaining Planned]],"TBD")</f>
        <v>0</v>
      </c>
      <c r="AQ4">
        <f ca="1">ROUND(RANDBETWEEN(70,100)/100*actuals_stn_exp[[#This Row],[Planned done]],0)</f>
        <v>12</v>
      </c>
      <c r="AR4">
        <f ca="1">ROUND(RANDBETWEEN(90,100)/100*actuals_stn_exp[[#This Row],[Planned done]],0)</f>
        <v>12</v>
      </c>
    </row>
    <row r="5" spans="1:44" x14ac:dyDescent="0.35">
      <c r="A5" s="5"/>
      <c r="B5" s="4">
        <v>42451</v>
      </c>
      <c r="C5">
        <f t="shared" ca="1" si="0"/>
        <v>15</v>
      </c>
      <c r="D5">
        <f t="shared" ca="1" si="1"/>
        <v>3</v>
      </c>
      <c r="E5">
        <f t="shared" ca="1" si="2"/>
        <v>0</v>
      </c>
      <c r="F5">
        <f ca="1">actuals_prd_imp[[#This Row],[Taken into Immediate Future Plan]]-actuals_prd_imp[[#This Row],[Removed Planned]]-actuals_prd_imp[[#This Row],[Remaining Planned]]</f>
        <v>13</v>
      </c>
      <c r="G5">
        <f ca="1">ROUND(RANDBETWEEN(50,100)/100*actuals_prd_imp[[#This Row],[Added Additional]],0)</f>
        <v>3</v>
      </c>
      <c r="H5">
        <f t="shared" ca="1" si="3"/>
        <v>2</v>
      </c>
      <c r="I5">
        <f ca="1">IF(actuals_prd_imp[[#This Row],[End Date]],actuals_prd_imp[[#This Row],[Taken into Immediate Future Plan]]-actuals_prd_imp[[#This Row],[Removed Planned]]-actuals_prd_imp[[#This Row],[Planned done]]-actuals_prd_imp[[#This Row],[Remaining Planned]],"TBD")</f>
        <v>0</v>
      </c>
      <c r="J5">
        <f ca="1">ROUND(RANDBETWEEN(70,100)/100*actuals_prd_imp[[#This Row],[Planned done]],0)</f>
        <v>11</v>
      </c>
      <c r="K5">
        <f ca="1">ROUND(RANDBETWEEN(90,100)/100*actuals_prd_imp[[#This Row],[Planned done]],0)</f>
        <v>12</v>
      </c>
      <c r="L5" s="6"/>
      <c r="M5" s="4">
        <v>42451</v>
      </c>
      <c r="N5">
        <f t="shared" ca="1" si="4"/>
        <v>12</v>
      </c>
      <c r="O5">
        <f t="shared" ca="1" si="5"/>
        <v>2</v>
      </c>
      <c r="P5">
        <f t="shared" ca="1" si="6"/>
        <v>1</v>
      </c>
      <c r="Q5">
        <f ca="1">actuals_prd_exp[[#This Row],[Taken into Immediate Future Plan]]-actuals_prd_exp[[#This Row],[Removed Planned]]-actuals_prd_exp[[#This Row],[Remaining Planned]]</f>
        <v>8</v>
      </c>
      <c r="R5">
        <f ca="1">ROUND(RANDBETWEEN(50,100)/100*actuals_prd_exp[[#This Row],[Added Additional]],0)</f>
        <v>2</v>
      </c>
      <c r="S5">
        <f t="shared" ca="1" si="7"/>
        <v>3</v>
      </c>
      <c r="T5">
        <f ca="1">IF(actuals_prd_exp[[#This Row],[End Date]],actuals_prd_exp[[#This Row],[Taken into Immediate Future Plan]]-actuals_prd_exp[[#This Row],[Removed Planned]]-actuals_prd_exp[[#This Row],[Planned done]]-actuals_prd_exp[[#This Row],[Remaining Planned]],"TBD")</f>
        <v>0</v>
      </c>
      <c r="U5">
        <f ca="1">ROUND(RANDBETWEEN(70,100)/100*actuals_prd_exp[[#This Row],[Planned done]],0)</f>
        <v>8</v>
      </c>
      <c r="V5">
        <f ca="1">ROUND(RANDBETWEEN(90,100)/100*actuals_prd_exp[[#This Row],[Planned done]],0)</f>
        <v>7</v>
      </c>
      <c r="W5" s="7"/>
      <c r="X5" s="4">
        <v>42438</v>
      </c>
      <c r="Y5">
        <f t="shared" ca="1" si="8"/>
        <v>14</v>
      </c>
      <c r="Z5">
        <f t="shared" ca="1" si="9"/>
        <v>4</v>
      </c>
      <c r="AA5">
        <f t="shared" ca="1" si="10"/>
        <v>0</v>
      </c>
      <c r="AB5">
        <f ca="1">actuals_stn_imp[[#This Row],[Taken into Immediate Future Plan]]-actuals_stn_imp[[#This Row],[Removed Planned]]-actuals_stn_imp[[#This Row],[Remaining Planned]]</f>
        <v>11</v>
      </c>
      <c r="AC5">
        <f ca="1">ROUND(RANDBETWEEN(50,100)/100*actuals_stn_imp[[#This Row],[Added Additional]],0)</f>
        <v>3</v>
      </c>
      <c r="AD5">
        <f t="shared" ca="1" si="11"/>
        <v>3</v>
      </c>
      <c r="AE5">
        <f ca="1">IF(actuals_stn_imp[[#This Row],[End Date]],actuals_stn_imp[[#This Row],[Taken into Immediate Future Plan]]-actuals_stn_imp[[#This Row],[Removed Planned]]-actuals_stn_imp[[#This Row],[Planned done]]-actuals_stn_imp[[#This Row],[Remaining Planned]],"TBD")</f>
        <v>0</v>
      </c>
      <c r="AF5">
        <f ca="1">ROUND(RANDBETWEEN(70,100)/100*actuals_stn_imp[[#This Row],[Planned done]],0)</f>
        <v>8</v>
      </c>
      <c r="AG5">
        <f ca="1">ROUND(RANDBETWEEN(90,100)/100*actuals_stn_imp[[#This Row],[Planned done]],0)</f>
        <v>10</v>
      </c>
      <c r="AH5" s="8"/>
      <c r="AI5" s="4">
        <v>42438</v>
      </c>
      <c r="AJ5">
        <f t="shared" ca="1" si="12"/>
        <v>11</v>
      </c>
      <c r="AK5">
        <f t="shared" ca="1" si="13"/>
        <v>4</v>
      </c>
      <c r="AL5">
        <f t="shared" ca="1" si="14"/>
        <v>0</v>
      </c>
      <c r="AM5">
        <f ca="1">actuals_stn_exp[[#This Row],[Taken into Immediate Future Plan]]-actuals_stn_exp[[#This Row],[Removed Planned]]-actuals_stn_exp[[#This Row],[Remaining Planned]]</f>
        <v>9</v>
      </c>
      <c r="AN5">
        <f ca="1">ROUND(RANDBETWEEN(50,100)/100*actuals_stn_exp[[#This Row],[Added Additional]],0)</f>
        <v>3</v>
      </c>
      <c r="AO5">
        <f t="shared" ca="1" si="15"/>
        <v>2</v>
      </c>
      <c r="AP5">
        <f ca="1">IF(actuals_stn_exp[[#This Row],[End Date]],actuals_stn_exp[[#This Row],[Taken into Immediate Future Plan]]-actuals_stn_exp[[#This Row],[Removed Planned]]-actuals_stn_exp[[#This Row],[Planned done]]-actuals_stn_exp[[#This Row],[Remaining Planned]],"TBD")</f>
        <v>0</v>
      </c>
      <c r="AQ5">
        <f ca="1">ROUND(RANDBETWEEN(70,100)/100*actuals_stn_exp[[#This Row],[Planned done]],0)</f>
        <v>9</v>
      </c>
      <c r="AR5">
        <f ca="1">ROUND(RANDBETWEEN(90,100)/100*actuals_stn_exp[[#This Row],[Planned done]],0)</f>
        <v>9</v>
      </c>
    </row>
    <row r="6" spans="1:44" x14ac:dyDescent="0.35">
      <c r="A6" s="5"/>
      <c r="B6" s="4">
        <v>42458</v>
      </c>
      <c r="C6">
        <f t="shared" ca="1" si="0"/>
        <v>11</v>
      </c>
      <c r="D6">
        <f t="shared" ca="1" si="1"/>
        <v>1</v>
      </c>
      <c r="E6">
        <f t="shared" ca="1" si="2"/>
        <v>0</v>
      </c>
      <c r="F6">
        <f ca="1">actuals_prd_imp[[#This Row],[Taken into Immediate Future Plan]]-actuals_prd_imp[[#This Row],[Removed Planned]]-actuals_prd_imp[[#This Row],[Remaining Planned]]</f>
        <v>8</v>
      </c>
      <c r="G6">
        <f ca="1">ROUND(RANDBETWEEN(50,100)/100*actuals_prd_imp[[#This Row],[Added Additional]],0)</f>
        <v>1</v>
      </c>
      <c r="H6">
        <f t="shared" ca="1" si="3"/>
        <v>3</v>
      </c>
      <c r="I6">
        <f ca="1">IF(actuals_prd_imp[[#This Row],[End Date]],actuals_prd_imp[[#This Row],[Taken into Immediate Future Plan]]-actuals_prd_imp[[#This Row],[Removed Planned]]-actuals_prd_imp[[#This Row],[Planned done]]-actuals_prd_imp[[#This Row],[Remaining Planned]],"TBD")</f>
        <v>0</v>
      </c>
      <c r="J6">
        <f ca="1">ROUND(RANDBETWEEN(70,100)/100*actuals_prd_imp[[#This Row],[Planned done]],0)</f>
        <v>6</v>
      </c>
      <c r="K6">
        <f ca="1">ROUND(RANDBETWEEN(90,100)/100*actuals_prd_imp[[#This Row],[Planned done]],0)</f>
        <v>8</v>
      </c>
      <c r="L6" s="6"/>
      <c r="M6" s="4">
        <v>42458</v>
      </c>
      <c r="N6">
        <f t="shared" ca="1" si="4"/>
        <v>15</v>
      </c>
      <c r="O6">
        <f t="shared" ca="1" si="5"/>
        <v>2</v>
      </c>
      <c r="P6">
        <f t="shared" ca="1" si="6"/>
        <v>0</v>
      </c>
      <c r="Q6">
        <f ca="1">actuals_prd_exp[[#This Row],[Taken into Immediate Future Plan]]-actuals_prd_exp[[#This Row],[Removed Planned]]-actuals_prd_exp[[#This Row],[Remaining Planned]]</f>
        <v>12</v>
      </c>
      <c r="R6">
        <f ca="1">ROUND(RANDBETWEEN(50,100)/100*actuals_prd_exp[[#This Row],[Added Additional]],0)</f>
        <v>2</v>
      </c>
      <c r="S6">
        <f t="shared" ca="1" si="7"/>
        <v>3</v>
      </c>
      <c r="T6">
        <f ca="1">IF(actuals_prd_exp[[#This Row],[End Date]],actuals_prd_exp[[#This Row],[Taken into Immediate Future Plan]]-actuals_prd_exp[[#This Row],[Removed Planned]]-actuals_prd_exp[[#This Row],[Planned done]]-actuals_prd_exp[[#This Row],[Remaining Planned]],"TBD")</f>
        <v>0</v>
      </c>
      <c r="U6">
        <f ca="1">ROUND(RANDBETWEEN(70,100)/100*actuals_prd_exp[[#This Row],[Planned done]],0)</f>
        <v>9</v>
      </c>
      <c r="V6">
        <f ca="1">ROUND(RANDBETWEEN(90,100)/100*actuals_prd_exp[[#This Row],[Planned done]],0)</f>
        <v>12</v>
      </c>
      <c r="W6" s="7"/>
      <c r="X6" s="4">
        <v>42440</v>
      </c>
      <c r="Y6">
        <f t="shared" ca="1" si="8"/>
        <v>12</v>
      </c>
      <c r="Z6">
        <f t="shared" ca="1" si="9"/>
        <v>2</v>
      </c>
      <c r="AA6">
        <f t="shared" ca="1" si="10"/>
        <v>2</v>
      </c>
      <c r="AB6">
        <f ca="1">actuals_stn_imp[[#This Row],[Taken into Immediate Future Plan]]-actuals_stn_imp[[#This Row],[Removed Planned]]-actuals_stn_imp[[#This Row],[Remaining Planned]]</f>
        <v>8</v>
      </c>
      <c r="AC6">
        <f ca="1">ROUND(RANDBETWEEN(50,100)/100*actuals_stn_imp[[#This Row],[Added Additional]],0)</f>
        <v>2</v>
      </c>
      <c r="AD6">
        <f t="shared" ca="1" si="11"/>
        <v>2</v>
      </c>
      <c r="AE6">
        <f ca="1">IF(actuals_stn_imp[[#This Row],[End Date]],actuals_stn_imp[[#This Row],[Taken into Immediate Future Plan]]-actuals_stn_imp[[#This Row],[Removed Planned]]-actuals_stn_imp[[#This Row],[Planned done]]-actuals_stn_imp[[#This Row],[Remaining Planned]],"TBD")</f>
        <v>0</v>
      </c>
      <c r="AF6">
        <f ca="1">ROUND(RANDBETWEEN(70,100)/100*actuals_stn_imp[[#This Row],[Planned done]],0)</f>
        <v>7</v>
      </c>
      <c r="AG6">
        <f ca="1">ROUND(RANDBETWEEN(90,100)/100*actuals_stn_imp[[#This Row],[Planned done]],0)</f>
        <v>7</v>
      </c>
      <c r="AH6" s="8"/>
      <c r="AI6" s="4">
        <v>42440</v>
      </c>
      <c r="AJ6">
        <f t="shared" ca="1" si="12"/>
        <v>14</v>
      </c>
      <c r="AK6">
        <f t="shared" ca="1" si="13"/>
        <v>0</v>
      </c>
      <c r="AL6">
        <f t="shared" ca="1" si="14"/>
        <v>1</v>
      </c>
      <c r="AM6">
        <f ca="1">actuals_stn_exp[[#This Row],[Taken into Immediate Future Plan]]-actuals_stn_exp[[#This Row],[Removed Planned]]-actuals_stn_exp[[#This Row],[Remaining Planned]]</f>
        <v>13</v>
      </c>
      <c r="AN6">
        <f ca="1">ROUND(RANDBETWEEN(50,100)/100*actuals_stn_exp[[#This Row],[Added Additional]],0)</f>
        <v>0</v>
      </c>
      <c r="AO6">
        <f t="shared" ca="1" si="15"/>
        <v>0</v>
      </c>
      <c r="AP6">
        <f ca="1">IF(actuals_stn_exp[[#This Row],[End Date]],actuals_stn_exp[[#This Row],[Taken into Immediate Future Plan]]-actuals_stn_exp[[#This Row],[Removed Planned]]-actuals_stn_exp[[#This Row],[Planned done]]-actuals_stn_exp[[#This Row],[Remaining Planned]],"TBD")</f>
        <v>0</v>
      </c>
      <c r="AQ6">
        <f ca="1">ROUND(RANDBETWEEN(70,100)/100*actuals_stn_exp[[#This Row],[Planned done]],0)</f>
        <v>12</v>
      </c>
      <c r="AR6">
        <f ca="1">ROUND(RANDBETWEEN(90,100)/100*actuals_stn_exp[[#This Row],[Planned done]],0)</f>
        <v>12</v>
      </c>
    </row>
    <row r="7" spans="1:44" x14ac:dyDescent="0.35">
      <c r="A7" s="5"/>
      <c r="B7" s="4">
        <v>42465</v>
      </c>
      <c r="C7">
        <f t="shared" ca="1" si="0"/>
        <v>12</v>
      </c>
      <c r="D7">
        <f t="shared" ca="1" si="1"/>
        <v>3</v>
      </c>
      <c r="E7">
        <f t="shared" ca="1" si="2"/>
        <v>0</v>
      </c>
      <c r="F7">
        <f ca="1">actuals_prd_imp[[#This Row],[Taken into Immediate Future Plan]]-actuals_prd_imp[[#This Row],[Removed Planned]]-actuals_prd_imp[[#This Row],[Remaining Planned]]</f>
        <v>11</v>
      </c>
      <c r="G7">
        <f ca="1">ROUND(RANDBETWEEN(50,100)/100*actuals_prd_imp[[#This Row],[Added Additional]],0)</f>
        <v>2</v>
      </c>
      <c r="H7">
        <f t="shared" ca="1" si="3"/>
        <v>1</v>
      </c>
      <c r="I7">
        <f ca="1">IF(actuals_prd_imp[[#This Row],[End Date]],actuals_prd_imp[[#This Row],[Taken into Immediate Future Plan]]-actuals_prd_imp[[#This Row],[Removed Planned]]-actuals_prd_imp[[#This Row],[Planned done]]-actuals_prd_imp[[#This Row],[Remaining Planned]],"TBD")</f>
        <v>0</v>
      </c>
      <c r="J7">
        <f ca="1">ROUND(RANDBETWEEN(70,100)/100*actuals_prd_imp[[#This Row],[Planned done]],0)</f>
        <v>10</v>
      </c>
      <c r="K7">
        <f ca="1">ROUND(RANDBETWEEN(90,100)/100*actuals_prd_imp[[#This Row],[Planned done]],0)</f>
        <v>11</v>
      </c>
      <c r="L7" s="6"/>
      <c r="M7" s="4">
        <v>42465</v>
      </c>
      <c r="N7">
        <f t="shared" ca="1" si="4"/>
        <v>13</v>
      </c>
      <c r="O7">
        <f t="shared" ca="1" si="5"/>
        <v>0</v>
      </c>
      <c r="P7">
        <f t="shared" ca="1" si="6"/>
        <v>2</v>
      </c>
      <c r="Q7">
        <f ca="1">actuals_prd_exp[[#This Row],[Taken into Immediate Future Plan]]-actuals_prd_exp[[#This Row],[Removed Planned]]-actuals_prd_exp[[#This Row],[Remaining Planned]]</f>
        <v>9</v>
      </c>
      <c r="R7">
        <f ca="1">ROUND(RANDBETWEEN(50,100)/100*actuals_prd_exp[[#This Row],[Added Additional]],0)</f>
        <v>0</v>
      </c>
      <c r="S7">
        <f t="shared" ca="1" si="7"/>
        <v>2</v>
      </c>
      <c r="T7">
        <f ca="1">IF(actuals_prd_exp[[#This Row],[End Date]],actuals_prd_exp[[#This Row],[Taken into Immediate Future Plan]]-actuals_prd_exp[[#This Row],[Removed Planned]]-actuals_prd_exp[[#This Row],[Planned done]]-actuals_prd_exp[[#This Row],[Remaining Planned]],"TBD")</f>
        <v>0</v>
      </c>
      <c r="U7">
        <f ca="1">ROUND(RANDBETWEEN(70,100)/100*actuals_prd_exp[[#This Row],[Planned done]],0)</f>
        <v>8</v>
      </c>
      <c r="V7">
        <f ca="1">ROUND(RANDBETWEEN(90,100)/100*actuals_prd_exp[[#This Row],[Planned done]],0)</f>
        <v>9</v>
      </c>
      <c r="W7" s="7"/>
      <c r="X7" s="4">
        <v>42444</v>
      </c>
      <c r="Y7">
        <f t="shared" ca="1" si="8"/>
        <v>15</v>
      </c>
      <c r="Z7">
        <f t="shared" ca="1" si="9"/>
        <v>1</v>
      </c>
      <c r="AA7">
        <f t="shared" ca="1" si="10"/>
        <v>2</v>
      </c>
      <c r="AB7">
        <f ca="1">actuals_stn_imp[[#This Row],[Taken into Immediate Future Plan]]-actuals_stn_imp[[#This Row],[Removed Planned]]-actuals_stn_imp[[#This Row],[Remaining Planned]]</f>
        <v>10</v>
      </c>
      <c r="AC7">
        <f ca="1">ROUND(RANDBETWEEN(50,100)/100*actuals_stn_imp[[#This Row],[Added Additional]],0)</f>
        <v>1</v>
      </c>
      <c r="AD7">
        <f t="shared" ca="1" si="11"/>
        <v>3</v>
      </c>
      <c r="AE7">
        <f ca="1">IF(actuals_stn_imp[[#This Row],[End Date]],actuals_stn_imp[[#This Row],[Taken into Immediate Future Plan]]-actuals_stn_imp[[#This Row],[Removed Planned]]-actuals_stn_imp[[#This Row],[Planned done]]-actuals_stn_imp[[#This Row],[Remaining Planned]],"TBD")</f>
        <v>0</v>
      </c>
      <c r="AF7">
        <f ca="1">ROUND(RANDBETWEEN(70,100)/100*actuals_stn_imp[[#This Row],[Planned done]],0)</f>
        <v>10</v>
      </c>
      <c r="AG7">
        <f ca="1">ROUND(RANDBETWEEN(90,100)/100*actuals_stn_imp[[#This Row],[Planned done]],0)</f>
        <v>9</v>
      </c>
      <c r="AH7" s="8"/>
      <c r="AI7" s="4">
        <v>42444</v>
      </c>
      <c r="AJ7">
        <f t="shared" ca="1" si="12"/>
        <v>13</v>
      </c>
      <c r="AK7">
        <f t="shared" ca="1" si="13"/>
        <v>3</v>
      </c>
      <c r="AL7">
        <f t="shared" ca="1" si="14"/>
        <v>1</v>
      </c>
      <c r="AM7">
        <f ca="1">actuals_stn_exp[[#This Row],[Taken into Immediate Future Plan]]-actuals_stn_exp[[#This Row],[Removed Planned]]-actuals_stn_exp[[#This Row],[Remaining Planned]]</f>
        <v>10</v>
      </c>
      <c r="AN7">
        <f ca="1">ROUND(RANDBETWEEN(50,100)/100*actuals_stn_exp[[#This Row],[Added Additional]],0)</f>
        <v>2</v>
      </c>
      <c r="AO7">
        <f t="shared" ca="1" si="15"/>
        <v>2</v>
      </c>
      <c r="AP7">
        <f ca="1">IF(actuals_stn_exp[[#This Row],[End Date]],actuals_stn_exp[[#This Row],[Taken into Immediate Future Plan]]-actuals_stn_exp[[#This Row],[Removed Planned]]-actuals_stn_exp[[#This Row],[Planned done]]-actuals_stn_exp[[#This Row],[Remaining Planned]],"TBD")</f>
        <v>0</v>
      </c>
      <c r="AQ7">
        <f ca="1">ROUND(RANDBETWEEN(70,100)/100*actuals_stn_exp[[#This Row],[Planned done]],0)</f>
        <v>7</v>
      </c>
      <c r="AR7">
        <f ca="1">ROUND(RANDBETWEEN(90,100)/100*actuals_stn_exp[[#This Row],[Planned done]],0)</f>
        <v>9</v>
      </c>
    </row>
    <row r="8" spans="1:44" x14ac:dyDescent="0.35">
      <c r="A8" s="5"/>
      <c r="B8" s="4">
        <v>42472</v>
      </c>
      <c r="C8">
        <f t="shared" ca="1" si="0"/>
        <v>15</v>
      </c>
      <c r="D8">
        <f t="shared" ca="1" si="1"/>
        <v>1</v>
      </c>
      <c r="E8">
        <f t="shared" ca="1" si="2"/>
        <v>0</v>
      </c>
      <c r="F8">
        <f ca="1">actuals_prd_imp[[#This Row],[Taken into Immediate Future Plan]]-actuals_prd_imp[[#This Row],[Removed Planned]]-actuals_prd_imp[[#This Row],[Remaining Planned]]</f>
        <v>12</v>
      </c>
      <c r="G8">
        <f ca="1">ROUND(RANDBETWEEN(50,100)/100*actuals_prd_imp[[#This Row],[Added Additional]],0)</f>
        <v>1</v>
      </c>
      <c r="H8">
        <f t="shared" ca="1" si="3"/>
        <v>3</v>
      </c>
      <c r="I8">
        <f ca="1">IF(actuals_prd_imp[[#This Row],[End Date]],actuals_prd_imp[[#This Row],[Taken into Immediate Future Plan]]-actuals_prd_imp[[#This Row],[Removed Planned]]-actuals_prd_imp[[#This Row],[Planned done]]-actuals_prd_imp[[#This Row],[Remaining Planned]],"TBD")</f>
        <v>0</v>
      </c>
      <c r="J8">
        <f ca="1">ROUND(RANDBETWEEN(70,100)/100*actuals_prd_imp[[#This Row],[Planned done]],0)</f>
        <v>10</v>
      </c>
      <c r="K8">
        <f ca="1">ROUND(RANDBETWEEN(90,100)/100*actuals_prd_imp[[#This Row],[Planned done]],0)</f>
        <v>12</v>
      </c>
      <c r="L8" s="6"/>
      <c r="M8" s="4">
        <v>42472</v>
      </c>
      <c r="N8">
        <f t="shared" ca="1" si="4"/>
        <v>15</v>
      </c>
      <c r="O8">
        <f t="shared" ca="1" si="5"/>
        <v>1</v>
      </c>
      <c r="P8">
        <f t="shared" ca="1" si="6"/>
        <v>0</v>
      </c>
      <c r="Q8">
        <f ca="1">actuals_prd_exp[[#This Row],[Taken into Immediate Future Plan]]-actuals_prd_exp[[#This Row],[Removed Planned]]-actuals_prd_exp[[#This Row],[Remaining Planned]]</f>
        <v>14</v>
      </c>
      <c r="R8">
        <f ca="1">ROUND(RANDBETWEEN(50,100)/100*actuals_prd_exp[[#This Row],[Added Additional]],0)</f>
        <v>1</v>
      </c>
      <c r="S8">
        <f t="shared" ca="1" si="7"/>
        <v>1</v>
      </c>
      <c r="T8">
        <f ca="1">IF(actuals_prd_exp[[#This Row],[End Date]],actuals_prd_exp[[#This Row],[Taken into Immediate Future Plan]]-actuals_prd_exp[[#This Row],[Removed Planned]]-actuals_prd_exp[[#This Row],[Planned done]]-actuals_prd_exp[[#This Row],[Remaining Planned]],"TBD")</f>
        <v>0</v>
      </c>
      <c r="U8">
        <f ca="1">ROUND(RANDBETWEEN(70,100)/100*actuals_prd_exp[[#This Row],[Planned done]],0)</f>
        <v>11</v>
      </c>
      <c r="V8">
        <f ca="1">ROUND(RANDBETWEEN(90,100)/100*actuals_prd_exp[[#This Row],[Planned done]],0)</f>
        <v>14</v>
      </c>
      <c r="W8" s="7"/>
      <c r="X8" s="4">
        <v>42446</v>
      </c>
      <c r="Y8">
        <f t="shared" ca="1" si="8"/>
        <v>14</v>
      </c>
      <c r="Z8">
        <f t="shared" ca="1" si="9"/>
        <v>1</v>
      </c>
      <c r="AA8">
        <f t="shared" ca="1" si="10"/>
        <v>2</v>
      </c>
      <c r="AB8">
        <f ca="1">actuals_stn_imp[[#This Row],[Taken into Immediate Future Plan]]-actuals_stn_imp[[#This Row],[Removed Planned]]-actuals_stn_imp[[#This Row],[Remaining Planned]]</f>
        <v>9</v>
      </c>
      <c r="AC8">
        <f ca="1">ROUND(RANDBETWEEN(50,100)/100*actuals_stn_imp[[#This Row],[Added Additional]],0)</f>
        <v>1</v>
      </c>
      <c r="AD8">
        <f t="shared" ca="1" si="11"/>
        <v>3</v>
      </c>
      <c r="AE8">
        <f ca="1">IF(actuals_stn_imp[[#This Row],[End Date]],actuals_stn_imp[[#This Row],[Taken into Immediate Future Plan]]-actuals_stn_imp[[#This Row],[Removed Planned]]-actuals_stn_imp[[#This Row],[Planned done]]-actuals_stn_imp[[#This Row],[Remaining Planned]],"TBD")</f>
        <v>0</v>
      </c>
      <c r="AF8">
        <f ca="1">ROUND(RANDBETWEEN(70,100)/100*actuals_stn_imp[[#This Row],[Planned done]],0)</f>
        <v>8</v>
      </c>
      <c r="AG8">
        <f ca="1">ROUND(RANDBETWEEN(90,100)/100*actuals_stn_imp[[#This Row],[Planned done]],0)</f>
        <v>9</v>
      </c>
      <c r="AH8" s="8"/>
      <c r="AI8" s="4">
        <v>42446</v>
      </c>
      <c r="AJ8">
        <f t="shared" ca="1" si="12"/>
        <v>12</v>
      </c>
      <c r="AK8">
        <f t="shared" ca="1" si="13"/>
        <v>3</v>
      </c>
      <c r="AL8">
        <f t="shared" ca="1" si="14"/>
        <v>2</v>
      </c>
      <c r="AM8">
        <f ca="1">actuals_stn_exp[[#This Row],[Taken into Immediate Future Plan]]-actuals_stn_exp[[#This Row],[Removed Planned]]-actuals_stn_exp[[#This Row],[Remaining Planned]]</f>
        <v>10</v>
      </c>
      <c r="AN8">
        <f ca="1">ROUND(RANDBETWEEN(50,100)/100*actuals_stn_exp[[#This Row],[Added Additional]],0)</f>
        <v>2</v>
      </c>
      <c r="AO8">
        <f t="shared" ca="1" si="15"/>
        <v>0</v>
      </c>
      <c r="AP8">
        <f ca="1">IF(actuals_stn_exp[[#This Row],[End Date]],actuals_stn_exp[[#This Row],[Taken into Immediate Future Plan]]-actuals_stn_exp[[#This Row],[Removed Planned]]-actuals_stn_exp[[#This Row],[Planned done]]-actuals_stn_exp[[#This Row],[Remaining Planned]],"TBD")</f>
        <v>0</v>
      </c>
      <c r="AQ8">
        <f ca="1">ROUND(RANDBETWEEN(70,100)/100*actuals_stn_exp[[#This Row],[Planned done]],0)</f>
        <v>8</v>
      </c>
      <c r="AR8">
        <f ca="1">ROUND(RANDBETWEEN(90,100)/100*actuals_stn_exp[[#This Row],[Planned done]],0)</f>
        <v>9</v>
      </c>
    </row>
    <row r="9" spans="1:44" x14ac:dyDescent="0.35">
      <c r="A9" s="5"/>
      <c r="B9" s="4">
        <v>42479</v>
      </c>
      <c r="C9">
        <f t="shared" ca="1" si="0"/>
        <v>12</v>
      </c>
      <c r="D9">
        <f t="shared" ca="1" si="1"/>
        <v>1</v>
      </c>
      <c r="E9">
        <f t="shared" ca="1" si="2"/>
        <v>1</v>
      </c>
      <c r="F9">
        <f ca="1">actuals_prd_imp[[#This Row],[Taken into Immediate Future Plan]]-actuals_prd_imp[[#This Row],[Removed Planned]]-actuals_prd_imp[[#This Row],[Remaining Planned]]</f>
        <v>8</v>
      </c>
      <c r="G9">
        <f ca="1">ROUND(RANDBETWEEN(50,100)/100*actuals_prd_imp[[#This Row],[Added Additional]],0)</f>
        <v>1</v>
      </c>
      <c r="H9">
        <f t="shared" ca="1" si="3"/>
        <v>3</v>
      </c>
      <c r="I9">
        <f ca="1">IF(actuals_prd_imp[[#This Row],[End Date]],actuals_prd_imp[[#This Row],[Taken into Immediate Future Plan]]-actuals_prd_imp[[#This Row],[Removed Planned]]-actuals_prd_imp[[#This Row],[Planned done]]-actuals_prd_imp[[#This Row],[Remaining Planned]],"TBD")</f>
        <v>0</v>
      </c>
      <c r="J9">
        <f ca="1">ROUND(RANDBETWEEN(70,100)/100*actuals_prd_imp[[#This Row],[Planned done]],0)</f>
        <v>6</v>
      </c>
      <c r="K9">
        <f ca="1">ROUND(RANDBETWEEN(90,100)/100*actuals_prd_imp[[#This Row],[Planned done]],0)</f>
        <v>8</v>
      </c>
      <c r="L9" s="6"/>
      <c r="M9" s="4">
        <v>42479</v>
      </c>
      <c r="N9">
        <f t="shared" ca="1" si="4"/>
        <v>11</v>
      </c>
      <c r="O9">
        <f t="shared" ca="1" si="5"/>
        <v>2</v>
      </c>
      <c r="P9">
        <f t="shared" ca="1" si="6"/>
        <v>2</v>
      </c>
      <c r="Q9">
        <f ca="1">actuals_prd_exp[[#This Row],[Taken into Immediate Future Plan]]-actuals_prd_exp[[#This Row],[Removed Planned]]-actuals_prd_exp[[#This Row],[Remaining Planned]]</f>
        <v>6</v>
      </c>
      <c r="R9">
        <f ca="1">ROUND(RANDBETWEEN(50,100)/100*actuals_prd_exp[[#This Row],[Added Additional]],0)</f>
        <v>1</v>
      </c>
      <c r="S9">
        <f t="shared" ca="1" si="7"/>
        <v>3</v>
      </c>
      <c r="T9">
        <f ca="1">IF(actuals_prd_exp[[#This Row],[End Date]],actuals_prd_exp[[#This Row],[Taken into Immediate Future Plan]]-actuals_prd_exp[[#This Row],[Removed Planned]]-actuals_prd_exp[[#This Row],[Planned done]]-actuals_prd_exp[[#This Row],[Remaining Planned]],"TBD")</f>
        <v>0</v>
      </c>
      <c r="U9">
        <f ca="1">ROUND(RANDBETWEEN(70,100)/100*actuals_prd_exp[[#This Row],[Planned done]],0)</f>
        <v>6</v>
      </c>
      <c r="V9">
        <f ca="1">ROUND(RANDBETWEEN(90,100)/100*actuals_prd_exp[[#This Row],[Planned done]],0)</f>
        <v>6</v>
      </c>
      <c r="W9" s="7"/>
      <c r="X9" s="4">
        <v>42450</v>
      </c>
      <c r="Y9">
        <f t="shared" ca="1" si="8"/>
        <v>11</v>
      </c>
      <c r="Z9">
        <f t="shared" ca="1" si="9"/>
        <v>3</v>
      </c>
      <c r="AA9">
        <f t="shared" ca="1" si="10"/>
        <v>1</v>
      </c>
      <c r="AB9">
        <f ca="1">actuals_stn_imp[[#This Row],[Taken into Immediate Future Plan]]-actuals_stn_imp[[#This Row],[Removed Planned]]-actuals_stn_imp[[#This Row],[Remaining Planned]]</f>
        <v>10</v>
      </c>
      <c r="AC9">
        <f ca="1">ROUND(RANDBETWEEN(50,100)/100*actuals_stn_imp[[#This Row],[Added Additional]],0)</f>
        <v>3</v>
      </c>
      <c r="AD9">
        <f t="shared" ca="1" si="11"/>
        <v>0</v>
      </c>
      <c r="AE9">
        <f ca="1">IF(actuals_stn_imp[[#This Row],[End Date]],actuals_stn_imp[[#This Row],[Taken into Immediate Future Plan]]-actuals_stn_imp[[#This Row],[Removed Planned]]-actuals_stn_imp[[#This Row],[Planned done]]-actuals_stn_imp[[#This Row],[Remaining Planned]],"TBD")</f>
        <v>0</v>
      </c>
      <c r="AF9">
        <f ca="1">ROUND(RANDBETWEEN(70,100)/100*actuals_stn_imp[[#This Row],[Planned done]],0)</f>
        <v>7</v>
      </c>
      <c r="AG9">
        <f ca="1">ROUND(RANDBETWEEN(90,100)/100*actuals_stn_imp[[#This Row],[Planned done]],0)</f>
        <v>9</v>
      </c>
      <c r="AH9" s="8"/>
      <c r="AI9" s="4">
        <v>42450</v>
      </c>
      <c r="AJ9">
        <f t="shared" ca="1" si="12"/>
        <v>13</v>
      </c>
      <c r="AK9">
        <f t="shared" ca="1" si="13"/>
        <v>3</v>
      </c>
      <c r="AL9">
        <f t="shared" ca="1" si="14"/>
        <v>1</v>
      </c>
      <c r="AM9">
        <f ca="1">actuals_stn_exp[[#This Row],[Taken into Immediate Future Plan]]-actuals_stn_exp[[#This Row],[Removed Planned]]-actuals_stn_exp[[#This Row],[Remaining Planned]]</f>
        <v>10</v>
      </c>
      <c r="AN9">
        <f ca="1">ROUND(RANDBETWEEN(50,100)/100*actuals_stn_exp[[#This Row],[Added Additional]],0)</f>
        <v>3</v>
      </c>
      <c r="AO9">
        <f t="shared" ca="1" si="15"/>
        <v>2</v>
      </c>
      <c r="AP9">
        <f ca="1">IF(actuals_stn_exp[[#This Row],[End Date]],actuals_stn_exp[[#This Row],[Taken into Immediate Future Plan]]-actuals_stn_exp[[#This Row],[Removed Planned]]-actuals_stn_exp[[#This Row],[Planned done]]-actuals_stn_exp[[#This Row],[Remaining Planned]],"TBD")</f>
        <v>0</v>
      </c>
      <c r="AQ9">
        <f ca="1">ROUND(RANDBETWEEN(70,100)/100*actuals_stn_exp[[#This Row],[Planned done]],0)</f>
        <v>8</v>
      </c>
      <c r="AR9">
        <f ca="1">ROUND(RANDBETWEEN(90,100)/100*actuals_stn_exp[[#This Row],[Planned done]],0)</f>
        <v>9</v>
      </c>
    </row>
    <row r="10" spans="1:44" x14ac:dyDescent="0.35">
      <c r="A10" s="5"/>
      <c r="B10" s="4">
        <v>42486</v>
      </c>
      <c r="C10">
        <f t="shared" ca="1" si="0"/>
        <v>14</v>
      </c>
      <c r="D10">
        <f t="shared" ca="1" si="1"/>
        <v>4</v>
      </c>
      <c r="E10">
        <f t="shared" ca="1" si="2"/>
        <v>2</v>
      </c>
      <c r="F10">
        <f ca="1">actuals_prd_imp[[#This Row],[Taken into Immediate Future Plan]]-actuals_prd_imp[[#This Row],[Removed Planned]]-actuals_prd_imp[[#This Row],[Remaining Planned]]</f>
        <v>10</v>
      </c>
      <c r="G10">
        <f ca="1">ROUND(RANDBETWEEN(50,100)/100*actuals_prd_imp[[#This Row],[Added Additional]],0)</f>
        <v>4</v>
      </c>
      <c r="H10">
        <f t="shared" ca="1" si="3"/>
        <v>2</v>
      </c>
      <c r="I10">
        <f ca="1">IF(actuals_prd_imp[[#This Row],[End Date]],actuals_prd_imp[[#This Row],[Taken into Immediate Future Plan]]-actuals_prd_imp[[#This Row],[Removed Planned]]-actuals_prd_imp[[#This Row],[Planned done]]-actuals_prd_imp[[#This Row],[Remaining Planned]],"TBD")</f>
        <v>0</v>
      </c>
      <c r="J10">
        <f ca="1">ROUND(RANDBETWEEN(70,100)/100*actuals_prd_imp[[#This Row],[Planned done]],0)</f>
        <v>8</v>
      </c>
      <c r="K10">
        <f ca="1">ROUND(RANDBETWEEN(90,100)/100*actuals_prd_imp[[#This Row],[Planned done]],0)</f>
        <v>10</v>
      </c>
      <c r="L10" s="6"/>
      <c r="M10" s="4">
        <v>42486</v>
      </c>
      <c r="N10">
        <f t="shared" ca="1" si="4"/>
        <v>15</v>
      </c>
      <c r="O10">
        <f t="shared" ca="1" si="5"/>
        <v>1</v>
      </c>
      <c r="P10">
        <f t="shared" ca="1" si="6"/>
        <v>1</v>
      </c>
      <c r="Q10">
        <f ca="1">actuals_prd_exp[[#This Row],[Taken into Immediate Future Plan]]-actuals_prd_exp[[#This Row],[Removed Planned]]-actuals_prd_exp[[#This Row],[Remaining Planned]]</f>
        <v>12</v>
      </c>
      <c r="R10">
        <f ca="1">ROUND(RANDBETWEEN(50,100)/100*actuals_prd_exp[[#This Row],[Added Additional]],0)</f>
        <v>1</v>
      </c>
      <c r="S10">
        <f t="shared" ca="1" si="7"/>
        <v>2</v>
      </c>
      <c r="T10">
        <f ca="1">IF(actuals_prd_exp[[#This Row],[End Date]],actuals_prd_exp[[#This Row],[Taken into Immediate Future Plan]]-actuals_prd_exp[[#This Row],[Removed Planned]]-actuals_prd_exp[[#This Row],[Planned done]]-actuals_prd_exp[[#This Row],[Remaining Planned]],"TBD")</f>
        <v>0</v>
      </c>
      <c r="U10">
        <f ca="1">ROUND(RANDBETWEEN(70,100)/100*actuals_prd_exp[[#This Row],[Planned done]],0)</f>
        <v>9</v>
      </c>
      <c r="V10">
        <f ca="1">ROUND(RANDBETWEEN(90,100)/100*actuals_prd_exp[[#This Row],[Planned done]],0)</f>
        <v>11</v>
      </c>
      <c r="W10" s="7"/>
      <c r="X10" s="4">
        <v>42452</v>
      </c>
      <c r="Y10">
        <f t="shared" ca="1" si="8"/>
        <v>12</v>
      </c>
      <c r="Z10">
        <f t="shared" ca="1" si="9"/>
        <v>1</v>
      </c>
      <c r="AA10">
        <f t="shared" ca="1" si="10"/>
        <v>0</v>
      </c>
      <c r="AB10">
        <f ca="1">actuals_stn_imp[[#This Row],[Taken into Immediate Future Plan]]-actuals_stn_imp[[#This Row],[Removed Planned]]-actuals_stn_imp[[#This Row],[Remaining Planned]]</f>
        <v>10</v>
      </c>
      <c r="AC10">
        <f ca="1">ROUND(RANDBETWEEN(50,100)/100*actuals_stn_imp[[#This Row],[Added Additional]],0)</f>
        <v>1</v>
      </c>
      <c r="AD10">
        <f t="shared" ca="1" si="11"/>
        <v>2</v>
      </c>
      <c r="AE10">
        <f ca="1">IF(actuals_stn_imp[[#This Row],[End Date]],actuals_stn_imp[[#This Row],[Taken into Immediate Future Plan]]-actuals_stn_imp[[#This Row],[Removed Planned]]-actuals_stn_imp[[#This Row],[Planned done]]-actuals_stn_imp[[#This Row],[Remaining Planned]],"TBD")</f>
        <v>0</v>
      </c>
      <c r="AF10">
        <f ca="1">ROUND(RANDBETWEEN(70,100)/100*actuals_stn_imp[[#This Row],[Planned done]],0)</f>
        <v>7</v>
      </c>
      <c r="AG10">
        <f ca="1">ROUND(RANDBETWEEN(90,100)/100*actuals_stn_imp[[#This Row],[Planned done]],0)</f>
        <v>10</v>
      </c>
      <c r="AH10" s="8"/>
      <c r="AI10" s="4">
        <v>42452</v>
      </c>
      <c r="AJ10">
        <f t="shared" ca="1" si="12"/>
        <v>11</v>
      </c>
      <c r="AK10">
        <f t="shared" ca="1" si="13"/>
        <v>1</v>
      </c>
      <c r="AL10">
        <f t="shared" ca="1" si="14"/>
        <v>2</v>
      </c>
      <c r="AM10">
        <f ca="1">actuals_stn_exp[[#This Row],[Taken into Immediate Future Plan]]-actuals_stn_exp[[#This Row],[Removed Planned]]-actuals_stn_exp[[#This Row],[Remaining Planned]]</f>
        <v>9</v>
      </c>
      <c r="AN10">
        <f ca="1">ROUND(RANDBETWEEN(50,100)/100*actuals_stn_exp[[#This Row],[Added Additional]],0)</f>
        <v>1</v>
      </c>
      <c r="AO10">
        <f t="shared" ca="1" si="15"/>
        <v>0</v>
      </c>
      <c r="AP10">
        <f ca="1">IF(actuals_stn_exp[[#This Row],[End Date]],actuals_stn_exp[[#This Row],[Taken into Immediate Future Plan]]-actuals_stn_exp[[#This Row],[Removed Planned]]-actuals_stn_exp[[#This Row],[Planned done]]-actuals_stn_exp[[#This Row],[Remaining Planned]],"TBD")</f>
        <v>0</v>
      </c>
      <c r="AQ10">
        <f ca="1">ROUND(RANDBETWEEN(70,100)/100*actuals_stn_exp[[#This Row],[Planned done]],0)</f>
        <v>7</v>
      </c>
      <c r="AR10">
        <f ca="1">ROUND(RANDBETWEEN(90,100)/100*actuals_stn_exp[[#This Row],[Planned done]],0)</f>
        <v>9</v>
      </c>
    </row>
    <row r="11" spans="1:44" x14ac:dyDescent="0.35">
      <c r="A11" s="5"/>
      <c r="B11" s="4">
        <v>42493</v>
      </c>
      <c r="C11">
        <f t="shared" ca="1" si="0"/>
        <v>14</v>
      </c>
      <c r="D11">
        <f t="shared" ca="1" si="1"/>
        <v>1</v>
      </c>
      <c r="E11">
        <f t="shared" ca="1" si="2"/>
        <v>1</v>
      </c>
      <c r="F11">
        <f ca="1">actuals_prd_imp[[#This Row],[Taken into Immediate Future Plan]]-actuals_prd_imp[[#This Row],[Removed Planned]]-actuals_prd_imp[[#This Row],[Remaining Planned]]</f>
        <v>11</v>
      </c>
      <c r="G11">
        <f ca="1">ROUND(RANDBETWEEN(50,100)/100*actuals_prd_imp[[#This Row],[Added Additional]],0)</f>
        <v>1</v>
      </c>
      <c r="H11">
        <f t="shared" ca="1" si="3"/>
        <v>2</v>
      </c>
      <c r="I11">
        <f ca="1">IF(actuals_prd_imp[[#This Row],[End Date]],actuals_prd_imp[[#This Row],[Taken into Immediate Future Plan]]-actuals_prd_imp[[#This Row],[Removed Planned]]-actuals_prd_imp[[#This Row],[Planned done]]-actuals_prd_imp[[#This Row],[Remaining Planned]],"TBD")</f>
        <v>0</v>
      </c>
      <c r="J11">
        <f ca="1">ROUND(RANDBETWEEN(70,100)/100*actuals_prd_imp[[#This Row],[Planned done]],0)</f>
        <v>8</v>
      </c>
      <c r="K11">
        <f ca="1">ROUND(RANDBETWEEN(90,100)/100*actuals_prd_imp[[#This Row],[Planned done]],0)</f>
        <v>11</v>
      </c>
      <c r="L11" s="6"/>
      <c r="M11" s="4">
        <v>42493</v>
      </c>
      <c r="N11">
        <f t="shared" ca="1" si="4"/>
        <v>11</v>
      </c>
      <c r="O11">
        <f t="shared" ca="1" si="5"/>
        <v>4</v>
      </c>
      <c r="P11">
        <f t="shared" ca="1" si="6"/>
        <v>2</v>
      </c>
      <c r="Q11">
        <f ca="1">actuals_prd_exp[[#This Row],[Taken into Immediate Future Plan]]-actuals_prd_exp[[#This Row],[Removed Planned]]-actuals_prd_exp[[#This Row],[Remaining Planned]]</f>
        <v>8</v>
      </c>
      <c r="R11">
        <f ca="1">ROUND(RANDBETWEEN(50,100)/100*actuals_prd_exp[[#This Row],[Added Additional]],0)</f>
        <v>3</v>
      </c>
      <c r="S11">
        <f t="shared" ca="1" si="7"/>
        <v>1</v>
      </c>
      <c r="T11">
        <f ca="1">IF(actuals_prd_exp[[#This Row],[End Date]],actuals_prd_exp[[#This Row],[Taken into Immediate Future Plan]]-actuals_prd_exp[[#This Row],[Removed Planned]]-actuals_prd_exp[[#This Row],[Planned done]]-actuals_prd_exp[[#This Row],[Remaining Planned]],"TBD")</f>
        <v>0</v>
      </c>
      <c r="U11">
        <f ca="1">ROUND(RANDBETWEEN(70,100)/100*actuals_prd_exp[[#This Row],[Planned done]],0)</f>
        <v>7</v>
      </c>
      <c r="V11">
        <f ca="1">ROUND(RANDBETWEEN(90,100)/100*actuals_prd_exp[[#This Row],[Planned done]],0)</f>
        <v>7</v>
      </c>
      <c r="W11" s="7"/>
      <c r="X11" s="4">
        <v>42454</v>
      </c>
      <c r="Y11">
        <f t="shared" ca="1" si="8"/>
        <v>12</v>
      </c>
      <c r="Z11">
        <f t="shared" ca="1" si="9"/>
        <v>4</v>
      </c>
      <c r="AA11">
        <f t="shared" ca="1" si="10"/>
        <v>2</v>
      </c>
      <c r="AB11">
        <f ca="1">actuals_stn_imp[[#This Row],[Taken into Immediate Future Plan]]-actuals_stn_imp[[#This Row],[Removed Planned]]-actuals_stn_imp[[#This Row],[Remaining Planned]]</f>
        <v>8</v>
      </c>
      <c r="AC11">
        <f ca="1">ROUND(RANDBETWEEN(50,100)/100*actuals_stn_imp[[#This Row],[Added Additional]],0)</f>
        <v>2</v>
      </c>
      <c r="AD11">
        <f t="shared" ca="1" si="11"/>
        <v>2</v>
      </c>
      <c r="AE11">
        <f ca="1">IF(actuals_stn_imp[[#This Row],[End Date]],actuals_stn_imp[[#This Row],[Taken into Immediate Future Plan]]-actuals_stn_imp[[#This Row],[Removed Planned]]-actuals_stn_imp[[#This Row],[Planned done]]-actuals_stn_imp[[#This Row],[Remaining Planned]],"TBD")</f>
        <v>0</v>
      </c>
      <c r="AF11">
        <f ca="1">ROUND(RANDBETWEEN(70,100)/100*actuals_stn_imp[[#This Row],[Planned done]],0)</f>
        <v>7</v>
      </c>
      <c r="AG11">
        <f ca="1">ROUND(RANDBETWEEN(90,100)/100*actuals_stn_imp[[#This Row],[Planned done]],0)</f>
        <v>7</v>
      </c>
      <c r="AH11" s="8"/>
      <c r="AI11" s="4">
        <v>42454</v>
      </c>
      <c r="AJ11">
        <f t="shared" ca="1" si="12"/>
        <v>12</v>
      </c>
      <c r="AK11">
        <f t="shared" ca="1" si="13"/>
        <v>0</v>
      </c>
      <c r="AL11">
        <f t="shared" ca="1" si="14"/>
        <v>1</v>
      </c>
      <c r="AM11">
        <f ca="1">actuals_stn_exp[[#This Row],[Taken into Immediate Future Plan]]-actuals_stn_exp[[#This Row],[Removed Planned]]-actuals_stn_exp[[#This Row],[Remaining Planned]]</f>
        <v>10</v>
      </c>
      <c r="AN11">
        <f ca="1">ROUND(RANDBETWEEN(50,100)/100*actuals_stn_exp[[#This Row],[Added Additional]],0)</f>
        <v>0</v>
      </c>
      <c r="AO11">
        <f t="shared" ca="1" si="15"/>
        <v>1</v>
      </c>
      <c r="AP11">
        <f ca="1">IF(actuals_stn_exp[[#This Row],[End Date]],actuals_stn_exp[[#This Row],[Taken into Immediate Future Plan]]-actuals_stn_exp[[#This Row],[Removed Planned]]-actuals_stn_exp[[#This Row],[Planned done]]-actuals_stn_exp[[#This Row],[Remaining Planned]],"TBD")</f>
        <v>0</v>
      </c>
      <c r="AQ11">
        <f ca="1">ROUND(RANDBETWEEN(70,100)/100*actuals_stn_exp[[#This Row],[Planned done]],0)</f>
        <v>7</v>
      </c>
      <c r="AR11">
        <f ca="1">ROUND(RANDBETWEEN(90,100)/100*actuals_stn_exp[[#This Row],[Planned done]],0)</f>
        <v>9</v>
      </c>
    </row>
    <row r="12" spans="1:44" x14ac:dyDescent="0.35">
      <c r="A12" s="5"/>
      <c r="B12" s="4">
        <v>42500</v>
      </c>
      <c r="C12">
        <f t="shared" ca="1" si="0"/>
        <v>13</v>
      </c>
      <c r="D12">
        <f t="shared" ca="1" si="1"/>
        <v>2</v>
      </c>
      <c r="E12">
        <f t="shared" ca="1" si="2"/>
        <v>2</v>
      </c>
      <c r="F12">
        <f ca="1">actuals_prd_imp[[#This Row],[Taken into Immediate Future Plan]]-actuals_prd_imp[[#This Row],[Removed Planned]]-actuals_prd_imp[[#This Row],[Remaining Planned]]</f>
        <v>9</v>
      </c>
      <c r="G12">
        <f ca="1">ROUND(RANDBETWEEN(50,100)/100*actuals_prd_imp[[#This Row],[Added Additional]],0)</f>
        <v>2</v>
      </c>
      <c r="H12">
        <f t="shared" ca="1" si="3"/>
        <v>2</v>
      </c>
      <c r="I12">
        <f ca="1">IF(actuals_prd_imp[[#This Row],[End Date]],actuals_prd_imp[[#This Row],[Taken into Immediate Future Plan]]-actuals_prd_imp[[#This Row],[Removed Planned]]-actuals_prd_imp[[#This Row],[Planned done]]-actuals_prd_imp[[#This Row],[Remaining Planned]],"TBD")</f>
        <v>0</v>
      </c>
      <c r="J12">
        <f ca="1">ROUND(RANDBETWEEN(70,100)/100*actuals_prd_imp[[#This Row],[Planned done]],0)</f>
        <v>7</v>
      </c>
      <c r="K12">
        <f ca="1">ROUND(RANDBETWEEN(90,100)/100*actuals_prd_imp[[#This Row],[Planned done]],0)</f>
        <v>9</v>
      </c>
      <c r="L12" s="6"/>
      <c r="M12" s="4">
        <v>42500</v>
      </c>
      <c r="N12">
        <f t="shared" ca="1" si="4"/>
        <v>14</v>
      </c>
      <c r="O12">
        <f t="shared" ca="1" si="5"/>
        <v>2</v>
      </c>
      <c r="P12">
        <f t="shared" ca="1" si="6"/>
        <v>1</v>
      </c>
      <c r="Q12">
        <f ca="1">actuals_prd_exp[[#This Row],[Taken into Immediate Future Plan]]-actuals_prd_exp[[#This Row],[Removed Planned]]-actuals_prd_exp[[#This Row],[Remaining Planned]]</f>
        <v>11</v>
      </c>
      <c r="R12">
        <f ca="1">ROUND(RANDBETWEEN(50,100)/100*actuals_prd_exp[[#This Row],[Added Additional]],0)</f>
        <v>1</v>
      </c>
      <c r="S12">
        <f t="shared" ca="1" si="7"/>
        <v>2</v>
      </c>
      <c r="T12">
        <f ca="1">IF(actuals_prd_exp[[#This Row],[End Date]],actuals_prd_exp[[#This Row],[Taken into Immediate Future Plan]]-actuals_prd_exp[[#This Row],[Removed Planned]]-actuals_prd_exp[[#This Row],[Planned done]]-actuals_prd_exp[[#This Row],[Remaining Planned]],"TBD")</f>
        <v>0</v>
      </c>
      <c r="U12">
        <f ca="1">ROUND(RANDBETWEEN(70,100)/100*actuals_prd_exp[[#This Row],[Planned done]],0)</f>
        <v>9</v>
      </c>
      <c r="V12">
        <f ca="1">ROUND(RANDBETWEEN(90,100)/100*actuals_prd_exp[[#This Row],[Planned done]],0)</f>
        <v>11</v>
      </c>
      <c r="W12" s="7"/>
      <c r="X12" s="4">
        <v>42458</v>
      </c>
      <c r="Y12">
        <f t="shared" ca="1" si="8"/>
        <v>11</v>
      </c>
      <c r="Z12">
        <f t="shared" ca="1" si="9"/>
        <v>4</v>
      </c>
      <c r="AA12">
        <f t="shared" ca="1" si="10"/>
        <v>0</v>
      </c>
      <c r="AB12">
        <f ca="1">actuals_stn_imp[[#This Row],[Taken into Immediate Future Plan]]-actuals_stn_imp[[#This Row],[Removed Planned]]-actuals_stn_imp[[#This Row],[Remaining Planned]]</f>
        <v>9</v>
      </c>
      <c r="AC12">
        <f ca="1">ROUND(RANDBETWEEN(50,100)/100*actuals_stn_imp[[#This Row],[Added Additional]],0)</f>
        <v>3</v>
      </c>
      <c r="AD12">
        <f t="shared" ca="1" si="11"/>
        <v>2</v>
      </c>
      <c r="AE12">
        <f ca="1">IF(actuals_stn_imp[[#This Row],[End Date]],actuals_stn_imp[[#This Row],[Taken into Immediate Future Plan]]-actuals_stn_imp[[#This Row],[Removed Planned]]-actuals_stn_imp[[#This Row],[Planned done]]-actuals_stn_imp[[#This Row],[Remaining Planned]],"TBD")</f>
        <v>0</v>
      </c>
      <c r="AF12">
        <f ca="1">ROUND(RANDBETWEEN(70,100)/100*actuals_stn_imp[[#This Row],[Planned done]],0)</f>
        <v>6</v>
      </c>
      <c r="AG12">
        <f ca="1">ROUND(RANDBETWEEN(90,100)/100*actuals_stn_imp[[#This Row],[Planned done]],0)</f>
        <v>9</v>
      </c>
      <c r="AH12" s="8"/>
      <c r="AI12" s="4">
        <v>42458</v>
      </c>
      <c r="AJ12">
        <f t="shared" ca="1" si="12"/>
        <v>15</v>
      </c>
      <c r="AK12">
        <f t="shared" ca="1" si="13"/>
        <v>0</v>
      </c>
      <c r="AL12">
        <f t="shared" ca="1" si="14"/>
        <v>2</v>
      </c>
      <c r="AM12">
        <f ca="1">actuals_stn_exp[[#This Row],[Taken into Immediate Future Plan]]-actuals_stn_exp[[#This Row],[Removed Planned]]-actuals_stn_exp[[#This Row],[Remaining Planned]]</f>
        <v>12</v>
      </c>
      <c r="AN12">
        <f ca="1">ROUND(RANDBETWEEN(50,100)/100*actuals_stn_exp[[#This Row],[Added Additional]],0)</f>
        <v>0</v>
      </c>
      <c r="AO12">
        <f t="shared" ca="1" si="15"/>
        <v>1</v>
      </c>
      <c r="AP12">
        <f ca="1">IF(actuals_stn_exp[[#This Row],[End Date]],actuals_stn_exp[[#This Row],[Taken into Immediate Future Plan]]-actuals_stn_exp[[#This Row],[Removed Planned]]-actuals_stn_exp[[#This Row],[Planned done]]-actuals_stn_exp[[#This Row],[Remaining Planned]],"TBD")</f>
        <v>0</v>
      </c>
      <c r="AQ12">
        <f ca="1">ROUND(RANDBETWEEN(70,100)/100*actuals_stn_exp[[#This Row],[Planned done]],0)</f>
        <v>12</v>
      </c>
      <c r="AR12">
        <f ca="1">ROUND(RANDBETWEEN(90,100)/100*actuals_stn_exp[[#This Row],[Planned done]],0)</f>
        <v>11</v>
      </c>
    </row>
    <row r="13" spans="1:44" x14ac:dyDescent="0.35">
      <c r="A13" s="5"/>
      <c r="B13" s="4">
        <v>42507</v>
      </c>
      <c r="C13">
        <f t="shared" ca="1" si="0"/>
        <v>14</v>
      </c>
      <c r="D13">
        <f t="shared" ca="1" si="1"/>
        <v>0</v>
      </c>
      <c r="E13">
        <f t="shared" ca="1" si="2"/>
        <v>2</v>
      </c>
      <c r="F13">
        <f ca="1">actuals_prd_imp[[#This Row],[Taken into Immediate Future Plan]]-actuals_prd_imp[[#This Row],[Removed Planned]]-actuals_prd_imp[[#This Row],[Remaining Planned]]</f>
        <v>12</v>
      </c>
      <c r="G13">
        <f ca="1">ROUND(RANDBETWEEN(50,100)/100*actuals_prd_imp[[#This Row],[Added Additional]],0)</f>
        <v>0</v>
      </c>
      <c r="H13">
        <f t="shared" ca="1" si="3"/>
        <v>0</v>
      </c>
      <c r="I13">
        <f ca="1">IF(actuals_prd_imp[[#This Row],[End Date]],actuals_prd_imp[[#This Row],[Taken into Immediate Future Plan]]-actuals_prd_imp[[#This Row],[Removed Planned]]-actuals_prd_imp[[#This Row],[Planned done]]-actuals_prd_imp[[#This Row],[Remaining Planned]],"TBD")</f>
        <v>0</v>
      </c>
      <c r="J13">
        <f ca="1">ROUND(RANDBETWEEN(70,100)/100*actuals_prd_imp[[#This Row],[Planned done]],0)</f>
        <v>9</v>
      </c>
      <c r="K13">
        <f ca="1">ROUND(RANDBETWEEN(90,100)/100*actuals_prd_imp[[#This Row],[Planned done]],0)</f>
        <v>11</v>
      </c>
      <c r="L13" s="6"/>
      <c r="M13" s="4">
        <v>42507</v>
      </c>
      <c r="N13">
        <f t="shared" ca="1" si="4"/>
        <v>11</v>
      </c>
      <c r="O13">
        <f t="shared" ca="1" si="5"/>
        <v>4</v>
      </c>
      <c r="P13">
        <f t="shared" ca="1" si="6"/>
        <v>0</v>
      </c>
      <c r="Q13">
        <f ca="1">actuals_prd_exp[[#This Row],[Taken into Immediate Future Plan]]-actuals_prd_exp[[#This Row],[Removed Planned]]-actuals_prd_exp[[#This Row],[Remaining Planned]]</f>
        <v>10</v>
      </c>
      <c r="R13">
        <f ca="1">ROUND(RANDBETWEEN(50,100)/100*actuals_prd_exp[[#This Row],[Added Additional]],0)</f>
        <v>2</v>
      </c>
      <c r="S13">
        <f t="shared" ca="1" si="7"/>
        <v>1</v>
      </c>
      <c r="T13">
        <f ca="1">IF(actuals_prd_exp[[#This Row],[End Date]],actuals_prd_exp[[#This Row],[Taken into Immediate Future Plan]]-actuals_prd_exp[[#This Row],[Removed Planned]]-actuals_prd_exp[[#This Row],[Planned done]]-actuals_prd_exp[[#This Row],[Remaining Planned]],"TBD")</f>
        <v>0</v>
      </c>
      <c r="U13">
        <f ca="1">ROUND(RANDBETWEEN(70,100)/100*actuals_prd_exp[[#This Row],[Planned done]],0)</f>
        <v>9</v>
      </c>
      <c r="V13">
        <f ca="1">ROUND(RANDBETWEEN(90,100)/100*actuals_prd_exp[[#This Row],[Planned done]],0)</f>
        <v>10</v>
      </c>
      <c r="W13" s="7"/>
      <c r="X13" s="4">
        <v>42460</v>
      </c>
      <c r="Y13">
        <f t="shared" ca="1" si="8"/>
        <v>13</v>
      </c>
      <c r="Z13">
        <f t="shared" ca="1" si="9"/>
        <v>1</v>
      </c>
      <c r="AA13">
        <f t="shared" ca="1" si="10"/>
        <v>2</v>
      </c>
      <c r="AB13">
        <f ca="1">actuals_stn_imp[[#This Row],[Taken into Immediate Future Plan]]-actuals_stn_imp[[#This Row],[Removed Planned]]-actuals_stn_imp[[#This Row],[Remaining Planned]]</f>
        <v>10</v>
      </c>
      <c r="AC13">
        <f ca="1">ROUND(RANDBETWEEN(50,100)/100*actuals_stn_imp[[#This Row],[Added Additional]],0)</f>
        <v>1</v>
      </c>
      <c r="AD13">
        <f t="shared" ca="1" si="11"/>
        <v>1</v>
      </c>
      <c r="AE13">
        <f ca="1">IF(actuals_stn_imp[[#This Row],[End Date]],actuals_stn_imp[[#This Row],[Taken into Immediate Future Plan]]-actuals_stn_imp[[#This Row],[Removed Planned]]-actuals_stn_imp[[#This Row],[Planned done]]-actuals_stn_imp[[#This Row],[Remaining Planned]],"TBD")</f>
        <v>0</v>
      </c>
      <c r="AF13">
        <f ca="1">ROUND(RANDBETWEEN(70,100)/100*actuals_stn_imp[[#This Row],[Planned done]],0)</f>
        <v>8</v>
      </c>
      <c r="AG13">
        <f ca="1">ROUND(RANDBETWEEN(90,100)/100*actuals_stn_imp[[#This Row],[Planned done]],0)</f>
        <v>9</v>
      </c>
      <c r="AH13" s="8"/>
      <c r="AI13" s="4">
        <v>42460</v>
      </c>
      <c r="AJ13">
        <f t="shared" ca="1" si="12"/>
        <v>15</v>
      </c>
      <c r="AK13">
        <f t="shared" ca="1" si="13"/>
        <v>2</v>
      </c>
      <c r="AL13">
        <f t="shared" ca="1" si="14"/>
        <v>2</v>
      </c>
      <c r="AM13">
        <f ca="1">actuals_stn_exp[[#This Row],[Taken into Immediate Future Plan]]-actuals_stn_exp[[#This Row],[Removed Planned]]-actuals_stn_exp[[#This Row],[Remaining Planned]]</f>
        <v>13</v>
      </c>
      <c r="AN13">
        <f ca="1">ROUND(RANDBETWEEN(50,100)/100*actuals_stn_exp[[#This Row],[Added Additional]],0)</f>
        <v>1</v>
      </c>
      <c r="AO13">
        <f t="shared" ca="1" si="15"/>
        <v>0</v>
      </c>
      <c r="AP13">
        <f ca="1">IF(actuals_stn_exp[[#This Row],[End Date]],actuals_stn_exp[[#This Row],[Taken into Immediate Future Plan]]-actuals_stn_exp[[#This Row],[Removed Planned]]-actuals_stn_exp[[#This Row],[Planned done]]-actuals_stn_exp[[#This Row],[Remaining Planned]],"TBD")</f>
        <v>0</v>
      </c>
      <c r="AQ13">
        <f ca="1">ROUND(RANDBETWEEN(70,100)/100*actuals_stn_exp[[#This Row],[Planned done]],0)</f>
        <v>11</v>
      </c>
      <c r="AR13">
        <f ca="1">ROUND(RANDBETWEEN(90,100)/100*actuals_stn_exp[[#This Row],[Planned done]],0)</f>
        <v>13</v>
      </c>
    </row>
    <row r="14" spans="1:44" x14ac:dyDescent="0.35">
      <c r="A14" s="5"/>
      <c r="B14" s="4">
        <v>42514</v>
      </c>
      <c r="C14">
        <f t="shared" ca="1" si="0"/>
        <v>15</v>
      </c>
      <c r="D14">
        <f t="shared" ca="1" si="1"/>
        <v>3</v>
      </c>
      <c r="E14">
        <f t="shared" ca="1" si="2"/>
        <v>1</v>
      </c>
      <c r="F14">
        <f ca="1">actuals_prd_imp[[#This Row],[Taken into Immediate Future Plan]]-actuals_prd_imp[[#This Row],[Removed Planned]]-actuals_prd_imp[[#This Row],[Remaining Planned]]</f>
        <v>13</v>
      </c>
      <c r="G14">
        <f ca="1">ROUND(RANDBETWEEN(50,100)/100*actuals_prd_imp[[#This Row],[Added Additional]],0)</f>
        <v>2</v>
      </c>
      <c r="H14">
        <f t="shared" ca="1" si="3"/>
        <v>1</v>
      </c>
      <c r="I14">
        <f ca="1">IF(actuals_prd_imp[[#This Row],[End Date]],actuals_prd_imp[[#This Row],[Taken into Immediate Future Plan]]-actuals_prd_imp[[#This Row],[Removed Planned]]-actuals_prd_imp[[#This Row],[Planned done]]-actuals_prd_imp[[#This Row],[Remaining Planned]],"TBD")</f>
        <v>0</v>
      </c>
      <c r="J14">
        <f ca="1">ROUND(RANDBETWEEN(70,100)/100*actuals_prd_imp[[#This Row],[Planned done]],0)</f>
        <v>11</v>
      </c>
      <c r="K14">
        <f ca="1">ROUND(RANDBETWEEN(90,100)/100*actuals_prd_imp[[#This Row],[Planned done]],0)</f>
        <v>12</v>
      </c>
      <c r="L14" s="6"/>
      <c r="M14" s="4">
        <v>42514</v>
      </c>
      <c r="N14">
        <f t="shared" ca="1" si="4"/>
        <v>13</v>
      </c>
      <c r="O14">
        <f t="shared" ca="1" si="5"/>
        <v>2</v>
      </c>
      <c r="P14">
        <f t="shared" ca="1" si="6"/>
        <v>1</v>
      </c>
      <c r="Q14">
        <f ca="1">actuals_prd_exp[[#This Row],[Taken into Immediate Future Plan]]-actuals_prd_exp[[#This Row],[Removed Planned]]-actuals_prd_exp[[#This Row],[Remaining Planned]]</f>
        <v>9</v>
      </c>
      <c r="R14">
        <f ca="1">ROUND(RANDBETWEEN(50,100)/100*actuals_prd_exp[[#This Row],[Added Additional]],0)</f>
        <v>1</v>
      </c>
      <c r="S14">
        <f t="shared" ca="1" si="7"/>
        <v>3</v>
      </c>
      <c r="T14">
        <f ca="1">IF(actuals_prd_exp[[#This Row],[End Date]],actuals_prd_exp[[#This Row],[Taken into Immediate Future Plan]]-actuals_prd_exp[[#This Row],[Removed Planned]]-actuals_prd_exp[[#This Row],[Planned done]]-actuals_prd_exp[[#This Row],[Remaining Planned]],"TBD")</f>
        <v>0</v>
      </c>
      <c r="U14">
        <f ca="1">ROUND(RANDBETWEEN(70,100)/100*actuals_prd_exp[[#This Row],[Planned done]],0)</f>
        <v>7</v>
      </c>
      <c r="V14">
        <f ca="1">ROUND(RANDBETWEEN(90,100)/100*actuals_prd_exp[[#This Row],[Planned done]],0)</f>
        <v>9</v>
      </c>
      <c r="W14" s="7"/>
      <c r="X14" s="4">
        <v>42464</v>
      </c>
      <c r="Y14">
        <f t="shared" ca="1" si="8"/>
        <v>11</v>
      </c>
      <c r="Z14">
        <f t="shared" ca="1" si="9"/>
        <v>4</v>
      </c>
      <c r="AA14">
        <f t="shared" ca="1" si="10"/>
        <v>0</v>
      </c>
      <c r="AB14">
        <f ca="1">actuals_stn_imp[[#This Row],[Taken into Immediate Future Plan]]-actuals_stn_imp[[#This Row],[Removed Planned]]-actuals_stn_imp[[#This Row],[Remaining Planned]]</f>
        <v>10</v>
      </c>
      <c r="AC14">
        <f ca="1">ROUND(RANDBETWEEN(50,100)/100*actuals_stn_imp[[#This Row],[Added Additional]],0)</f>
        <v>2</v>
      </c>
      <c r="AD14">
        <f t="shared" ca="1" si="11"/>
        <v>1</v>
      </c>
      <c r="AE14">
        <f ca="1">IF(actuals_stn_imp[[#This Row],[End Date]],actuals_stn_imp[[#This Row],[Taken into Immediate Future Plan]]-actuals_stn_imp[[#This Row],[Removed Planned]]-actuals_stn_imp[[#This Row],[Planned done]]-actuals_stn_imp[[#This Row],[Remaining Planned]],"TBD")</f>
        <v>0</v>
      </c>
      <c r="AF14">
        <f ca="1">ROUND(RANDBETWEEN(70,100)/100*actuals_stn_imp[[#This Row],[Planned done]],0)</f>
        <v>8</v>
      </c>
      <c r="AG14">
        <f ca="1">ROUND(RANDBETWEEN(90,100)/100*actuals_stn_imp[[#This Row],[Planned done]],0)</f>
        <v>9</v>
      </c>
      <c r="AH14" s="8"/>
      <c r="AI14" s="4">
        <v>42464</v>
      </c>
      <c r="AJ14">
        <f t="shared" ca="1" si="12"/>
        <v>12</v>
      </c>
      <c r="AK14">
        <f t="shared" ca="1" si="13"/>
        <v>4</v>
      </c>
      <c r="AL14">
        <f t="shared" ca="1" si="14"/>
        <v>1</v>
      </c>
      <c r="AM14">
        <f ca="1">actuals_stn_exp[[#This Row],[Taken into Immediate Future Plan]]-actuals_stn_exp[[#This Row],[Removed Planned]]-actuals_stn_exp[[#This Row],[Remaining Planned]]</f>
        <v>8</v>
      </c>
      <c r="AN14">
        <f ca="1">ROUND(RANDBETWEEN(50,100)/100*actuals_stn_exp[[#This Row],[Added Additional]],0)</f>
        <v>3</v>
      </c>
      <c r="AO14">
        <f t="shared" ca="1" si="15"/>
        <v>3</v>
      </c>
      <c r="AP14">
        <f ca="1">IF(actuals_stn_exp[[#This Row],[End Date]],actuals_stn_exp[[#This Row],[Taken into Immediate Future Plan]]-actuals_stn_exp[[#This Row],[Removed Planned]]-actuals_stn_exp[[#This Row],[Planned done]]-actuals_stn_exp[[#This Row],[Remaining Planned]],"TBD")</f>
        <v>0</v>
      </c>
      <c r="AQ14">
        <f ca="1">ROUND(RANDBETWEEN(70,100)/100*actuals_stn_exp[[#This Row],[Planned done]],0)</f>
        <v>8</v>
      </c>
      <c r="AR14">
        <f ca="1">ROUND(RANDBETWEEN(90,100)/100*actuals_stn_exp[[#This Row],[Planned done]],0)</f>
        <v>8</v>
      </c>
    </row>
    <row r="15" spans="1:44" x14ac:dyDescent="0.35">
      <c r="A15" s="5"/>
      <c r="B15" s="4">
        <v>42521</v>
      </c>
      <c r="C15">
        <f t="shared" ca="1" si="0"/>
        <v>15</v>
      </c>
      <c r="D15">
        <f t="shared" ca="1" si="1"/>
        <v>2</v>
      </c>
      <c r="E15">
        <f t="shared" ca="1" si="2"/>
        <v>0</v>
      </c>
      <c r="F15">
        <f ca="1">actuals_prd_imp[[#This Row],[Taken into Immediate Future Plan]]-actuals_prd_imp[[#This Row],[Removed Planned]]-actuals_prd_imp[[#This Row],[Remaining Planned]]</f>
        <v>15</v>
      </c>
      <c r="G15">
        <f ca="1">ROUND(RANDBETWEEN(50,100)/100*actuals_prd_imp[[#This Row],[Added Additional]],0)</f>
        <v>2</v>
      </c>
      <c r="H15">
        <f t="shared" ca="1" si="3"/>
        <v>0</v>
      </c>
      <c r="I15">
        <f ca="1">IF(actuals_prd_imp[[#This Row],[End Date]],actuals_prd_imp[[#This Row],[Taken into Immediate Future Plan]]-actuals_prd_imp[[#This Row],[Removed Planned]]-actuals_prd_imp[[#This Row],[Planned done]]-actuals_prd_imp[[#This Row],[Remaining Planned]],"TBD")</f>
        <v>0</v>
      </c>
      <c r="J15">
        <f ca="1">ROUND(RANDBETWEEN(70,100)/100*actuals_prd_imp[[#This Row],[Planned done]],0)</f>
        <v>13</v>
      </c>
      <c r="K15">
        <f ca="1">ROUND(RANDBETWEEN(90,100)/100*actuals_prd_imp[[#This Row],[Planned done]],0)</f>
        <v>14</v>
      </c>
      <c r="L15" s="6"/>
      <c r="M15" s="4">
        <v>42521</v>
      </c>
      <c r="N15">
        <f t="shared" ca="1" si="4"/>
        <v>13</v>
      </c>
      <c r="O15">
        <f t="shared" ca="1" si="5"/>
        <v>1</v>
      </c>
      <c r="P15">
        <f t="shared" ca="1" si="6"/>
        <v>1</v>
      </c>
      <c r="Q15">
        <f ca="1">actuals_prd_exp[[#This Row],[Taken into Immediate Future Plan]]-actuals_prd_exp[[#This Row],[Removed Planned]]-actuals_prd_exp[[#This Row],[Remaining Planned]]</f>
        <v>10</v>
      </c>
      <c r="R15">
        <f ca="1">ROUND(RANDBETWEEN(50,100)/100*actuals_prd_exp[[#This Row],[Added Additional]],0)</f>
        <v>1</v>
      </c>
      <c r="S15">
        <f t="shared" ca="1" si="7"/>
        <v>2</v>
      </c>
      <c r="T15">
        <f ca="1">IF(actuals_prd_exp[[#This Row],[End Date]],actuals_prd_exp[[#This Row],[Taken into Immediate Future Plan]]-actuals_prd_exp[[#This Row],[Removed Planned]]-actuals_prd_exp[[#This Row],[Planned done]]-actuals_prd_exp[[#This Row],[Remaining Planned]],"TBD")</f>
        <v>0</v>
      </c>
      <c r="U15">
        <f ca="1">ROUND(RANDBETWEEN(70,100)/100*actuals_prd_exp[[#This Row],[Planned done]],0)</f>
        <v>8</v>
      </c>
      <c r="V15">
        <f ca="1">ROUND(RANDBETWEEN(90,100)/100*actuals_prd_exp[[#This Row],[Planned done]],0)</f>
        <v>9</v>
      </c>
      <c r="W15" s="7"/>
      <c r="X15" s="4">
        <v>42466</v>
      </c>
      <c r="Y15">
        <f t="shared" ca="1" si="8"/>
        <v>12</v>
      </c>
      <c r="Z15">
        <f t="shared" ca="1" si="9"/>
        <v>0</v>
      </c>
      <c r="AA15">
        <f t="shared" ca="1" si="10"/>
        <v>0</v>
      </c>
      <c r="AB15">
        <f ca="1">actuals_stn_imp[[#This Row],[Taken into Immediate Future Plan]]-actuals_stn_imp[[#This Row],[Removed Planned]]-actuals_stn_imp[[#This Row],[Remaining Planned]]</f>
        <v>9</v>
      </c>
      <c r="AC15">
        <f ca="1">ROUND(RANDBETWEEN(50,100)/100*actuals_stn_imp[[#This Row],[Added Additional]],0)</f>
        <v>0</v>
      </c>
      <c r="AD15">
        <f t="shared" ca="1" si="11"/>
        <v>3</v>
      </c>
      <c r="AE15">
        <f ca="1">IF(actuals_stn_imp[[#This Row],[End Date]],actuals_stn_imp[[#This Row],[Taken into Immediate Future Plan]]-actuals_stn_imp[[#This Row],[Removed Planned]]-actuals_stn_imp[[#This Row],[Planned done]]-actuals_stn_imp[[#This Row],[Remaining Planned]],"TBD")</f>
        <v>0</v>
      </c>
      <c r="AF15">
        <f ca="1">ROUND(RANDBETWEEN(70,100)/100*actuals_stn_imp[[#This Row],[Planned done]],0)</f>
        <v>7</v>
      </c>
      <c r="AG15">
        <f ca="1">ROUND(RANDBETWEEN(90,100)/100*actuals_stn_imp[[#This Row],[Planned done]],0)</f>
        <v>8</v>
      </c>
      <c r="AH15" s="8"/>
      <c r="AI15" s="4">
        <v>42466</v>
      </c>
      <c r="AJ15">
        <f t="shared" ca="1" si="12"/>
        <v>11</v>
      </c>
      <c r="AK15">
        <f t="shared" ca="1" si="13"/>
        <v>4</v>
      </c>
      <c r="AL15">
        <f t="shared" ca="1" si="14"/>
        <v>1</v>
      </c>
      <c r="AM15">
        <f ca="1">actuals_stn_exp[[#This Row],[Taken into Immediate Future Plan]]-actuals_stn_exp[[#This Row],[Removed Planned]]-actuals_stn_exp[[#This Row],[Remaining Planned]]</f>
        <v>8</v>
      </c>
      <c r="AN15">
        <f ca="1">ROUND(RANDBETWEEN(50,100)/100*actuals_stn_exp[[#This Row],[Added Additional]],0)</f>
        <v>4</v>
      </c>
      <c r="AO15">
        <f t="shared" ca="1" si="15"/>
        <v>2</v>
      </c>
      <c r="AP15">
        <f ca="1">IF(actuals_stn_exp[[#This Row],[End Date]],actuals_stn_exp[[#This Row],[Taken into Immediate Future Plan]]-actuals_stn_exp[[#This Row],[Removed Planned]]-actuals_stn_exp[[#This Row],[Planned done]]-actuals_stn_exp[[#This Row],[Remaining Planned]],"TBD")</f>
        <v>0</v>
      </c>
      <c r="AQ15">
        <f ca="1">ROUND(RANDBETWEEN(70,100)/100*actuals_stn_exp[[#This Row],[Planned done]],0)</f>
        <v>7</v>
      </c>
      <c r="AR15">
        <f ca="1">ROUND(RANDBETWEEN(90,100)/100*actuals_stn_exp[[#This Row],[Planned done]],0)</f>
        <v>8</v>
      </c>
    </row>
    <row r="16" spans="1:44" x14ac:dyDescent="0.35">
      <c r="A16" s="5"/>
      <c r="L16" s="6"/>
      <c r="W16" s="7"/>
      <c r="X16" s="4">
        <v>42468</v>
      </c>
      <c r="Y16">
        <f t="shared" ca="1" si="8"/>
        <v>11</v>
      </c>
      <c r="Z16">
        <f t="shared" ca="1" si="9"/>
        <v>1</v>
      </c>
      <c r="AA16">
        <f t="shared" ca="1" si="10"/>
        <v>2</v>
      </c>
      <c r="AB16">
        <f ca="1">actuals_stn_imp[[#This Row],[Taken into Immediate Future Plan]]-actuals_stn_imp[[#This Row],[Removed Planned]]-actuals_stn_imp[[#This Row],[Remaining Planned]]</f>
        <v>7</v>
      </c>
      <c r="AC16">
        <f ca="1">ROUND(RANDBETWEEN(50,100)/100*actuals_stn_imp[[#This Row],[Added Additional]],0)</f>
        <v>1</v>
      </c>
      <c r="AD16">
        <f t="shared" ca="1" si="11"/>
        <v>2</v>
      </c>
      <c r="AE16">
        <f ca="1">IF(actuals_stn_imp[[#This Row],[End Date]],actuals_stn_imp[[#This Row],[Taken into Immediate Future Plan]]-actuals_stn_imp[[#This Row],[Removed Planned]]-actuals_stn_imp[[#This Row],[Planned done]]-actuals_stn_imp[[#This Row],[Remaining Planned]],"TBD")</f>
        <v>0</v>
      </c>
      <c r="AF16">
        <f ca="1">ROUND(RANDBETWEEN(70,100)/100*actuals_stn_imp[[#This Row],[Planned done]],0)</f>
        <v>7</v>
      </c>
      <c r="AG16">
        <f ca="1">ROUND(RANDBETWEEN(90,100)/100*actuals_stn_imp[[#This Row],[Planned done]],0)</f>
        <v>7</v>
      </c>
      <c r="AH16" s="8"/>
      <c r="AI16" s="4">
        <v>42468</v>
      </c>
      <c r="AJ16">
        <f t="shared" ca="1" si="12"/>
        <v>15</v>
      </c>
      <c r="AK16">
        <f t="shared" ca="1" si="13"/>
        <v>3</v>
      </c>
      <c r="AL16">
        <f t="shared" ca="1" si="14"/>
        <v>0</v>
      </c>
      <c r="AM16">
        <f ca="1">actuals_stn_exp[[#This Row],[Taken into Immediate Future Plan]]-actuals_stn_exp[[#This Row],[Removed Planned]]-actuals_stn_exp[[#This Row],[Remaining Planned]]</f>
        <v>12</v>
      </c>
      <c r="AN16">
        <f ca="1">ROUND(RANDBETWEEN(50,100)/100*actuals_stn_exp[[#This Row],[Added Additional]],0)</f>
        <v>3</v>
      </c>
      <c r="AO16">
        <f t="shared" ca="1" si="15"/>
        <v>3</v>
      </c>
      <c r="AP16">
        <f ca="1">IF(actuals_stn_exp[[#This Row],[End Date]],actuals_stn_exp[[#This Row],[Taken into Immediate Future Plan]]-actuals_stn_exp[[#This Row],[Removed Planned]]-actuals_stn_exp[[#This Row],[Planned done]]-actuals_stn_exp[[#This Row],[Remaining Planned]],"TBD")</f>
        <v>0</v>
      </c>
      <c r="AQ16">
        <f ca="1">ROUND(RANDBETWEEN(70,100)/100*actuals_stn_exp[[#This Row],[Planned done]],0)</f>
        <v>11</v>
      </c>
      <c r="AR16">
        <f ca="1">ROUND(RANDBETWEEN(90,100)/100*actuals_stn_exp[[#This Row],[Planned done]],0)</f>
        <v>11</v>
      </c>
    </row>
    <row r="17" spans="1:44" x14ac:dyDescent="0.35">
      <c r="A17" s="5"/>
      <c r="L17" s="6"/>
      <c r="W17" s="7"/>
      <c r="X17" s="4">
        <v>42472</v>
      </c>
      <c r="Y17">
        <f t="shared" ca="1" si="8"/>
        <v>12</v>
      </c>
      <c r="Z17">
        <f t="shared" ca="1" si="9"/>
        <v>2</v>
      </c>
      <c r="AA17">
        <f t="shared" ca="1" si="10"/>
        <v>1</v>
      </c>
      <c r="AB17">
        <f ca="1">actuals_stn_imp[[#This Row],[Taken into Immediate Future Plan]]-actuals_stn_imp[[#This Row],[Removed Planned]]-actuals_stn_imp[[#This Row],[Remaining Planned]]</f>
        <v>9</v>
      </c>
      <c r="AC17">
        <f ca="1">ROUND(RANDBETWEEN(50,100)/100*actuals_stn_imp[[#This Row],[Added Additional]],0)</f>
        <v>1</v>
      </c>
      <c r="AD17">
        <f t="shared" ca="1" si="11"/>
        <v>2</v>
      </c>
      <c r="AE17">
        <f ca="1">IF(actuals_stn_imp[[#This Row],[End Date]],actuals_stn_imp[[#This Row],[Taken into Immediate Future Plan]]-actuals_stn_imp[[#This Row],[Removed Planned]]-actuals_stn_imp[[#This Row],[Planned done]]-actuals_stn_imp[[#This Row],[Remaining Planned]],"TBD")</f>
        <v>0</v>
      </c>
      <c r="AF17">
        <f ca="1">ROUND(RANDBETWEEN(70,100)/100*actuals_stn_imp[[#This Row],[Planned done]],0)</f>
        <v>9</v>
      </c>
      <c r="AG17">
        <f ca="1">ROUND(RANDBETWEEN(90,100)/100*actuals_stn_imp[[#This Row],[Planned done]],0)</f>
        <v>9</v>
      </c>
      <c r="AH17" s="8"/>
      <c r="AI17" s="4">
        <v>42472</v>
      </c>
      <c r="AJ17">
        <f t="shared" ca="1" si="12"/>
        <v>13</v>
      </c>
      <c r="AK17">
        <f t="shared" ca="1" si="13"/>
        <v>4</v>
      </c>
      <c r="AL17">
        <f t="shared" ca="1" si="14"/>
        <v>1</v>
      </c>
      <c r="AM17">
        <f ca="1">actuals_stn_exp[[#This Row],[Taken into Immediate Future Plan]]-actuals_stn_exp[[#This Row],[Removed Planned]]-actuals_stn_exp[[#This Row],[Remaining Planned]]</f>
        <v>9</v>
      </c>
      <c r="AN17">
        <f ca="1">ROUND(RANDBETWEEN(50,100)/100*actuals_stn_exp[[#This Row],[Added Additional]],0)</f>
        <v>3</v>
      </c>
      <c r="AO17">
        <f t="shared" ca="1" si="15"/>
        <v>3</v>
      </c>
      <c r="AP17">
        <f ca="1">IF(actuals_stn_exp[[#This Row],[End Date]],actuals_stn_exp[[#This Row],[Taken into Immediate Future Plan]]-actuals_stn_exp[[#This Row],[Removed Planned]]-actuals_stn_exp[[#This Row],[Planned done]]-actuals_stn_exp[[#This Row],[Remaining Planned]],"TBD")</f>
        <v>0</v>
      </c>
      <c r="AQ17">
        <f ca="1">ROUND(RANDBETWEEN(70,100)/100*actuals_stn_exp[[#This Row],[Planned done]],0)</f>
        <v>6</v>
      </c>
      <c r="AR17">
        <f ca="1">ROUND(RANDBETWEEN(90,100)/100*actuals_stn_exp[[#This Row],[Planned done]],0)</f>
        <v>9</v>
      </c>
    </row>
    <row r="18" spans="1:44" x14ac:dyDescent="0.35">
      <c r="X18" s="4">
        <v>42474</v>
      </c>
      <c r="Y18">
        <f t="shared" ca="1" si="8"/>
        <v>12</v>
      </c>
      <c r="Z18">
        <f t="shared" ca="1" si="9"/>
        <v>4</v>
      </c>
      <c r="AA18">
        <f t="shared" ca="1" si="10"/>
        <v>2</v>
      </c>
      <c r="AB18">
        <f ca="1">actuals_stn_imp[[#This Row],[Taken into Immediate Future Plan]]-actuals_stn_imp[[#This Row],[Removed Planned]]-actuals_stn_imp[[#This Row],[Remaining Planned]]</f>
        <v>9</v>
      </c>
      <c r="AC18">
        <f ca="1">ROUND(RANDBETWEEN(50,100)/100*actuals_stn_imp[[#This Row],[Added Additional]],0)</f>
        <v>4</v>
      </c>
      <c r="AD18">
        <f t="shared" ca="1" si="11"/>
        <v>1</v>
      </c>
      <c r="AE18">
        <f ca="1">IF(actuals_stn_imp[[#This Row],[End Date]],actuals_stn_imp[[#This Row],[Taken into Immediate Future Plan]]-actuals_stn_imp[[#This Row],[Removed Planned]]-actuals_stn_imp[[#This Row],[Planned done]]-actuals_stn_imp[[#This Row],[Remaining Planned]],"TBD")</f>
        <v>0</v>
      </c>
      <c r="AF18">
        <f ca="1">ROUND(RANDBETWEEN(70,100)/100*actuals_stn_imp[[#This Row],[Planned done]],0)</f>
        <v>8</v>
      </c>
      <c r="AG18">
        <f ca="1">ROUND(RANDBETWEEN(90,100)/100*actuals_stn_imp[[#This Row],[Planned done]],0)</f>
        <v>9</v>
      </c>
      <c r="AI18" s="4">
        <v>42474</v>
      </c>
      <c r="AJ18">
        <f t="shared" ca="1" si="12"/>
        <v>15</v>
      </c>
      <c r="AK18">
        <f t="shared" ca="1" si="13"/>
        <v>0</v>
      </c>
      <c r="AL18">
        <f t="shared" ca="1" si="14"/>
        <v>0</v>
      </c>
      <c r="AM18">
        <f ca="1">actuals_stn_exp[[#This Row],[Taken into Immediate Future Plan]]-actuals_stn_exp[[#This Row],[Removed Planned]]-actuals_stn_exp[[#This Row],[Remaining Planned]]</f>
        <v>12</v>
      </c>
      <c r="AN18">
        <f ca="1">ROUND(RANDBETWEEN(50,100)/100*actuals_stn_exp[[#This Row],[Added Additional]],0)</f>
        <v>0</v>
      </c>
      <c r="AO18">
        <f t="shared" ca="1" si="15"/>
        <v>3</v>
      </c>
      <c r="AP18">
        <f ca="1">IF(actuals_stn_exp[[#This Row],[End Date]],actuals_stn_exp[[#This Row],[Taken into Immediate Future Plan]]-actuals_stn_exp[[#This Row],[Removed Planned]]-actuals_stn_exp[[#This Row],[Planned done]]-actuals_stn_exp[[#This Row],[Remaining Planned]],"TBD")</f>
        <v>0</v>
      </c>
      <c r="AQ18">
        <f ca="1">ROUND(RANDBETWEEN(70,100)/100*actuals_stn_exp[[#This Row],[Planned done]],0)</f>
        <v>9</v>
      </c>
      <c r="AR18">
        <f ca="1">ROUND(RANDBETWEEN(90,100)/100*actuals_stn_exp[[#This Row],[Planned done]],0)</f>
        <v>12</v>
      </c>
    </row>
    <row r="19" spans="1:44" x14ac:dyDescent="0.35">
      <c r="X19" s="4">
        <v>42478</v>
      </c>
      <c r="Y19">
        <f t="shared" ca="1" si="8"/>
        <v>13</v>
      </c>
      <c r="Z19">
        <f t="shared" ca="1" si="9"/>
        <v>4</v>
      </c>
      <c r="AA19">
        <f t="shared" ca="1" si="10"/>
        <v>1</v>
      </c>
      <c r="AB19">
        <f ca="1">actuals_stn_imp[[#This Row],[Taken into Immediate Future Plan]]-actuals_stn_imp[[#This Row],[Removed Planned]]-actuals_stn_imp[[#This Row],[Remaining Planned]]</f>
        <v>12</v>
      </c>
      <c r="AC19">
        <f ca="1">ROUND(RANDBETWEEN(50,100)/100*actuals_stn_imp[[#This Row],[Added Additional]],0)</f>
        <v>2</v>
      </c>
      <c r="AD19">
        <f t="shared" ca="1" si="11"/>
        <v>0</v>
      </c>
      <c r="AE19">
        <f ca="1">IF(actuals_stn_imp[[#This Row],[End Date]],actuals_stn_imp[[#This Row],[Taken into Immediate Future Plan]]-actuals_stn_imp[[#This Row],[Removed Planned]]-actuals_stn_imp[[#This Row],[Planned done]]-actuals_stn_imp[[#This Row],[Remaining Planned]],"TBD")</f>
        <v>0</v>
      </c>
      <c r="AF19">
        <f ca="1">ROUND(RANDBETWEEN(70,100)/100*actuals_stn_imp[[#This Row],[Planned done]],0)</f>
        <v>12</v>
      </c>
      <c r="AG19">
        <f ca="1">ROUND(RANDBETWEEN(90,100)/100*actuals_stn_imp[[#This Row],[Planned done]],0)</f>
        <v>11</v>
      </c>
      <c r="AI19" s="4">
        <v>42478</v>
      </c>
      <c r="AJ19">
        <f t="shared" ca="1" si="12"/>
        <v>14</v>
      </c>
      <c r="AK19">
        <f t="shared" ca="1" si="13"/>
        <v>1</v>
      </c>
      <c r="AL19">
        <f t="shared" ca="1" si="14"/>
        <v>2</v>
      </c>
      <c r="AM19">
        <f ca="1">actuals_stn_exp[[#This Row],[Taken into Immediate Future Plan]]-actuals_stn_exp[[#This Row],[Removed Planned]]-actuals_stn_exp[[#This Row],[Remaining Planned]]</f>
        <v>9</v>
      </c>
      <c r="AN19">
        <f ca="1">ROUND(RANDBETWEEN(50,100)/100*actuals_stn_exp[[#This Row],[Added Additional]],0)</f>
        <v>1</v>
      </c>
      <c r="AO19">
        <f t="shared" ca="1" si="15"/>
        <v>3</v>
      </c>
      <c r="AP19">
        <f ca="1">IF(actuals_stn_exp[[#This Row],[End Date]],actuals_stn_exp[[#This Row],[Taken into Immediate Future Plan]]-actuals_stn_exp[[#This Row],[Removed Planned]]-actuals_stn_exp[[#This Row],[Planned done]]-actuals_stn_exp[[#This Row],[Remaining Planned]],"TBD")</f>
        <v>0</v>
      </c>
      <c r="AQ19">
        <f ca="1">ROUND(RANDBETWEEN(70,100)/100*actuals_stn_exp[[#This Row],[Planned done]],0)</f>
        <v>7</v>
      </c>
      <c r="AR19">
        <f ca="1">ROUND(RANDBETWEEN(90,100)/100*actuals_stn_exp[[#This Row],[Planned done]],0)</f>
        <v>8</v>
      </c>
    </row>
    <row r="20" spans="1:44" x14ac:dyDescent="0.35">
      <c r="X20" s="4">
        <v>42480</v>
      </c>
      <c r="Y20">
        <f t="shared" ca="1" si="8"/>
        <v>15</v>
      </c>
      <c r="Z20">
        <f t="shared" ca="1" si="9"/>
        <v>0</v>
      </c>
      <c r="AA20">
        <f t="shared" ca="1" si="10"/>
        <v>0</v>
      </c>
      <c r="AB20">
        <f ca="1">actuals_stn_imp[[#This Row],[Taken into Immediate Future Plan]]-actuals_stn_imp[[#This Row],[Removed Planned]]-actuals_stn_imp[[#This Row],[Remaining Planned]]</f>
        <v>13</v>
      </c>
      <c r="AC20">
        <f ca="1">ROUND(RANDBETWEEN(50,100)/100*actuals_stn_imp[[#This Row],[Added Additional]],0)</f>
        <v>0</v>
      </c>
      <c r="AD20">
        <f t="shared" ca="1" si="11"/>
        <v>2</v>
      </c>
      <c r="AE20">
        <f ca="1">IF(actuals_stn_imp[[#This Row],[End Date]],actuals_stn_imp[[#This Row],[Taken into Immediate Future Plan]]-actuals_stn_imp[[#This Row],[Removed Planned]]-actuals_stn_imp[[#This Row],[Planned done]]-actuals_stn_imp[[#This Row],[Remaining Planned]],"TBD")</f>
        <v>0</v>
      </c>
      <c r="AF20">
        <f ca="1">ROUND(RANDBETWEEN(70,100)/100*actuals_stn_imp[[#This Row],[Planned done]],0)</f>
        <v>11</v>
      </c>
      <c r="AG20">
        <f ca="1">ROUND(RANDBETWEEN(90,100)/100*actuals_stn_imp[[#This Row],[Planned done]],0)</f>
        <v>13</v>
      </c>
      <c r="AI20" s="4">
        <v>42480</v>
      </c>
      <c r="AJ20">
        <f t="shared" ca="1" si="12"/>
        <v>11</v>
      </c>
      <c r="AK20">
        <f t="shared" ca="1" si="13"/>
        <v>3</v>
      </c>
      <c r="AL20">
        <f t="shared" ca="1" si="14"/>
        <v>2</v>
      </c>
      <c r="AM20">
        <f ca="1">actuals_stn_exp[[#This Row],[Taken into Immediate Future Plan]]-actuals_stn_exp[[#This Row],[Removed Planned]]-actuals_stn_exp[[#This Row],[Remaining Planned]]</f>
        <v>8</v>
      </c>
      <c r="AN20">
        <f ca="1">ROUND(RANDBETWEEN(50,100)/100*actuals_stn_exp[[#This Row],[Added Additional]],0)</f>
        <v>3</v>
      </c>
      <c r="AO20">
        <f t="shared" ca="1" si="15"/>
        <v>1</v>
      </c>
      <c r="AP20">
        <f ca="1">IF(actuals_stn_exp[[#This Row],[End Date]],actuals_stn_exp[[#This Row],[Taken into Immediate Future Plan]]-actuals_stn_exp[[#This Row],[Removed Planned]]-actuals_stn_exp[[#This Row],[Planned done]]-actuals_stn_exp[[#This Row],[Remaining Planned]],"TBD")</f>
        <v>0</v>
      </c>
      <c r="AQ20">
        <f ca="1">ROUND(RANDBETWEEN(70,100)/100*actuals_stn_exp[[#This Row],[Planned done]],0)</f>
        <v>8</v>
      </c>
      <c r="AR20">
        <f ca="1">ROUND(RANDBETWEEN(90,100)/100*actuals_stn_exp[[#This Row],[Planned done]],0)</f>
        <v>7</v>
      </c>
    </row>
    <row r="21" spans="1:44" x14ac:dyDescent="0.35">
      <c r="X21" s="4">
        <v>42482</v>
      </c>
      <c r="Y21">
        <f t="shared" ca="1" si="8"/>
        <v>11</v>
      </c>
      <c r="Z21">
        <f t="shared" ca="1" si="9"/>
        <v>3</v>
      </c>
      <c r="AA21">
        <f t="shared" ca="1" si="10"/>
        <v>2</v>
      </c>
      <c r="AB21">
        <f ca="1">actuals_stn_imp[[#This Row],[Taken into Immediate Future Plan]]-actuals_stn_imp[[#This Row],[Removed Planned]]-actuals_stn_imp[[#This Row],[Remaining Planned]]</f>
        <v>8</v>
      </c>
      <c r="AC21">
        <f ca="1">ROUND(RANDBETWEEN(50,100)/100*actuals_stn_imp[[#This Row],[Added Additional]],0)</f>
        <v>2</v>
      </c>
      <c r="AD21">
        <f t="shared" ca="1" si="11"/>
        <v>1</v>
      </c>
      <c r="AE21">
        <f ca="1">IF(actuals_stn_imp[[#This Row],[End Date]],actuals_stn_imp[[#This Row],[Taken into Immediate Future Plan]]-actuals_stn_imp[[#This Row],[Removed Planned]]-actuals_stn_imp[[#This Row],[Planned done]]-actuals_stn_imp[[#This Row],[Remaining Planned]],"TBD")</f>
        <v>0</v>
      </c>
      <c r="AF21">
        <f ca="1">ROUND(RANDBETWEEN(70,100)/100*actuals_stn_imp[[#This Row],[Planned done]],0)</f>
        <v>7</v>
      </c>
      <c r="AG21">
        <f ca="1">ROUND(RANDBETWEEN(90,100)/100*actuals_stn_imp[[#This Row],[Planned done]],0)</f>
        <v>8</v>
      </c>
      <c r="AI21" s="4">
        <v>42482</v>
      </c>
      <c r="AJ21">
        <f t="shared" ca="1" si="12"/>
        <v>13</v>
      </c>
      <c r="AK21">
        <f t="shared" ca="1" si="13"/>
        <v>3</v>
      </c>
      <c r="AL21">
        <f t="shared" ca="1" si="14"/>
        <v>0</v>
      </c>
      <c r="AM21">
        <f ca="1">actuals_stn_exp[[#This Row],[Taken into Immediate Future Plan]]-actuals_stn_exp[[#This Row],[Removed Planned]]-actuals_stn_exp[[#This Row],[Remaining Planned]]</f>
        <v>13</v>
      </c>
      <c r="AN21">
        <f ca="1">ROUND(RANDBETWEEN(50,100)/100*actuals_stn_exp[[#This Row],[Added Additional]],0)</f>
        <v>2</v>
      </c>
      <c r="AO21">
        <f t="shared" ca="1" si="15"/>
        <v>0</v>
      </c>
      <c r="AP21">
        <f ca="1">IF(actuals_stn_exp[[#This Row],[End Date]],actuals_stn_exp[[#This Row],[Taken into Immediate Future Plan]]-actuals_stn_exp[[#This Row],[Removed Planned]]-actuals_stn_exp[[#This Row],[Planned done]]-actuals_stn_exp[[#This Row],[Remaining Planned]],"TBD")</f>
        <v>0</v>
      </c>
      <c r="AQ21">
        <f ca="1">ROUND(RANDBETWEEN(70,100)/100*actuals_stn_exp[[#This Row],[Planned done]],0)</f>
        <v>11</v>
      </c>
      <c r="AR21">
        <f ca="1">ROUND(RANDBETWEEN(90,100)/100*actuals_stn_exp[[#This Row],[Planned done]],0)</f>
        <v>12</v>
      </c>
    </row>
    <row r="22" spans="1:44" x14ac:dyDescent="0.35">
      <c r="X22" s="4">
        <v>42486</v>
      </c>
      <c r="Y22">
        <f t="shared" ca="1" si="8"/>
        <v>14</v>
      </c>
      <c r="Z22">
        <f t="shared" ca="1" si="9"/>
        <v>3</v>
      </c>
      <c r="AA22">
        <f t="shared" ca="1" si="10"/>
        <v>0</v>
      </c>
      <c r="AB22">
        <f ca="1">actuals_stn_imp[[#This Row],[Taken into Immediate Future Plan]]-actuals_stn_imp[[#This Row],[Removed Planned]]-actuals_stn_imp[[#This Row],[Remaining Planned]]</f>
        <v>11</v>
      </c>
      <c r="AC22">
        <f ca="1">ROUND(RANDBETWEEN(50,100)/100*actuals_stn_imp[[#This Row],[Added Additional]],0)</f>
        <v>3</v>
      </c>
      <c r="AD22">
        <f t="shared" ca="1" si="11"/>
        <v>3</v>
      </c>
      <c r="AE22">
        <f ca="1">IF(actuals_stn_imp[[#This Row],[End Date]],actuals_stn_imp[[#This Row],[Taken into Immediate Future Plan]]-actuals_stn_imp[[#This Row],[Removed Planned]]-actuals_stn_imp[[#This Row],[Planned done]]-actuals_stn_imp[[#This Row],[Remaining Planned]],"TBD")</f>
        <v>0</v>
      </c>
      <c r="AF22">
        <f ca="1">ROUND(RANDBETWEEN(70,100)/100*actuals_stn_imp[[#This Row],[Planned done]],0)</f>
        <v>10</v>
      </c>
      <c r="AG22">
        <f ca="1">ROUND(RANDBETWEEN(90,100)/100*actuals_stn_imp[[#This Row],[Planned done]],0)</f>
        <v>11</v>
      </c>
      <c r="AI22" s="4">
        <v>42486</v>
      </c>
      <c r="AJ22">
        <f t="shared" ca="1" si="12"/>
        <v>12</v>
      </c>
      <c r="AK22">
        <f t="shared" ca="1" si="13"/>
        <v>2</v>
      </c>
      <c r="AL22">
        <f t="shared" ca="1" si="14"/>
        <v>1</v>
      </c>
      <c r="AM22">
        <f ca="1">actuals_stn_exp[[#This Row],[Taken into Immediate Future Plan]]-actuals_stn_exp[[#This Row],[Removed Planned]]-actuals_stn_exp[[#This Row],[Remaining Planned]]</f>
        <v>8</v>
      </c>
      <c r="AN22">
        <f ca="1">ROUND(RANDBETWEEN(50,100)/100*actuals_stn_exp[[#This Row],[Added Additional]],0)</f>
        <v>1</v>
      </c>
      <c r="AO22">
        <f t="shared" ca="1" si="15"/>
        <v>3</v>
      </c>
      <c r="AP22">
        <f ca="1">IF(actuals_stn_exp[[#This Row],[End Date]],actuals_stn_exp[[#This Row],[Taken into Immediate Future Plan]]-actuals_stn_exp[[#This Row],[Removed Planned]]-actuals_stn_exp[[#This Row],[Planned done]]-actuals_stn_exp[[#This Row],[Remaining Planned]],"TBD")</f>
        <v>0</v>
      </c>
      <c r="AQ22">
        <f ca="1">ROUND(RANDBETWEEN(70,100)/100*actuals_stn_exp[[#This Row],[Planned done]],0)</f>
        <v>6</v>
      </c>
      <c r="AR22">
        <f ca="1">ROUND(RANDBETWEEN(90,100)/100*actuals_stn_exp[[#This Row],[Planned done]],0)</f>
        <v>7</v>
      </c>
    </row>
    <row r="23" spans="1:44" x14ac:dyDescent="0.35">
      <c r="X23" s="4">
        <v>42488</v>
      </c>
      <c r="Y23">
        <f t="shared" ca="1" si="8"/>
        <v>12</v>
      </c>
      <c r="Z23">
        <f t="shared" ca="1" si="9"/>
        <v>0</v>
      </c>
      <c r="AA23">
        <f t="shared" ca="1" si="10"/>
        <v>1</v>
      </c>
      <c r="AB23">
        <f ca="1">actuals_stn_imp[[#This Row],[Taken into Immediate Future Plan]]-actuals_stn_imp[[#This Row],[Removed Planned]]-actuals_stn_imp[[#This Row],[Remaining Planned]]</f>
        <v>9</v>
      </c>
      <c r="AC23">
        <f ca="1">ROUND(RANDBETWEEN(50,100)/100*actuals_stn_imp[[#This Row],[Added Additional]],0)</f>
        <v>0</v>
      </c>
      <c r="AD23">
        <f t="shared" ca="1" si="11"/>
        <v>2</v>
      </c>
      <c r="AE23">
        <f ca="1">IF(actuals_stn_imp[[#This Row],[End Date]],actuals_stn_imp[[#This Row],[Taken into Immediate Future Plan]]-actuals_stn_imp[[#This Row],[Removed Planned]]-actuals_stn_imp[[#This Row],[Planned done]]-actuals_stn_imp[[#This Row],[Remaining Planned]],"TBD")</f>
        <v>0</v>
      </c>
      <c r="AF23">
        <f ca="1">ROUND(RANDBETWEEN(70,100)/100*actuals_stn_imp[[#This Row],[Planned done]],0)</f>
        <v>8</v>
      </c>
      <c r="AG23">
        <f ca="1">ROUND(RANDBETWEEN(90,100)/100*actuals_stn_imp[[#This Row],[Planned done]],0)</f>
        <v>9</v>
      </c>
      <c r="AI23" s="4">
        <v>42488</v>
      </c>
      <c r="AJ23">
        <f t="shared" ca="1" si="12"/>
        <v>13</v>
      </c>
      <c r="AK23">
        <f t="shared" ca="1" si="13"/>
        <v>3</v>
      </c>
      <c r="AL23">
        <f t="shared" ca="1" si="14"/>
        <v>2</v>
      </c>
      <c r="AM23">
        <f ca="1">actuals_stn_exp[[#This Row],[Taken into Immediate Future Plan]]-actuals_stn_exp[[#This Row],[Removed Planned]]-actuals_stn_exp[[#This Row],[Remaining Planned]]</f>
        <v>10</v>
      </c>
      <c r="AN23">
        <f ca="1">ROUND(RANDBETWEEN(50,100)/100*actuals_stn_exp[[#This Row],[Added Additional]],0)</f>
        <v>2</v>
      </c>
      <c r="AO23">
        <f t="shared" ca="1" si="15"/>
        <v>1</v>
      </c>
      <c r="AP23">
        <f ca="1">IF(actuals_stn_exp[[#This Row],[End Date]],actuals_stn_exp[[#This Row],[Taken into Immediate Future Plan]]-actuals_stn_exp[[#This Row],[Removed Planned]]-actuals_stn_exp[[#This Row],[Planned done]]-actuals_stn_exp[[#This Row],[Remaining Planned]],"TBD")</f>
        <v>0</v>
      </c>
      <c r="AQ23">
        <f ca="1">ROUND(RANDBETWEEN(70,100)/100*actuals_stn_exp[[#This Row],[Planned done]],0)</f>
        <v>7</v>
      </c>
      <c r="AR23">
        <f ca="1">ROUND(RANDBETWEEN(90,100)/100*actuals_stn_exp[[#This Row],[Planned done]],0)</f>
        <v>10</v>
      </c>
    </row>
    <row r="24" spans="1:44" x14ac:dyDescent="0.35">
      <c r="X24" s="4">
        <v>42492</v>
      </c>
      <c r="Y24">
        <f t="shared" ca="1" si="8"/>
        <v>13</v>
      </c>
      <c r="Z24">
        <f t="shared" ca="1" si="9"/>
        <v>2</v>
      </c>
      <c r="AA24">
        <f t="shared" ca="1" si="10"/>
        <v>1</v>
      </c>
      <c r="AB24">
        <f ca="1">actuals_stn_imp[[#This Row],[Taken into Immediate Future Plan]]-actuals_stn_imp[[#This Row],[Removed Planned]]-actuals_stn_imp[[#This Row],[Remaining Planned]]</f>
        <v>10</v>
      </c>
      <c r="AC24">
        <f ca="1">ROUND(RANDBETWEEN(50,100)/100*actuals_stn_imp[[#This Row],[Added Additional]],0)</f>
        <v>2</v>
      </c>
      <c r="AD24">
        <f t="shared" ca="1" si="11"/>
        <v>2</v>
      </c>
      <c r="AE24">
        <f ca="1">IF(actuals_stn_imp[[#This Row],[End Date]],actuals_stn_imp[[#This Row],[Taken into Immediate Future Plan]]-actuals_stn_imp[[#This Row],[Removed Planned]]-actuals_stn_imp[[#This Row],[Planned done]]-actuals_stn_imp[[#This Row],[Remaining Planned]],"TBD")</f>
        <v>0</v>
      </c>
      <c r="AF24">
        <f ca="1">ROUND(RANDBETWEEN(70,100)/100*actuals_stn_imp[[#This Row],[Planned done]],0)</f>
        <v>9</v>
      </c>
      <c r="AG24">
        <f ca="1">ROUND(RANDBETWEEN(90,100)/100*actuals_stn_imp[[#This Row],[Planned done]],0)</f>
        <v>10</v>
      </c>
      <c r="AI24" s="4">
        <v>42492</v>
      </c>
      <c r="AJ24">
        <f t="shared" ca="1" si="12"/>
        <v>12</v>
      </c>
      <c r="AK24">
        <f t="shared" ca="1" si="13"/>
        <v>0</v>
      </c>
      <c r="AL24">
        <f t="shared" ca="1" si="14"/>
        <v>2</v>
      </c>
      <c r="AM24">
        <f ca="1">actuals_stn_exp[[#This Row],[Taken into Immediate Future Plan]]-actuals_stn_exp[[#This Row],[Removed Planned]]-actuals_stn_exp[[#This Row],[Remaining Planned]]</f>
        <v>7</v>
      </c>
      <c r="AN24">
        <f ca="1">ROUND(RANDBETWEEN(50,100)/100*actuals_stn_exp[[#This Row],[Added Additional]],0)</f>
        <v>0</v>
      </c>
      <c r="AO24">
        <f t="shared" ca="1" si="15"/>
        <v>3</v>
      </c>
      <c r="AP24">
        <f ca="1">IF(actuals_stn_exp[[#This Row],[End Date]],actuals_stn_exp[[#This Row],[Taken into Immediate Future Plan]]-actuals_stn_exp[[#This Row],[Removed Planned]]-actuals_stn_exp[[#This Row],[Planned done]]-actuals_stn_exp[[#This Row],[Remaining Planned]],"TBD")</f>
        <v>0</v>
      </c>
      <c r="AQ24">
        <f ca="1">ROUND(RANDBETWEEN(70,100)/100*actuals_stn_exp[[#This Row],[Planned done]],0)</f>
        <v>7</v>
      </c>
      <c r="AR24">
        <f ca="1">ROUND(RANDBETWEEN(90,100)/100*actuals_stn_exp[[#This Row],[Planned done]],0)</f>
        <v>7</v>
      </c>
    </row>
    <row r="25" spans="1:44" x14ac:dyDescent="0.35">
      <c r="X25" s="4">
        <v>42494</v>
      </c>
      <c r="Y25">
        <f t="shared" ca="1" si="8"/>
        <v>14</v>
      </c>
      <c r="Z25">
        <f t="shared" ca="1" si="9"/>
        <v>0</v>
      </c>
      <c r="AA25">
        <f t="shared" ca="1" si="10"/>
        <v>1</v>
      </c>
      <c r="AB25">
        <f ca="1">actuals_stn_imp[[#This Row],[Taken into Immediate Future Plan]]-actuals_stn_imp[[#This Row],[Removed Planned]]-actuals_stn_imp[[#This Row],[Remaining Planned]]</f>
        <v>12</v>
      </c>
      <c r="AC25">
        <f ca="1">ROUND(RANDBETWEEN(50,100)/100*actuals_stn_imp[[#This Row],[Added Additional]],0)</f>
        <v>0</v>
      </c>
      <c r="AD25">
        <f t="shared" ca="1" si="11"/>
        <v>1</v>
      </c>
      <c r="AE25">
        <f ca="1">IF(actuals_stn_imp[[#This Row],[End Date]],actuals_stn_imp[[#This Row],[Taken into Immediate Future Plan]]-actuals_stn_imp[[#This Row],[Removed Planned]]-actuals_stn_imp[[#This Row],[Planned done]]-actuals_stn_imp[[#This Row],[Remaining Planned]],"TBD")</f>
        <v>0</v>
      </c>
      <c r="AF25">
        <f ca="1">ROUND(RANDBETWEEN(70,100)/100*actuals_stn_imp[[#This Row],[Planned done]],0)</f>
        <v>12</v>
      </c>
      <c r="AG25">
        <f ca="1">ROUND(RANDBETWEEN(90,100)/100*actuals_stn_imp[[#This Row],[Planned done]],0)</f>
        <v>11</v>
      </c>
      <c r="AI25" s="4">
        <v>42494</v>
      </c>
      <c r="AJ25">
        <f t="shared" ca="1" si="12"/>
        <v>15</v>
      </c>
      <c r="AK25">
        <f t="shared" ca="1" si="13"/>
        <v>4</v>
      </c>
      <c r="AL25">
        <f t="shared" ca="1" si="14"/>
        <v>2</v>
      </c>
      <c r="AM25">
        <f ca="1">actuals_stn_exp[[#This Row],[Taken into Immediate Future Plan]]-actuals_stn_exp[[#This Row],[Removed Planned]]-actuals_stn_exp[[#This Row],[Remaining Planned]]</f>
        <v>11</v>
      </c>
      <c r="AN25">
        <f ca="1">ROUND(RANDBETWEEN(50,100)/100*actuals_stn_exp[[#This Row],[Added Additional]],0)</f>
        <v>3</v>
      </c>
      <c r="AO25">
        <f t="shared" ca="1" si="15"/>
        <v>2</v>
      </c>
      <c r="AP25">
        <f ca="1">IF(actuals_stn_exp[[#This Row],[End Date]],actuals_stn_exp[[#This Row],[Taken into Immediate Future Plan]]-actuals_stn_exp[[#This Row],[Removed Planned]]-actuals_stn_exp[[#This Row],[Planned done]]-actuals_stn_exp[[#This Row],[Remaining Planned]],"TBD")</f>
        <v>0</v>
      </c>
      <c r="AQ25">
        <f ca="1">ROUND(RANDBETWEEN(70,100)/100*actuals_stn_exp[[#This Row],[Planned done]],0)</f>
        <v>9</v>
      </c>
      <c r="AR25">
        <f ca="1">ROUND(RANDBETWEEN(90,100)/100*actuals_stn_exp[[#This Row],[Planned done]],0)</f>
        <v>11</v>
      </c>
    </row>
    <row r="26" spans="1:44" x14ac:dyDescent="0.35">
      <c r="X26" s="4">
        <v>42496</v>
      </c>
      <c r="Y26">
        <f t="shared" ca="1" si="8"/>
        <v>12</v>
      </c>
      <c r="Z26">
        <f t="shared" ca="1" si="9"/>
        <v>0</v>
      </c>
      <c r="AA26">
        <f t="shared" ca="1" si="10"/>
        <v>0</v>
      </c>
      <c r="AB26">
        <f ca="1">actuals_stn_imp[[#This Row],[Taken into Immediate Future Plan]]-actuals_stn_imp[[#This Row],[Removed Planned]]-actuals_stn_imp[[#This Row],[Remaining Planned]]</f>
        <v>10</v>
      </c>
      <c r="AC26">
        <f ca="1">ROUND(RANDBETWEEN(50,100)/100*actuals_stn_imp[[#This Row],[Added Additional]],0)</f>
        <v>0</v>
      </c>
      <c r="AD26">
        <f t="shared" ca="1" si="11"/>
        <v>2</v>
      </c>
      <c r="AE26">
        <f ca="1">IF(actuals_stn_imp[[#This Row],[End Date]],actuals_stn_imp[[#This Row],[Taken into Immediate Future Plan]]-actuals_stn_imp[[#This Row],[Removed Planned]]-actuals_stn_imp[[#This Row],[Planned done]]-actuals_stn_imp[[#This Row],[Remaining Planned]],"TBD")</f>
        <v>0</v>
      </c>
      <c r="AF26">
        <f ca="1">ROUND(RANDBETWEEN(70,100)/100*actuals_stn_imp[[#This Row],[Planned done]],0)</f>
        <v>7</v>
      </c>
      <c r="AG26">
        <f ca="1">ROUND(RANDBETWEEN(90,100)/100*actuals_stn_imp[[#This Row],[Planned done]],0)</f>
        <v>10</v>
      </c>
      <c r="AI26" s="4">
        <v>42496</v>
      </c>
      <c r="AJ26">
        <f t="shared" ca="1" si="12"/>
        <v>14</v>
      </c>
      <c r="AK26">
        <f t="shared" ca="1" si="13"/>
        <v>0</v>
      </c>
      <c r="AL26">
        <f t="shared" ca="1" si="14"/>
        <v>2</v>
      </c>
      <c r="AM26">
        <f ca="1">actuals_stn_exp[[#This Row],[Taken into Immediate Future Plan]]-actuals_stn_exp[[#This Row],[Removed Planned]]-actuals_stn_exp[[#This Row],[Remaining Planned]]</f>
        <v>10</v>
      </c>
      <c r="AN26">
        <f ca="1">ROUND(RANDBETWEEN(50,100)/100*actuals_stn_exp[[#This Row],[Added Additional]],0)</f>
        <v>0</v>
      </c>
      <c r="AO26">
        <f t="shared" ca="1" si="15"/>
        <v>2</v>
      </c>
      <c r="AP26">
        <f ca="1">IF(actuals_stn_exp[[#This Row],[End Date]],actuals_stn_exp[[#This Row],[Taken into Immediate Future Plan]]-actuals_stn_exp[[#This Row],[Removed Planned]]-actuals_stn_exp[[#This Row],[Planned done]]-actuals_stn_exp[[#This Row],[Remaining Planned]],"TBD")</f>
        <v>0</v>
      </c>
      <c r="AQ26">
        <f ca="1">ROUND(RANDBETWEEN(70,100)/100*actuals_stn_exp[[#This Row],[Planned done]],0)</f>
        <v>9</v>
      </c>
      <c r="AR26">
        <f ca="1">ROUND(RANDBETWEEN(90,100)/100*actuals_stn_exp[[#This Row],[Planned done]],0)</f>
        <v>9</v>
      </c>
    </row>
    <row r="27" spans="1:44" x14ac:dyDescent="0.35">
      <c r="X27" s="4">
        <v>42500</v>
      </c>
      <c r="Y27">
        <f t="shared" ca="1" si="8"/>
        <v>13</v>
      </c>
      <c r="Z27">
        <f t="shared" ca="1" si="9"/>
        <v>1</v>
      </c>
      <c r="AA27">
        <f t="shared" ca="1" si="10"/>
        <v>1</v>
      </c>
      <c r="AB27">
        <f ca="1">actuals_stn_imp[[#This Row],[Taken into Immediate Future Plan]]-actuals_stn_imp[[#This Row],[Removed Planned]]-actuals_stn_imp[[#This Row],[Remaining Planned]]</f>
        <v>10</v>
      </c>
      <c r="AC27">
        <f ca="1">ROUND(RANDBETWEEN(50,100)/100*actuals_stn_imp[[#This Row],[Added Additional]],0)</f>
        <v>1</v>
      </c>
      <c r="AD27">
        <f t="shared" ca="1" si="11"/>
        <v>2</v>
      </c>
      <c r="AE27">
        <f ca="1">IF(actuals_stn_imp[[#This Row],[End Date]],actuals_stn_imp[[#This Row],[Taken into Immediate Future Plan]]-actuals_stn_imp[[#This Row],[Removed Planned]]-actuals_stn_imp[[#This Row],[Planned done]]-actuals_stn_imp[[#This Row],[Remaining Planned]],"TBD")</f>
        <v>0</v>
      </c>
      <c r="AF27">
        <f ca="1">ROUND(RANDBETWEEN(70,100)/100*actuals_stn_imp[[#This Row],[Planned done]],0)</f>
        <v>7</v>
      </c>
      <c r="AG27">
        <f ca="1">ROUND(RANDBETWEEN(90,100)/100*actuals_stn_imp[[#This Row],[Planned done]],0)</f>
        <v>10</v>
      </c>
      <c r="AI27" s="4">
        <v>42500</v>
      </c>
      <c r="AJ27">
        <f t="shared" ca="1" si="12"/>
        <v>15</v>
      </c>
      <c r="AK27">
        <f t="shared" ca="1" si="13"/>
        <v>3</v>
      </c>
      <c r="AL27">
        <f t="shared" ca="1" si="14"/>
        <v>0</v>
      </c>
      <c r="AM27">
        <f ca="1">actuals_stn_exp[[#This Row],[Taken into Immediate Future Plan]]-actuals_stn_exp[[#This Row],[Removed Planned]]-actuals_stn_exp[[#This Row],[Remaining Planned]]</f>
        <v>14</v>
      </c>
      <c r="AN27">
        <f ca="1">ROUND(RANDBETWEEN(50,100)/100*actuals_stn_exp[[#This Row],[Added Additional]],0)</f>
        <v>3</v>
      </c>
      <c r="AO27">
        <f t="shared" ca="1" si="15"/>
        <v>1</v>
      </c>
      <c r="AP27">
        <f ca="1">IF(actuals_stn_exp[[#This Row],[End Date]],actuals_stn_exp[[#This Row],[Taken into Immediate Future Plan]]-actuals_stn_exp[[#This Row],[Removed Planned]]-actuals_stn_exp[[#This Row],[Planned done]]-actuals_stn_exp[[#This Row],[Remaining Planned]],"TBD")</f>
        <v>0</v>
      </c>
      <c r="AQ27">
        <f ca="1">ROUND(RANDBETWEEN(70,100)/100*actuals_stn_exp[[#This Row],[Planned done]],0)</f>
        <v>11</v>
      </c>
      <c r="AR27">
        <f ca="1">ROUND(RANDBETWEEN(90,100)/100*actuals_stn_exp[[#This Row],[Planned done]],0)</f>
        <v>13</v>
      </c>
    </row>
    <row r="28" spans="1:44" x14ac:dyDescent="0.35">
      <c r="X28" s="4">
        <v>42502</v>
      </c>
      <c r="Y28">
        <f t="shared" ca="1" si="8"/>
        <v>13</v>
      </c>
      <c r="Z28">
        <f t="shared" ca="1" si="9"/>
        <v>2</v>
      </c>
      <c r="AA28">
        <f t="shared" ca="1" si="10"/>
        <v>0</v>
      </c>
      <c r="AB28">
        <f ca="1">actuals_stn_imp[[#This Row],[Taken into Immediate Future Plan]]-actuals_stn_imp[[#This Row],[Removed Planned]]-actuals_stn_imp[[#This Row],[Remaining Planned]]</f>
        <v>13</v>
      </c>
      <c r="AC28">
        <f ca="1">ROUND(RANDBETWEEN(50,100)/100*actuals_stn_imp[[#This Row],[Added Additional]],0)</f>
        <v>1</v>
      </c>
      <c r="AD28">
        <f t="shared" ca="1" si="11"/>
        <v>0</v>
      </c>
      <c r="AE28">
        <f ca="1">IF(actuals_stn_imp[[#This Row],[End Date]],actuals_stn_imp[[#This Row],[Taken into Immediate Future Plan]]-actuals_stn_imp[[#This Row],[Removed Planned]]-actuals_stn_imp[[#This Row],[Planned done]]-actuals_stn_imp[[#This Row],[Remaining Planned]],"TBD")</f>
        <v>0</v>
      </c>
      <c r="AF28">
        <f ca="1">ROUND(RANDBETWEEN(70,100)/100*actuals_stn_imp[[#This Row],[Planned done]],0)</f>
        <v>12</v>
      </c>
      <c r="AG28">
        <f ca="1">ROUND(RANDBETWEEN(90,100)/100*actuals_stn_imp[[#This Row],[Planned done]],0)</f>
        <v>13</v>
      </c>
      <c r="AI28" s="4">
        <v>42502</v>
      </c>
      <c r="AJ28">
        <f t="shared" ca="1" si="12"/>
        <v>14</v>
      </c>
      <c r="AK28">
        <f t="shared" ca="1" si="13"/>
        <v>3</v>
      </c>
      <c r="AL28">
        <f t="shared" ca="1" si="14"/>
        <v>2</v>
      </c>
      <c r="AM28">
        <f ca="1">actuals_stn_exp[[#This Row],[Taken into Immediate Future Plan]]-actuals_stn_exp[[#This Row],[Removed Planned]]-actuals_stn_exp[[#This Row],[Remaining Planned]]</f>
        <v>10</v>
      </c>
      <c r="AN28">
        <f ca="1">ROUND(RANDBETWEEN(50,100)/100*actuals_stn_exp[[#This Row],[Added Additional]],0)</f>
        <v>2</v>
      </c>
      <c r="AO28">
        <f t="shared" ca="1" si="15"/>
        <v>2</v>
      </c>
      <c r="AP28">
        <f ca="1">IF(actuals_stn_exp[[#This Row],[End Date]],actuals_stn_exp[[#This Row],[Taken into Immediate Future Plan]]-actuals_stn_exp[[#This Row],[Removed Planned]]-actuals_stn_exp[[#This Row],[Planned done]]-actuals_stn_exp[[#This Row],[Remaining Planned]],"TBD")</f>
        <v>0</v>
      </c>
      <c r="AQ28">
        <f ca="1">ROUND(RANDBETWEEN(70,100)/100*actuals_stn_exp[[#This Row],[Planned done]],0)</f>
        <v>9</v>
      </c>
      <c r="AR28">
        <f ca="1">ROUND(RANDBETWEEN(90,100)/100*actuals_stn_exp[[#This Row],[Planned done]],0)</f>
        <v>10</v>
      </c>
    </row>
    <row r="29" spans="1:44" x14ac:dyDescent="0.35">
      <c r="X29" s="4">
        <v>42506</v>
      </c>
      <c r="Y29">
        <f t="shared" ca="1" si="8"/>
        <v>11</v>
      </c>
      <c r="Z29">
        <f t="shared" ca="1" si="9"/>
        <v>4</v>
      </c>
      <c r="AA29">
        <f t="shared" ca="1" si="10"/>
        <v>0</v>
      </c>
      <c r="AB29">
        <f ca="1">actuals_stn_imp[[#This Row],[Taken into Immediate Future Plan]]-actuals_stn_imp[[#This Row],[Removed Planned]]-actuals_stn_imp[[#This Row],[Remaining Planned]]</f>
        <v>8</v>
      </c>
      <c r="AC29">
        <f ca="1">ROUND(RANDBETWEEN(50,100)/100*actuals_stn_imp[[#This Row],[Added Additional]],0)</f>
        <v>3</v>
      </c>
      <c r="AD29">
        <f t="shared" ca="1" si="11"/>
        <v>3</v>
      </c>
      <c r="AE29">
        <f ca="1">IF(actuals_stn_imp[[#This Row],[End Date]],actuals_stn_imp[[#This Row],[Taken into Immediate Future Plan]]-actuals_stn_imp[[#This Row],[Removed Planned]]-actuals_stn_imp[[#This Row],[Planned done]]-actuals_stn_imp[[#This Row],[Remaining Planned]],"TBD")</f>
        <v>0</v>
      </c>
      <c r="AF29">
        <f ca="1">ROUND(RANDBETWEEN(70,100)/100*actuals_stn_imp[[#This Row],[Planned done]],0)</f>
        <v>8</v>
      </c>
      <c r="AG29">
        <f ca="1">ROUND(RANDBETWEEN(90,100)/100*actuals_stn_imp[[#This Row],[Planned done]],0)</f>
        <v>7</v>
      </c>
      <c r="AI29" s="4">
        <v>42506</v>
      </c>
      <c r="AJ29">
        <f t="shared" ca="1" si="12"/>
        <v>12</v>
      </c>
      <c r="AK29">
        <f t="shared" ca="1" si="13"/>
        <v>1</v>
      </c>
      <c r="AL29">
        <f t="shared" ca="1" si="14"/>
        <v>2</v>
      </c>
      <c r="AM29">
        <f ca="1">actuals_stn_exp[[#This Row],[Taken into Immediate Future Plan]]-actuals_stn_exp[[#This Row],[Removed Planned]]-actuals_stn_exp[[#This Row],[Remaining Planned]]</f>
        <v>10</v>
      </c>
      <c r="AN29">
        <f ca="1">ROUND(RANDBETWEEN(50,100)/100*actuals_stn_exp[[#This Row],[Added Additional]],0)</f>
        <v>1</v>
      </c>
      <c r="AO29">
        <f t="shared" ca="1" si="15"/>
        <v>0</v>
      </c>
      <c r="AP29">
        <f ca="1">IF(actuals_stn_exp[[#This Row],[End Date]],actuals_stn_exp[[#This Row],[Taken into Immediate Future Plan]]-actuals_stn_exp[[#This Row],[Removed Planned]]-actuals_stn_exp[[#This Row],[Planned done]]-actuals_stn_exp[[#This Row],[Remaining Planned]],"TBD")</f>
        <v>0</v>
      </c>
      <c r="AQ29">
        <f ca="1">ROUND(RANDBETWEEN(70,100)/100*actuals_stn_exp[[#This Row],[Planned done]],0)</f>
        <v>9</v>
      </c>
      <c r="AR29">
        <f ca="1">ROUND(RANDBETWEEN(90,100)/100*actuals_stn_exp[[#This Row],[Planned done]],0)</f>
        <v>9</v>
      </c>
    </row>
    <row r="30" spans="1:44" x14ac:dyDescent="0.35">
      <c r="X30" s="4">
        <v>42508</v>
      </c>
      <c r="Y30">
        <f t="shared" ca="1" si="8"/>
        <v>12</v>
      </c>
      <c r="Z30">
        <f t="shared" ca="1" si="9"/>
        <v>0</v>
      </c>
      <c r="AA30">
        <f t="shared" ca="1" si="10"/>
        <v>1</v>
      </c>
      <c r="AB30">
        <f ca="1">actuals_stn_imp[[#This Row],[Taken into Immediate Future Plan]]-actuals_stn_imp[[#This Row],[Removed Planned]]-actuals_stn_imp[[#This Row],[Remaining Planned]]</f>
        <v>10</v>
      </c>
      <c r="AC30">
        <f ca="1">ROUND(RANDBETWEEN(50,100)/100*actuals_stn_imp[[#This Row],[Added Additional]],0)</f>
        <v>0</v>
      </c>
      <c r="AD30">
        <f t="shared" ca="1" si="11"/>
        <v>1</v>
      </c>
      <c r="AE30">
        <f ca="1">IF(actuals_stn_imp[[#This Row],[End Date]],actuals_stn_imp[[#This Row],[Taken into Immediate Future Plan]]-actuals_stn_imp[[#This Row],[Removed Planned]]-actuals_stn_imp[[#This Row],[Planned done]]-actuals_stn_imp[[#This Row],[Remaining Planned]],"TBD")</f>
        <v>0</v>
      </c>
      <c r="AF30">
        <f ca="1">ROUND(RANDBETWEEN(70,100)/100*actuals_stn_imp[[#This Row],[Planned done]],0)</f>
        <v>10</v>
      </c>
      <c r="AG30">
        <f ca="1">ROUND(RANDBETWEEN(90,100)/100*actuals_stn_imp[[#This Row],[Planned done]],0)</f>
        <v>9</v>
      </c>
      <c r="AI30" s="4">
        <v>42508</v>
      </c>
      <c r="AJ30">
        <f t="shared" ca="1" si="12"/>
        <v>15</v>
      </c>
      <c r="AK30">
        <f t="shared" ca="1" si="13"/>
        <v>3</v>
      </c>
      <c r="AL30">
        <f t="shared" ca="1" si="14"/>
        <v>0</v>
      </c>
      <c r="AM30">
        <f ca="1">actuals_stn_exp[[#This Row],[Taken into Immediate Future Plan]]-actuals_stn_exp[[#This Row],[Removed Planned]]-actuals_stn_exp[[#This Row],[Remaining Planned]]</f>
        <v>12</v>
      </c>
      <c r="AN30">
        <f ca="1">ROUND(RANDBETWEEN(50,100)/100*actuals_stn_exp[[#This Row],[Added Additional]],0)</f>
        <v>2</v>
      </c>
      <c r="AO30">
        <f t="shared" ca="1" si="15"/>
        <v>3</v>
      </c>
      <c r="AP30">
        <f ca="1">IF(actuals_stn_exp[[#This Row],[End Date]],actuals_stn_exp[[#This Row],[Taken into Immediate Future Plan]]-actuals_stn_exp[[#This Row],[Removed Planned]]-actuals_stn_exp[[#This Row],[Planned done]]-actuals_stn_exp[[#This Row],[Remaining Planned]],"TBD")</f>
        <v>0</v>
      </c>
      <c r="AQ30">
        <f ca="1">ROUND(RANDBETWEEN(70,100)/100*actuals_stn_exp[[#This Row],[Planned done]],0)</f>
        <v>11</v>
      </c>
      <c r="AR30">
        <f ca="1">ROUND(RANDBETWEEN(90,100)/100*actuals_stn_exp[[#This Row],[Planned done]],0)</f>
        <v>12</v>
      </c>
    </row>
    <row r="31" spans="1:44" x14ac:dyDescent="0.35">
      <c r="X31" s="4">
        <v>42510</v>
      </c>
      <c r="Y31">
        <f t="shared" ca="1" si="8"/>
        <v>11</v>
      </c>
      <c r="Z31">
        <f t="shared" ca="1" si="9"/>
        <v>0</v>
      </c>
      <c r="AA31">
        <f t="shared" ca="1" si="10"/>
        <v>2</v>
      </c>
      <c r="AB31">
        <f ca="1">actuals_stn_imp[[#This Row],[Taken into Immediate Future Plan]]-actuals_stn_imp[[#This Row],[Removed Planned]]-actuals_stn_imp[[#This Row],[Remaining Planned]]</f>
        <v>7</v>
      </c>
      <c r="AC31">
        <f ca="1">ROUND(RANDBETWEEN(50,100)/100*actuals_stn_imp[[#This Row],[Added Additional]],0)</f>
        <v>0</v>
      </c>
      <c r="AD31">
        <f t="shared" ca="1" si="11"/>
        <v>2</v>
      </c>
      <c r="AE31">
        <f ca="1">IF(actuals_stn_imp[[#This Row],[End Date]],actuals_stn_imp[[#This Row],[Taken into Immediate Future Plan]]-actuals_stn_imp[[#This Row],[Removed Planned]]-actuals_stn_imp[[#This Row],[Planned done]]-actuals_stn_imp[[#This Row],[Remaining Planned]],"TBD")</f>
        <v>0</v>
      </c>
      <c r="AF31">
        <f ca="1">ROUND(RANDBETWEEN(70,100)/100*actuals_stn_imp[[#This Row],[Planned done]],0)</f>
        <v>5</v>
      </c>
      <c r="AG31">
        <f ca="1">ROUND(RANDBETWEEN(90,100)/100*actuals_stn_imp[[#This Row],[Planned done]],0)</f>
        <v>7</v>
      </c>
      <c r="AI31" s="4">
        <v>42510</v>
      </c>
      <c r="AJ31">
        <f t="shared" ca="1" si="12"/>
        <v>15</v>
      </c>
      <c r="AK31">
        <f t="shared" ca="1" si="13"/>
        <v>4</v>
      </c>
      <c r="AL31">
        <f t="shared" ca="1" si="14"/>
        <v>2</v>
      </c>
      <c r="AM31">
        <f ca="1">actuals_stn_exp[[#This Row],[Taken into Immediate Future Plan]]-actuals_stn_exp[[#This Row],[Removed Planned]]-actuals_stn_exp[[#This Row],[Remaining Planned]]</f>
        <v>12</v>
      </c>
      <c r="AN31">
        <f ca="1">ROUND(RANDBETWEEN(50,100)/100*actuals_stn_exp[[#This Row],[Added Additional]],0)</f>
        <v>3</v>
      </c>
      <c r="AO31">
        <f t="shared" ca="1" si="15"/>
        <v>1</v>
      </c>
      <c r="AP31">
        <f ca="1">IF(actuals_stn_exp[[#This Row],[End Date]],actuals_stn_exp[[#This Row],[Taken into Immediate Future Plan]]-actuals_stn_exp[[#This Row],[Removed Planned]]-actuals_stn_exp[[#This Row],[Planned done]]-actuals_stn_exp[[#This Row],[Remaining Planned]],"TBD")</f>
        <v>0</v>
      </c>
      <c r="AQ31">
        <f ca="1">ROUND(RANDBETWEEN(70,100)/100*actuals_stn_exp[[#This Row],[Planned done]],0)</f>
        <v>12</v>
      </c>
      <c r="AR31">
        <f ca="1">ROUND(RANDBETWEEN(90,100)/100*actuals_stn_exp[[#This Row],[Planned done]],0)</f>
        <v>11</v>
      </c>
    </row>
    <row r="32" spans="1:44" x14ac:dyDescent="0.35">
      <c r="X32" s="4">
        <v>42514</v>
      </c>
      <c r="Y32">
        <f t="shared" ca="1" si="8"/>
        <v>15</v>
      </c>
      <c r="Z32">
        <f t="shared" ca="1" si="9"/>
        <v>3</v>
      </c>
      <c r="AA32">
        <f t="shared" ca="1" si="10"/>
        <v>1</v>
      </c>
      <c r="AB32">
        <f ca="1">actuals_stn_imp[[#This Row],[Taken into Immediate Future Plan]]-actuals_stn_imp[[#This Row],[Removed Planned]]-actuals_stn_imp[[#This Row],[Remaining Planned]]</f>
        <v>11</v>
      </c>
      <c r="AC32">
        <f ca="1">ROUND(RANDBETWEEN(50,100)/100*actuals_stn_imp[[#This Row],[Added Additional]],0)</f>
        <v>3</v>
      </c>
      <c r="AD32">
        <f t="shared" ca="1" si="11"/>
        <v>3</v>
      </c>
      <c r="AE32">
        <f ca="1">IF(actuals_stn_imp[[#This Row],[End Date]],actuals_stn_imp[[#This Row],[Taken into Immediate Future Plan]]-actuals_stn_imp[[#This Row],[Removed Planned]]-actuals_stn_imp[[#This Row],[Planned done]]-actuals_stn_imp[[#This Row],[Remaining Planned]],"TBD")</f>
        <v>0</v>
      </c>
      <c r="AF32">
        <f ca="1">ROUND(RANDBETWEEN(70,100)/100*actuals_stn_imp[[#This Row],[Planned done]],0)</f>
        <v>9</v>
      </c>
      <c r="AG32">
        <f ca="1">ROUND(RANDBETWEEN(90,100)/100*actuals_stn_imp[[#This Row],[Planned done]],0)</f>
        <v>11</v>
      </c>
      <c r="AI32" s="4">
        <v>42514</v>
      </c>
      <c r="AJ32">
        <f t="shared" ca="1" si="12"/>
        <v>13</v>
      </c>
      <c r="AK32">
        <f t="shared" ca="1" si="13"/>
        <v>0</v>
      </c>
      <c r="AL32">
        <f t="shared" ca="1" si="14"/>
        <v>0</v>
      </c>
      <c r="AM32">
        <f ca="1">actuals_stn_exp[[#This Row],[Taken into Immediate Future Plan]]-actuals_stn_exp[[#This Row],[Removed Planned]]-actuals_stn_exp[[#This Row],[Remaining Planned]]</f>
        <v>11</v>
      </c>
      <c r="AN32">
        <f ca="1">ROUND(RANDBETWEEN(50,100)/100*actuals_stn_exp[[#This Row],[Added Additional]],0)</f>
        <v>0</v>
      </c>
      <c r="AO32">
        <f t="shared" ca="1" si="15"/>
        <v>2</v>
      </c>
      <c r="AP32">
        <f ca="1">IF(actuals_stn_exp[[#This Row],[End Date]],actuals_stn_exp[[#This Row],[Taken into Immediate Future Plan]]-actuals_stn_exp[[#This Row],[Removed Planned]]-actuals_stn_exp[[#This Row],[Planned done]]-actuals_stn_exp[[#This Row],[Remaining Planned]],"TBD")</f>
        <v>0</v>
      </c>
      <c r="AQ32">
        <f ca="1">ROUND(RANDBETWEEN(70,100)/100*actuals_stn_exp[[#This Row],[Planned done]],0)</f>
        <v>11</v>
      </c>
      <c r="AR32">
        <f ca="1">ROUND(RANDBETWEEN(90,100)/100*actuals_stn_exp[[#This Row],[Planned done]],0)</f>
        <v>11</v>
      </c>
    </row>
    <row r="33" spans="24:44" x14ac:dyDescent="0.35">
      <c r="X33" s="4">
        <v>42516</v>
      </c>
      <c r="Y33">
        <f t="shared" ca="1" si="8"/>
        <v>12</v>
      </c>
      <c r="Z33">
        <f t="shared" ca="1" si="9"/>
        <v>0</v>
      </c>
      <c r="AA33">
        <f t="shared" ca="1" si="10"/>
        <v>2</v>
      </c>
      <c r="AB33">
        <f ca="1">actuals_stn_imp[[#This Row],[Taken into Immediate Future Plan]]-actuals_stn_imp[[#This Row],[Removed Planned]]-actuals_stn_imp[[#This Row],[Remaining Planned]]</f>
        <v>7</v>
      </c>
      <c r="AC33">
        <f ca="1">ROUND(RANDBETWEEN(50,100)/100*actuals_stn_imp[[#This Row],[Added Additional]],0)</f>
        <v>0</v>
      </c>
      <c r="AD33">
        <f t="shared" ca="1" si="11"/>
        <v>3</v>
      </c>
      <c r="AE33">
        <f ca="1">IF(actuals_stn_imp[[#This Row],[End Date]],actuals_stn_imp[[#This Row],[Taken into Immediate Future Plan]]-actuals_stn_imp[[#This Row],[Removed Planned]]-actuals_stn_imp[[#This Row],[Planned done]]-actuals_stn_imp[[#This Row],[Remaining Planned]],"TBD")</f>
        <v>0</v>
      </c>
      <c r="AF33">
        <f ca="1">ROUND(RANDBETWEEN(70,100)/100*actuals_stn_imp[[#This Row],[Planned done]],0)</f>
        <v>5</v>
      </c>
      <c r="AG33">
        <f ca="1">ROUND(RANDBETWEEN(90,100)/100*actuals_stn_imp[[#This Row],[Planned done]],0)</f>
        <v>7</v>
      </c>
      <c r="AI33" s="4">
        <v>42516</v>
      </c>
      <c r="AJ33">
        <f t="shared" ca="1" si="12"/>
        <v>15</v>
      </c>
      <c r="AK33">
        <f t="shared" ca="1" si="13"/>
        <v>3</v>
      </c>
      <c r="AL33">
        <f t="shared" ca="1" si="14"/>
        <v>2</v>
      </c>
      <c r="AM33">
        <f ca="1">actuals_stn_exp[[#This Row],[Taken into Immediate Future Plan]]-actuals_stn_exp[[#This Row],[Removed Planned]]-actuals_stn_exp[[#This Row],[Remaining Planned]]</f>
        <v>12</v>
      </c>
      <c r="AN33">
        <f ca="1">ROUND(RANDBETWEEN(50,100)/100*actuals_stn_exp[[#This Row],[Added Additional]],0)</f>
        <v>3</v>
      </c>
      <c r="AO33">
        <f t="shared" ca="1" si="15"/>
        <v>1</v>
      </c>
      <c r="AP33">
        <f ca="1">IF(actuals_stn_exp[[#This Row],[End Date]],actuals_stn_exp[[#This Row],[Taken into Immediate Future Plan]]-actuals_stn_exp[[#This Row],[Removed Planned]]-actuals_stn_exp[[#This Row],[Planned done]]-actuals_stn_exp[[#This Row],[Remaining Planned]],"TBD")</f>
        <v>0</v>
      </c>
      <c r="AQ33">
        <f ca="1">ROUND(RANDBETWEEN(70,100)/100*actuals_stn_exp[[#This Row],[Planned done]],0)</f>
        <v>11</v>
      </c>
      <c r="AR33">
        <f ca="1">ROUND(RANDBETWEEN(90,100)/100*actuals_stn_exp[[#This Row],[Planned done]],0)</f>
        <v>11</v>
      </c>
    </row>
    <row r="34" spans="24:44" x14ac:dyDescent="0.35">
      <c r="X34" s="4">
        <v>42520</v>
      </c>
      <c r="Y34">
        <f t="shared" ca="1" si="8"/>
        <v>12</v>
      </c>
      <c r="Z34">
        <f t="shared" ca="1" si="9"/>
        <v>2</v>
      </c>
      <c r="AA34">
        <f t="shared" ca="1" si="10"/>
        <v>1</v>
      </c>
      <c r="AB34">
        <f ca="1">actuals_stn_imp[[#This Row],[Taken into Immediate Future Plan]]-actuals_stn_imp[[#This Row],[Removed Planned]]-actuals_stn_imp[[#This Row],[Remaining Planned]]</f>
        <v>10</v>
      </c>
      <c r="AC34">
        <f ca="1">ROUND(RANDBETWEEN(50,100)/100*actuals_stn_imp[[#This Row],[Added Additional]],0)</f>
        <v>2</v>
      </c>
      <c r="AD34">
        <f t="shared" ca="1" si="11"/>
        <v>1</v>
      </c>
      <c r="AE34">
        <f ca="1">IF(actuals_stn_imp[[#This Row],[End Date]],actuals_stn_imp[[#This Row],[Taken into Immediate Future Plan]]-actuals_stn_imp[[#This Row],[Removed Planned]]-actuals_stn_imp[[#This Row],[Planned done]]-actuals_stn_imp[[#This Row],[Remaining Planned]],"TBD")</f>
        <v>0</v>
      </c>
      <c r="AF34">
        <f ca="1">ROUND(RANDBETWEEN(70,100)/100*actuals_stn_imp[[#This Row],[Planned done]],0)</f>
        <v>8</v>
      </c>
      <c r="AG34">
        <f ca="1">ROUND(RANDBETWEEN(90,100)/100*actuals_stn_imp[[#This Row],[Planned done]],0)</f>
        <v>10</v>
      </c>
      <c r="AI34" s="4">
        <v>42520</v>
      </c>
      <c r="AJ34">
        <f t="shared" ca="1" si="12"/>
        <v>11</v>
      </c>
      <c r="AK34">
        <f t="shared" ca="1" si="13"/>
        <v>1</v>
      </c>
      <c r="AL34">
        <f t="shared" ca="1" si="14"/>
        <v>2</v>
      </c>
      <c r="AM34">
        <f ca="1">actuals_stn_exp[[#This Row],[Taken into Immediate Future Plan]]-actuals_stn_exp[[#This Row],[Removed Planned]]-actuals_stn_exp[[#This Row],[Remaining Planned]]</f>
        <v>9</v>
      </c>
      <c r="AN34">
        <f ca="1">ROUND(RANDBETWEEN(50,100)/100*actuals_stn_exp[[#This Row],[Added Additional]],0)</f>
        <v>1</v>
      </c>
      <c r="AO34">
        <f t="shared" ca="1" si="15"/>
        <v>0</v>
      </c>
      <c r="AP34">
        <f ca="1">IF(actuals_stn_exp[[#This Row],[End Date]],actuals_stn_exp[[#This Row],[Taken into Immediate Future Plan]]-actuals_stn_exp[[#This Row],[Removed Planned]]-actuals_stn_exp[[#This Row],[Planned done]]-actuals_stn_exp[[#This Row],[Remaining Planned]],"TBD")</f>
        <v>0</v>
      </c>
      <c r="AQ34">
        <f ca="1">ROUND(RANDBETWEEN(70,100)/100*actuals_stn_exp[[#This Row],[Planned done]],0)</f>
        <v>6</v>
      </c>
      <c r="AR34">
        <f ca="1">ROUND(RANDBETWEEN(90,100)/100*actuals_stn_exp[[#This Row],[Planned done]],0)</f>
        <v>8</v>
      </c>
    </row>
    <row r="35" spans="24:44" x14ac:dyDescent="0.35">
      <c r="X35" s="4">
        <v>42522</v>
      </c>
      <c r="Y35">
        <f t="shared" ca="1" si="8"/>
        <v>11</v>
      </c>
      <c r="Z35">
        <f t="shared" ca="1" si="9"/>
        <v>0</v>
      </c>
      <c r="AA35">
        <f t="shared" ca="1" si="10"/>
        <v>0</v>
      </c>
      <c r="AB35">
        <f ca="1">actuals_stn_imp[[#This Row],[Taken into Immediate Future Plan]]-actuals_stn_imp[[#This Row],[Removed Planned]]-actuals_stn_imp[[#This Row],[Remaining Planned]]</f>
        <v>11</v>
      </c>
      <c r="AC35">
        <f ca="1">ROUND(RANDBETWEEN(50,100)/100*actuals_stn_imp[[#This Row],[Added Additional]],0)</f>
        <v>0</v>
      </c>
      <c r="AD35">
        <f t="shared" ca="1" si="11"/>
        <v>0</v>
      </c>
      <c r="AE35">
        <f ca="1">IF(actuals_stn_imp[[#This Row],[End Date]],actuals_stn_imp[[#This Row],[Taken into Immediate Future Plan]]-actuals_stn_imp[[#This Row],[Removed Planned]]-actuals_stn_imp[[#This Row],[Planned done]]-actuals_stn_imp[[#This Row],[Remaining Planned]],"TBD")</f>
        <v>0</v>
      </c>
      <c r="AF35">
        <f ca="1">ROUND(RANDBETWEEN(70,100)/100*actuals_stn_imp[[#This Row],[Planned done]],0)</f>
        <v>10</v>
      </c>
      <c r="AG35">
        <f ca="1">ROUND(RANDBETWEEN(90,100)/100*actuals_stn_imp[[#This Row],[Planned done]],0)</f>
        <v>11</v>
      </c>
      <c r="AI35" s="4">
        <v>42522</v>
      </c>
      <c r="AJ35">
        <f t="shared" ca="1" si="12"/>
        <v>15</v>
      </c>
      <c r="AK35">
        <f t="shared" ca="1" si="13"/>
        <v>1</v>
      </c>
      <c r="AL35">
        <f t="shared" ca="1" si="14"/>
        <v>1</v>
      </c>
      <c r="AM35">
        <f ca="1">actuals_stn_exp[[#This Row],[Taken into Immediate Future Plan]]-actuals_stn_exp[[#This Row],[Removed Planned]]-actuals_stn_exp[[#This Row],[Remaining Planned]]</f>
        <v>13</v>
      </c>
      <c r="AN35">
        <f ca="1">ROUND(RANDBETWEEN(50,100)/100*actuals_stn_exp[[#This Row],[Added Additional]],0)</f>
        <v>1</v>
      </c>
      <c r="AO35">
        <f t="shared" ca="1" si="15"/>
        <v>1</v>
      </c>
      <c r="AP35">
        <f ca="1">IF(actuals_stn_exp[[#This Row],[End Date]],actuals_stn_exp[[#This Row],[Taken into Immediate Future Plan]]-actuals_stn_exp[[#This Row],[Removed Planned]]-actuals_stn_exp[[#This Row],[Planned done]]-actuals_stn_exp[[#This Row],[Remaining Planned]],"TBD")</f>
        <v>0</v>
      </c>
      <c r="AQ35">
        <f ca="1">ROUND(RANDBETWEEN(70,100)/100*actuals_stn_exp[[#This Row],[Planned done]],0)</f>
        <v>10</v>
      </c>
      <c r="AR35">
        <f ca="1">ROUND(RANDBETWEEN(90,100)/100*actuals_stn_exp[[#This Row],[Planned done]],0)</f>
        <v>12</v>
      </c>
    </row>
  </sheetData>
  <mergeCells count="4">
    <mergeCell ref="A1:A17"/>
    <mergeCell ref="L1:L17"/>
    <mergeCell ref="W1:W17"/>
    <mergeCell ref="AH1:AH17"/>
  </mergeCells>
  <conditionalFormatting sqref="I2:I15">
    <cfRule type="cellIs" priority="7" stopIfTrue="1" operator="equal">
      <formula>"TBD"</formula>
    </cfRule>
    <cfRule type="cellIs" dxfId="10" priority="8" operator="notEqual">
      <formula>0</formula>
    </cfRule>
  </conditionalFormatting>
  <conditionalFormatting sqref="T2:T15">
    <cfRule type="cellIs" priority="5" stopIfTrue="1" operator="equal">
      <formula>"TBD"</formula>
    </cfRule>
    <cfRule type="cellIs" dxfId="8" priority="6" operator="notEqual">
      <formula>0</formula>
    </cfRule>
  </conditionalFormatting>
  <conditionalFormatting sqref="AE2:AE35">
    <cfRule type="cellIs" priority="3" stopIfTrue="1" operator="equal">
      <formula>"TBD"</formula>
    </cfRule>
    <cfRule type="cellIs" dxfId="6" priority="4" operator="notEqual">
      <formula>0</formula>
    </cfRule>
  </conditionalFormatting>
  <conditionalFormatting sqref="AP2:AP35">
    <cfRule type="cellIs" priority="1" stopIfTrue="1" operator="equal">
      <formula>"TBD"</formula>
    </cfRule>
    <cfRule type="cellIs" dxfId="4" priority="2" operator="notEqual">
      <formula>0</formula>
    </cfRule>
  </conditionalFormatting>
  <pageMargins left="0.7" right="0.7" top="0.75" bottom="0.75" header="0.3" footer="0.3"/>
  <pageSetup orientation="portrait" r:id="rId1"/>
  <legacy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 - how to use</vt:lpstr>
      <vt:lpstr>Dashboard</vt:lpstr>
      <vt:lpstr>Historical trends</vt:lpstr>
      <vt:lpstr>Data</vt:lpstr>
      <vt:lpstr>Calcs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2016-06-03T15:40:24Z</dcterms:modified>
</cp:coreProperties>
</file>