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9"/>
  <workbookPr defaultThemeVersion="166925"/>
  <mc:AlternateContent xmlns:mc="http://schemas.openxmlformats.org/markup-compatibility/2006">
    <mc:Choice Requires="x15">
      <x15ac:absPath xmlns:x15ac="http://schemas.microsoft.com/office/spreadsheetml/2010/11/ac" url="D:\Probabilidade\"/>
    </mc:Choice>
  </mc:AlternateContent>
  <xr:revisionPtr revIDLastSave="0" documentId="8_{8B698B1B-B329-4D5B-8A6D-A42A43C13E6C}" xr6:coauthVersionLast="47" xr6:coauthVersionMax="47" xr10:uidLastSave="{00000000-0000-0000-0000-000000000000}"/>
  <bookViews>
    <workbookView xWindow="0" yWindow="0" windowWidth="21600" windowHeight="9525" xr2:uid="{6C697A6B-EE71-4C76-A6EF-6E8EEE52A963}"/>
  </bookViews>
  <sheets>
    <sheet name="Medidas Estatísticas (1)"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L3" i="2"/>
  <c r="M3" i="2"/>
  <c r="N3" i="2"/>
  <c r="O3" i="2"/>
  <c r="P3" i="2"/>
  <c r="Q3" i="2"/>
  <c r="K4" i="2"/>
  <c r="L4" i="2"/>
  <c r="M4" i="2"/>
  <c r="N4" i="2"/>
  <c r="O4" i="2"/>
  <c r="P4" i="2"/>
  <c r="Q4" i="2"/>
  <c r="K5" i="2"/>
  <c r="L5" i="2"/>
  <c r="M5" i="2"/>
  <c r="N5" i="2"/>
  <c r="O5" i="2"/>
  <c r="P5" i="2"/>
  <c r="Q5" i="2"/>
  <c r="K6" i="2"/>
  <c r="L6" i="2"/>
  <c r="M6" i="2"/>
  <c r="N6" i="2"/>
  <c r="O6" i="2"/>
  <c r="P6" i="2"/>
  <c r="Q6" i="2"/>
  <c r="K7" i="2"/>
  <c r="L7" i="2"/>
  <c r="M7" i="2"/>
  <c r="N7" i="2"/>
  <c r="O7" i="2"/>
  <c r="P7" i="2"/>
  <c r="Q7" i="2"/>
  <c r="K8" i="2"/>
  <c r="L8" i="2"/>
  <c r="M8" i="2"/>
  <c r="N8" i="2"/>
  <c r="O8" i="2"/>
  <c r="P8" i="2"/>
  <c r="Q8" i="2"/>
  <c r="K9" i="2"/>
  <c r="L9" i="2"/>
  <c r="M9" i="2"/>
  <c r="N9" i="2"/>
  <c r="O9" i="2"/>
  <c r="P9" i="2"/>
  <c r="Q9" i="2"/>
  <c r="K10" i="2"/>
  <c r="L10" i="2"/>
  <c r="M10" i="2"/>
  <c r="N10" i="2"/>
  <c r="O10" i="2"/>
  <c r="O11" i="2" s="1"/>
  <c r="P10" i="2"/>
  <c r="P11" i="2" s="1"/>
  <c r="Q10" i="2"/>
  <c r="Q11" i="2" s="1"/>
  <c r="K11" i="2"/>
  <c r="L11" i="2"/>
  <c r="M11" i="2"/>
  <c r="N11" i="2"/>
  <c r="K12" i="2"/>
  <c r="L12" i="2"/>
  <c r="M12" i="2"/>
  <c r="N12" i="2"/>
  <c r="O12" i="2"/>
  <c r="P12" i="2"/>
  <c r="Q12" i="2"/>
  <c r="K13" i="2"/>
  <c r="L13" i="2"/>
  <c r="M13" i="2"/>
  <c r="N13" i="2"/>
  <c r="N14" i="2" s="1"/>
  <c r="O13" i="2"/>
  <c r="O14" i="2" s="1"/>
  <c r="P13" i="2"/>
  <c r="P14" i="2" s="1"/>
  <c r="Q13" i="2"/>
  <c r="Q14" i="2" s="1"/>
  <c r="K14" i="2"/>
  <c r="L14" i="2"/>
  <c r="M14" i="2"/>
</calcChain>
</file>

<file path=xl/sharedStrings.xml><?xml version="1.0" encoding="utf-8"?>
<sst xmlns="http://schemas.openxmlformats.org/spreadsheetml/2006/main" count="127" uniqueCount="32">
  <si>
    <t>A empresa Biscobis Ltda fez uma pesquisa com 100 clientes para avaliar seus serviços, pediu para que cada um deles avaliasse com uma nota os sete quesitos abaixo. Calcule as medidas estatísticas apresentadas para cada um dos ítens abaixo</t>
  </si>
  <si>
    <t>velocidade da expedição</t>
  </si>
  <si>
    <t>nível de preço</t>
  </si>
  <si>
    <t>flexibilidade negociação</t>
  </si>
  <si>
    <t>imagem</t>
  </si>
  <si>
    <t>serviços prestados</t>
  </si>
  <si>
    <t>força vendas</t>
  </si>
  <si>
    <t>qualidade produto</t>
  </si>
  <si>
    <t>Posição</t>
  </si>
  <si>
    <t>Média</t>
  </si>
  <si>
    <t>Mediana</t>
  </si>
  <si>
    <t>Q1</t>
  </si>
  <si>
    <t>Q2</t>
  </si>
  <si>
    <t>Q3</t>
  </si>
  <si>
    <t>Moda</t>
  </si>
  <si>
    <t>Minimo</t>
  </si>
  <si>
    <t>Máximo</t>
  </si>
  <si>
    <t>Dispersão</t>
  </si>
  <si>
    <t>Amplitude</t>
  </si>
  <si>
    <t>Variância</t>
  </si>
  <si>
    <t>Desvio Padrão</t>
  </si>
  <si>
    <t>Coef Variação</t>
  </si>
  <si>
    <t>Erro padrão</t>
  </si>
  <si>
    <t>Modo</t>
  </si>
  <si>
    <t>Desvio padrão</t>
  </si>
  <si>
    <t>Variância da amostra</t>
  </si>
  <si>
    <t>Curtose</t>
  </si>
  <si>
    <t>Assimetria</t>
  </si>
  <si>
    <t>Intervalo</t>
  </si>
  <si>
    <t>Mínimo</t>
  </si>
  <si>
    <t>Soma</t>
  </si>
  <si>
    <t>Contagem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</si>
</sst>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4">
    <font>
      <sz val="11"/>
      <color theme="1"/>
      <name val="Calibri"/>
      <family val="2"/>
      <scheme val="minor"/>
    </font>
    <font>
      <sz val="10"/>
      <name val="Arial"/>
      <family val="2"/>
    </font>
    <font>
      <i/>
      <sz val="10"/>
      <name val="Arial"/>
      <family val="2"/>
    </font>
    <font>
      <sz val="12"/>
      <name val="Times New Roman"/>
      <family val="1"/>
    </font>
  </fonts>
  <fills count="2">
    <fill>
      <patternFill patternType="none"/>
    </fill>
    <fill>
      <patternFill patternType="gray125"/>
    </fill>
  </fills>
  <borders count="18">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1" fillId="0" borderId="0"/>
    <xf numFmtId="164" fontId="1" fillId="0" borderId="0" applyFont="0" applyFill="0" applyBorder="0" applyAlignment="0" applyProtection="0"/>
  </cellStyleXfs>
  <cellXfs count="22">
    <xf numFmtId="0" fontId="0" fillId="0" borderId="0" xfId="0"/>
    <xf numFmtId="0" fontId="1" fillId="0" borderId="0" xfId="1"/>
    <xf numFmtId="0" fontId="1" fillId="0" borderId="1" xfId="1" applyBorder="1"/>
    <xf numFmtId="0" fontId="1" fillId="0" borderId="2" xfId="1" applyBorder="1"/>
    <xf numFmtId="0" fontId="1" fillId="0" borderId="3" xfId="1" applyBorder="1"/>
    <xf numFmtId="0" fontId="1" fillId="0" borderId="4" xfId="1" applyBorder="1"/>
    <xf numFmtId="0" fontId="1" fillId="0" borderId="5" xfId="1" applyBorder="1"/>
    <xf numFmtId="0" fontId="2" fillId="0" borderId="6" xfId="1" applyFont="1" applyBorder="1" applyAlignment="1">
      <alignment horizontal="center"/>
    </xf>
    <xf numFmtId="43" fontId="1" fillId="0" borderId="1" xfId="1" applyNumberFormat="1" applyBorder="1"/>
    <xf numFmtId="164" fontId="0" fillId="0" borderId="4" xfId="2" applyFont="1" applyBorder="1"/>
    <xf numFmtId="0" fontId="1" fillId="0" borderId="9" xfId="1" applyBorder="1"/>
    <xf numFmtId="0" fontId="1" fillId="0" borderId="10" xfId="1" applyBorder="1"/>
    <xf numFmtId="164" fontId="0" fillId="0" borderId="9" xfId="2" applyFont="1" applyBorder="1"/>
    <xf numFmtId="0" fontId="1" fillId="0" borderId="12" xfId="1" applyBorder="1"/>
    <xf numFmtId="0" fontId="1" fillId="0" borderId="13" xfId="1" applyBorder="1"/>
    <xf numFmtId="0" fontId="1" fillId="0" borderId="14" xfId="1" applyBorder="1"/>
    <xf numFmtId="0" fontId="3" fillId="0" borderId="17" xfId="1" applyFont="1" applyBorder="1" applyAlignment="1">
      <alignment horizontal="center" vertical="center" wrapText="1"/>
    </xf>
    <xf numFmtId="0" fontId="3" fillId="0" borderId="16" xfId="1" applyFont="1" applyBorder="1" applyAlignment="1">
      <alignment horizontal="center" vertical="center" wrapText="1"/>
    </xf>
    <xf numFmtId="0" fontId="3" fillId="0" borderId="15" xfId="1" applyFont="1" applyBorder="1" applyAlignment="1">
      <alignment horizontal="center" vertical="center" wrapText="1"/>
    </xf>
    <xf numFmtId="0" fontId="1" fillId="0" borderId="11" xfId="1" applyBorder="1" applyAlignment="1">
      <alignment horizontal="center" vertical="center"/>
    </xf>
    <xf numFmtId="0" fontId="1" fillId="0" borderId="8" xfId="1" applyBorder="1" applyAlignment="1">
      <alignment horizontal="center" vertical="center"/>
    </xf>
    <xf numFmtId="0" fontId="1" fillId="0" borderId="7" xfId="1" applyBorder="1" applyAlignment="1">
      <alignment horizontal="center" vertical="center"/>
    </xf>
  </cellXfs>
  <cellStyles count="3">
    <cellStyle name="Normal" xfId="0" builtinId="0"/>
    <cellStyle name="Normal 2" xfId="1" xr:uid="{C8DF63D6-8E00-4568-BCAA-69C0A9FCA711}"/>
    <cellStyle name="Vírgula 2" xfId="2" xr:uid="{2A15DEB9-423C-4CA5-B146-99D0C95B45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C13D-1062-42F7-A93F-A078B32137C6}">
  <dimension ref="A1:V102"/>
  <sheetViews>
    <sheetView showGridLines="0" tabSelected="1" workbookViewId="0">
      <selection activeCell="F3" sqref="F3"/>
    </sheetView>
  </sheetViews>
  <sheetFormatPr defaultColWidth="9.140625" defaultRowHeight="12.75"/>
  <cols>
    <col min="1" max="1" width="21.5703125" style="1" bestFit="1" customWidth="1"/>
    <col min="2" max="2" width="12.28515625" style="1" bestFit="1" customWidth="1"/>
    <col min="3" max="3" width="20.85546875" style="1" bestFit="1" customWidth="1"/>
    <col min="4" max="4" width="7.5703125" style="1" bestFit="1" customWidth="1"/>
    <col min="5" max="5" width="16.5703125" style="1" bestFit="1" customWidth="1"/>
    <col min="6" max="6" width="11" style="1" customWidth="1"/>
    <col min="7" max="7" width="15.7109375" style="1" bestFit="1" customWidth="1"/>
    <col min="8" max="9" width="9.140625" style="1"/>
    <col min="10" max="10" width="12.85546875" style="1" customWidth="1"/>
    <col min="11" max="11" width="21.5703125" style="1" bestFit="1" customWidth="1"/>
    <col min="12" max="12" width="12.28515625" style="1" bestFit="1" customWidth="1"/>
    <col min="13" max="13" width="20.85546875" style="1" bestFit="1" customWidth="1"/>
    <col min="14" max="14" width="12" style="1" bestFit="1" customWidth="1"/>
    <col min="15" max="15" width="16.5703125" style="1" bestFit="1" customWidth="1"/>
    <col min="16" max="16" width="12" style="1" bestFit="1" customWidth="1"/>
    <col min="17" max="17" width="15.7109375" style="1" bestFit="1" customWidth="1"/>
    <col min="18" max="16384" width="9.140625" style="1"/>
  </cols>
  <sheetData>
    <row r="1" spans="1:17" ht="46.5" customHeight="1" thickBot="1">
      <c r="A1" s="16" t="s">
        <v>0</v>
      </c>
      <c r="B1" s="17"/>
      <c r="C1" s="17"/>
      <c r="D1" s="17"/>
      <c r="E1" s="17"/>
      <c r="F1" s="17"/>
      <c r="G1" s="18"/>
    </row>
    <row r="2" spans="1:17" ht="13.5" thickBot="1">
      <c r="A2" s="15" t="s">
        <v>1</v>
      </c>
      <c r="B2" s="14" t="s">
        <v>2</v>
      </c>
      <c r="C2" s="14" t="s">
        <v>3</v>
      </c>
      <c r="D2" s="14" t="s">
        <v>4</v>
      </c>
      <c r="E2" s="14" t="s">
        <v>5</v>
      </c>
      <c r="F2" s="14" t="s">
        <v>6</v>
      </c>
      <c r="G2" s="13" t="s">
        <v>7</v>
      </c>
      <c r="K2" s="15" t="s">
        <v>1</v>
      </c>
      <c r="L2" s="14" t="s">
        <v>2</v>
      </c>
      <c r="M2" s="14" t="s">
        <v>3</v>
      </c>
      <c r="N2" s="14" t="s">
        <v>4</v>
      </c>
      <c r="O2" s="14" t="s">
        <v>5</v>
      </c>
      <c r="P2" s="14" t="s">
        <v>6</v>
      </c>
      <c r="Q2" s="13" t="s">
        <v>7</v>
      </c>
    </row>
    <row r="3" spans="1:17" ht="15">
      <c r="A3" s="6">
        <v>4.0999999999999996</v>
      </c>
      <c r="B3" s="1">
        <v>0.6</v>
      </c>
      <c r="C3" s="1">
        <v>6.9</v>
      </c>
      <c r="D3" s="1">
        <v>4.7</v>
      </c>
      <c r="E3" s="1">
        <v>2.4</v>
      </c>
      <c r="F3" s="1">
        <v>2.2999999999999998</v>
      </c>
      <c r="G3" s="5">
        <v>5.2</v>
      </c>
      <c r="I3" s="19" t="s">
        <v>8</v>
      </c>
      <c r="J3" s="11" t="s">
        <v>9</v>
      </c>
      <c r="K3" s="12">
        <f>AVERAGE(A3:A102)</f>
        <v>3.5150000000000001</v>
      </c>
      <c r="L3" s="12">
        <f>AVERAGE(B3:B102)</f>
        <v>2.3639999999999994</v>
      </c>
      <c r="M3" s="12">
        <f>AVERAGE(C3:C102)</f>
        <v>7.894000000000001</v>
      </c>
      <c r="N3" s="12">
        <f>AVERAGE(D3:D102)</f>
        <v>5.2579999999999991</v>
      </c>
      <c r="O3" s="12">
        <f>AVERAGE(E3:E102)</f>
        <v>2.9129999999999989</v>
      </c>
      <c r="P3" s="12">
        <f>AVERAGE(F3:F102)</f>
        <v>2.6649999999999996</v>
      </c>
      <c r="Q3" s="12">
        <f>AVERAGE(G3:G102)</f>
        <v>6.956999999999999</v>
      </c>
    </row>
    <row r="4" spans="1:17">
      <c r="A4" s="6">
        <v>6</v>
      </c>
      <c r="B4" s="1">
        <v>0.9</v>
      </c>
      <c r="C4" s="1">
        <v>9.6</v>
      </c>
      <c r="D4" s="1">
        <v>7.8</v>
      </c>
      <c r="E4" s="1">
        <v>3.4</v>
      </c>
      <c r="F4" s="1">
        <v>4.5999999999999996</v>
      </c>
      <c r="G4" s="5">
        <v>4.5</v>
      </c>
      <c r="I4" s="20"/>
      <c r="J4" s="6" t="s">
        <v>10</v>
      </c>
      <c r="K4" s="5">
        <f>MEDIAN(A3:A102)</f>
        <v>3.4</v>
      </c>
      <c r="L4" s="5">
        <f>MEDIAN(B3:B102)</f>
        <v>2.1500000000000004</v>
      </c>
      <c r="M4" s="5">
        <f>MEDIAN(C3:C102)</f>
        <v>8.0500000000000007</v>
      </c>
      <c r="N4" s="5">
        <f>MEDIAN(D3:D102)</f>
        <v>5</v>
      </c>
      <c r="O4" s="5">
        <f>MEDIAN(E3:E102)</f>
        <v>3</v>
      </c>
      <c r="P4" s="5">
        <f>MEDIAN(F3:F102)</f>
        <v>2.6</v>
      </c>
      <c r="Q4" s="5">
        <f>MEDIAN(G3:G102)</f>
        <v>7.15</v>
      </c>
    </row>
    <row r="5" spans="1:17">
      <c r="A5" s="6">
        <v>4.5999999999999996</v>
      </c>
      <c r="B5" s="1">
        <v>2.4</v>
      </c>
      <c r="C5" s="1">
        <v>9.5</v>
      </c>
      <c r="D5" s="1">
        <v>6.6</v>
      </c>
      <c r="E5" s="1">
        <v>3.5</v>
      </c>
      <c r="F5" s="1">
        <v>4.5</v>
      </c>
      <c r="G5" s="5">
        <v>7.6</v>
      </c>
      <c r="I5" s="20"/>
      <c r="J5" s="6" t="s">
        <v>11</v>
      </c>
      <c r="K5" s="5">
        <f>_xlfn.QUARTILE.INC(A3:A102,1)</f>
        <v>2.5</v>
      </c>
      <c r="L5" s="5">
        <f>_xlfn.QUARTILE.INC(B3:B102,1)</f>
        <v>1.4750000000000001</v>
      </c>
      <c r="M5" s="5">
        <f>_xlfn.QUARTILE.INC(C3:C102,1)</f>
        <v>6.7</v>
      </c>
      <c r="N5" s="5">
        <f>_xlfn.QUARTILE.INC(D3:D102,1)</f>
        <v>4.5749999999999993</v>
      </c>
      <c r="O5" s="5">
        <f>_xlfn.QUARTILE.INC(E3:E102,1)</f>
        <v>2.4</v>
      </c>
      <c r="P5" s="5">
        <f>_xlfn.QUARTILE.INC(F3:F102,1)</f>
        <v>2.2000000000000002</v>
      </c>
      <c r="Q5" s="5">
        <f>_xlfn.QUARTILE.INC(G3:G102,1)</f>
        <v>5.8</v>
      </c>
    </row>
    <row r="6" spans="1:17">
      <c r="A6" s="6">
        <v>5.5</v>
      </c>
      <c r="B6" s="1">
        <v>1.6</v>
      </c>
      <c r="C6" s="1">
        <v>9.4</v>
      </c>
      <c r="D6" s="1">
        <v>4.7</v>
      </c>
      <c r="E6" s="1">
        <v>3.5</v>
      </c>
      <c r="F6" s="1">
        <v>3</v>
      </c>
      <c r="G6" s="5">
        <v>7.6</v>
      </c>
      <c r="I6" s="20"/>
      <c r="J6" s="6" t="s">
        <v>12</v>
      </c>
      <c r="K6" s="5">
        <f>QUARTILE(A3:A102,2)</f>
        <v>3.4</v>
      </c>
      <c r="L6" s="5">
        <f>QUARTILE(B3:B102,2)</f>
        <v>2.1500000000000004</v>
      </c>
      <c r="M6" s="5">
        <f>QUARTILE(C3:C102,2)</f>
        <v>8.0500000000000007</v>
      </c>
      <c r="N6" s="5">
        <f>QUARTILE(D3:D102,2)</f>
        <v>5</v>
      </c>
      <c r="O6" s="5">
        <f>QUARTILE(E3:E102,2)</f>
        <v>3</v>
      </c>
      <c r="P6" s="5">
        <f>QUARTILE(F3:F102,2)</f>
        <v>2.6</v>
      </c>
      <c r="Q6" s="5">
        <f>QUARTILE(G3:G102,2)</f>
        <v>7.15</v>
      </c>
    </row>
    <row r="7" spans="1:17">
      <c r="A7" s="6">
        <v>2.4</v>
      </c>
      <c r="B7" s="1">
        <v>1.6</v>
      </c>
      <c r="C7" s="1">
        <v>8.8000000000000007</v>
      </c>
      <c r="D7" s="1">
        <v>4.8</v>
      </c>
      <c r="E7" s="1">
        <v>2</v>
      </c>
      <c r="F7" s="1">
        <v>2.8</v>
      </c>
      <c r="G7" s="5">
        <v>5.8</v>
      </c>
      <c r="I7" s="20"/>
      <c r="J7" s="6" t="s">
        <v>13</v>
      </c>
      <c r="K7" s="5">
        <f>QUARTILE(A3:A102,3)</f>
        <v>4.5999999999999996</v>
      </c>
      <c r="L7" s="5">
        <f>QUARTILE(B3:B102,3)</f>
        <v>3.2250000000000001</v>
      </c>
      <c r="M7" s="5">
        <f>QUARTILE(C3:C102,3)</f>
        <v>9.1</v>
      </c>
      <c r="N7" s="5">
        <f>QUARTILE(D3:D102,3)</f>
        <v>6</v>
      </c>
      <c r="O7" s="5">
        <f>QUARTILE(E3:E102,3)</f>
        <v>3.4249999999999998</v>
      </c>
      <c r="P7" s="5">
        <f>QUARTILE(F3:F102,3)</f>
        <v>3</v>
      </c>
      <c r="Q7" s="5">
        <f>QUARTILE(G3:G102,3)</f>
        <v>8.3250000000000011</v>
      </c>
    </row>
    <row r="8" spans="1:17">
      <c r="A8" s="6">
        <v>3.9</v>
      </c>
      <c r="B8" s="1">
        <v>2.2000000000000002</v>
      </c>
      <c r="C8" s="1">
        <v>9.1</v>
      </c>
      <c r="D8" s="1">
        <v>5.6</v>
      </c>
      <c r="E8" s="1">
        <v>3</v>
      </c>
      <c r="F8" s="1">
        <v>2.5</v>
      </c>
      <c r="G8" s="5">
        <v>8.3000000000000007</v>
      </c>
      <c r="I8" s="20"/>
      <c r="J8" s="6" t="s">
        <v>14</v>
      </c>
      <c r="K8" s="5">
        <f>MODE(A3:A102)</f>
        <v>2.4</v>
      </c>
      <c r="L8" s="5">
        <f>MODE(B3:B102)</f>
        <v>1.3</v>
      </c>
      <c r="M8" s="5">
        <f>MODE(C3:C102)</f>
        <v>9.9</v>
      </c>
      <c r="N8" s="5">
        <f>MODE(D3:D102)</f>
        <v>4.5</v>
      </c>
      <c r="O8" s="5">
        <f>MODE(E3:E102)</f>
        <v>3</v>
      </c>
      <c r="P8" s="5">
        <f>MODE(F3:F102)</f>
        <v>2.5</v>
      </c>
      <c r="Q8" s="5">
        <f>MODE(G3:G102)</f>
        <v>8.4</v>
      </c>
    </row>
    <row r="9" spans="1:17">
      <c r="A9" s="6">
        <v>3.7</v>
      </c>
      <c r="B9" s="1">
        <v>1.5</v>
      </c>
      <c r="C9" s="1">
        <v>8.6</v>
      </c>
      <c r="D9" s="1">
        <v>5.7</v>
      </c>
      <c r="E9" s="1">
        <v>2.7</v>
      </c>
      <c r="F9" s="1">
        <v>3.7</v>
      </c>
      <c r="G9" s="5">
        <v>6</v>
      </c>
      <c r="I9" s="20"/>
      <c r="J9" s="6" t="s">
        <v>15</v>
      </c>
      <c r="K9" s="5">
        <f>MIN(A3:A102)</f>
        <v>0</v>
      </c>
      <c r="L9" s="5">
        <f>MIN(B3:B102)</f>
        <v>0.2</v>
      </c>
      <c r="M9" s="5">
        <f>MIN(C3:C102)</f>
        <v>5</v>
      </c>
      <c r="N9" s="5">
        <f>MIN(D3:D102)</f>
        <v>2.5</v>
      </c>
      <c r="O9" s="5">
        <f>MIN(E3:E102)</f>
        <v>0.7</v>
      </c>
      <c r="P9" s="5">
        <f>MIN(F3:F102)</f>
        <v>1.1000000000000001</v>
      </c>
      <c r="Q9" s="5">
        <f>MIN(G3:G102)</f>
        <v>3.7</v>
      </c>
    </row>
    <row r="10" spans="1:17" ht="13.5" thickBot="1">
      <c r="A10" s="6">
        <v>4.7</v>
      </c>
      <c r="B10" s="1">
        <v>1.3</v>
      </c>
      <c r="C10" s="1">
        <v>9.9</v>
      </c>
      <c r="D10" s="1">
        <v>6.7</v>
      </c>
      <c r="E10" s="1">
        <v>3</v>
      </c>
      <c r="F10" s="1">
        <v>2.6</v>
      </c>
      <c r="G10" s="5">
        <v>6.7</v>
      </c>
      <c r="I10" s="21"/>
      <c r="J10" s="4" t="s">
        <v>16</v>
      </c>
      <c r="K10" s="2">
        <f>MAX(A3:A102)</f>
        <v>6.1</v>
      </c>
      <c r="L10" s="2">
        <f>MAX(B3:B102)</f>
        <v>5.4</v>
      </c>
      <c r="M10" s="2">
        <f>MAX(C3:C102)</f>
        <v>10</v>
      </c>
      <c r="N10" s="2">
        <f>MAX(D3:D102)</f>
        <v>8.1999999999999993</v>
      </c>
      <c r="O10" s="2">
        <f>MAX(E3:E102)</f>
        <v>4.5999999999999996</v>
      </c>
      <c r="P10" s="2">
        <f>MAX(F3:F102)</f>
        <v>4.5999999999999996</v>
      </c>
      <c r="Q10" s="2">
        <f>MAX(G3:G102)</f>
        <v>10</v>
      </c>
    </row>
    <row r="11" spans="1:17">
      <c r="A11" s="6">
        <v>3.4</v>
      </c>
      <c r="B11" s="1">
        <v>2</v>
      </c>
      <c r="C11" s="1">
        <v>9.6999999999999993</v>
      </c>
      <c r="D11" s="1">
        <v>4.7</v>
      </c>
      <c r="E11" s="1">
        <v>2.7</v>
      </c>
      <c r="F11" s="1">
        <v>1.7</v>
      </c>
      <c r="G11" s="5">
        <v>6.8</v>
      </c>
      <c r="I11" s="19" t="s">
        <v>17</v>
      </c>
      <c r="J11" s="11" t="s">
        <v>18</v>
      </c>
      <c r="K11" s="10">
        <f>K10-K9</f>
        <v>6.1</v>
      </c>
      <c r="L11" s="10">
        <f>L10-L9</f>
        <v>5.2</v>
      </c>
      <c r="M11" s="10">
        <f>M10-M9</f>
        <v>5</v>
      </c>
      <c r="N11" s="10">
        <f>N10-N9</f>
        <v>5.6999999999999993</v>
      </c>
      <c r="O11" s="10">
        <f>O10-O9</f>
        <v>3.8999999999999995</v>
      </c>
      <c r="P11" s="10">
        <f>P10-P9</f>
        <v>3.4999999999999996</v>
      </c>
      <c r="Q11" s="10">
        <f>Q10-Q9</f>
        <v>6.3</v>
      </c>
    </row>
    <row r="12" spans="1:17" ht="15">
      <c r="A12" s="6">
        <v>3.2</v>
      </c>
      <c r="B12" s="1">
        <v>4.0999999999999996</v>
      </c>
      <c r="C12" s="1">
        <v>5.7</v>
      </c>
      <c r="D12" s="1">
        <v>5.0999999999999996</v>
      </c>
      <c r="E12" s="1">
        <v>3.6</v>
      </c>
      <c r="F12" s="1">
        <v>2.9</v>
      </c>
      <c r="G12" s="5">
        <v>4.8</v>
      </c>
      <c r="I12" s="20"/>
      <c r="J12" s="6" t="s">
        <v>19</v>
      </c>
      <c r="K12" s="9">
        <f>VAR(A3:A102)</f>
        <v>1.7443181818181703</v>
      </c>
      <c r="L12" s="9">
        <f>VAR(B3:B102)</f>
        <v>1.4296000000000022</v>
      </c>
      <c r="M12" s="9">
        <f>VAR(C3:C102)</f>
        <v>1.9223878787878941</v>
      </c>
      <c r="N12" s="9">
        <f>VAR(D3:D102)</f>
        <v>1.2770060606060707</v>
      </c>
      <c r="O12" s="9">
        <f>VAR(E3:E102)</f>
        <v>0.56296060606061327</v>
      </c>
      <c r="P12" s="9">
        <f>VAR(F3:F102)</f>
        <v>0.59421717171717503</v>
      </c>
      <c r="Q12" s="9">
        <f>VAR(G3:G102)</f>
        <v>2.5301525252525425</v>
      </c>
    </row>
    <row r="13" spans="1:17" ht="15">
      <c r="A13" s="6">
        <v>4.9000000000000004</v>
      </c>
      <c r="B13" s="1">
        <v>1.8</v>
      </c>
      <c r="C13" s="1">
        <v>7.7</v>
      </c>
      <c r="D13" s="1">
        <v>4.3</v>
      </c>
      <c r="E13" s="1">
        <v>3.4</v>
      </c>
      <c r="F13" s="1">
        <v>1.5</v>
      </c>
      <c r="G13" s="5">
        <v>6.2</v>
      </c>
      <c r="I13" s="20"/>
      <c r="J13" s="6" t="s">
        <v>20</v>
      </c>
      <c r="K13" s="9">
        <f>STDEV(A3:A102)</f>
        <v>1.32072638416069</v>
      </c>
      <c r="L13" s="9">
        <f>STDEV(B3:B102)</f>
        <v>1.1956588142108109</v>
      </c>
      <c r="M13" s="9">
        <f>STDEV(C3:C102)</f>
        <v>1.3865020298535067</v>
      </c>
      <c r="N13" s="9">
        <f>STDEV(D3:D102)</f>
        <v>1.1300469284972507</v>
      </c>
      <c r="O13" s="9">
        <f>STDEV(E3:E102)</f>
        <v>0.75030700787118687</v>
      </c>
      <c r="P13" s="9">
        <f>STDEV(F3:F102)</f>
        <v>0.770854831805039</v>
      </c>
      <c r="Q13" s="9">
        <f>STDEV(G3:G102)</f>
        <v>1.5906453172384289</v>
      </c>
    </row>
    <row r="14" spans="1:17" ht="13.5" thickBot="1">
      <c r="A14" s="6">
        <v>5.3</v>
      </c>
      <c r="B14" s="1">
        <v>1.4</v>
      </c>
      <c r="C14" s="1">
        <v>9.6999999999999993</v>
      </c>
      <c r="D14" s="1">
        <v>6.1</v>
      </c>
      <c r="E14" s="1">
        <v>3.3</v>
      </c>
      <c r="F14" s="1">
        <v>3.9</v>
      </c>
      <c r="G14" s="5">
        <v>5.9</v>
      </c>
      <c r="I14" s="21"/>
      <c r="J14" s="4" t="s">
        <v>21</v>
      </c>
      <c r="K14" s="8">
        <f>K13/K3</f>
        <v>0.37574008084230154</v>
      </c>
      <c r="L14" s="8">
        <f>L13/L3</f>
        <v>0.50577784019069849</v>
      </c>
      <c r="M14" s="8">
        <f>M13/M3</f>
        <v>0.17563998351323873</v>
      </c>
      <c r="N14" s="8">
        <f>N13/N3</f>
        <v>0.21491953756128773</v>
      </c>
      <c r="O14" s="8">
        <f>O13/O3</f>
        <v>0.25757192168595511</v>
      </c>
      <c r="P14" s="8">
        <f>P13/P3</f>
        <v>0.28925134401690022</v>
      </c>
      <c r="Q14" s="8">
        <f>Q13/Q3</f>
        <v>0.22863954538427902</v>
      </c>
    </row>
    <row r="15" spans="1:17">
      <c r="A15" s="6">
        <v>4.7</v>
      </c>
      <c r="B15" s="1">
        <v>1.3</v>
      </c>
      <c r="C15" s="1">
        <v>9.9</v>
      </c>
      <c r="D15" s="1">
        <v>6.7</v>
      </c>
      <c r="E15" s="1">
        <v>3</v>
      </c>
      <c r="F15" s="1">
        <v>2.6</v>
      </c>
      <c r="G15" s="5">
        <v>6.8</v>
      </c>
    </row>
    <row r="16" spans="1:17">
      <c r="A16" s="6">
        <v>3.3</v>
      </c>
      <c r="B16" s="1">
        <v>0.9</v>
      </c>
      <c r="C16" s="1">
        <v>8.6</v>
      </c>
      <c r="D16" s="1">
        <v>4</v>
      </c>
      <c r="E16" s="1">
        <v>2.1</v>
      </c>
      <c r="F16" s="1">
        <v>1.8</v>
      </c>
      <c r="G16" s="5">
        <v>6.3</v>
      </c>
    </row>
    <row r="17" spans="1:22" ht="13.5" thickBot="1">
      <c r="A17" s="6">
        <v>3.4</v>
      </c>
      <c r="B17" s="1">
        <v>0.4</v>
      </c>
      <c r="C17" s="1">
        <v>8.3000000000000007</v>
      </c>
      <c r="D17" s="1">
        <v>2.5</v>
      </c>
      <c r="E17" s="1">
        <v>1.2</v>
      </c>
      <c r="F17" s="1">
        <v>1.7</v>
      </c>
      <c r="G17" s="5">
        <v>5.2</v>
      </c>
    </row>
    <row r="18" spans="1:22">
      <c r="A18" s="6">
        <v>3</v>
      </c>
      <c r="B18" s="1">
        <v>4</v>
      </c>
      <c r="C18" s="1">
        <v>9.1</v>
      </c>
      <c r="D18" s="1">
        <v>7.1</v>
      </c>
      <c r="E18" s="1">
        <v>3.5</v>
      </c>
      <c r="F18" s="1">
        <v>3.4</v>
      </c>
      <c r="G18" s="5">
        <v>8.4</v>
      </c>
      <c r="I18" s="7" t="s">
        <v>1</v>
      </c>
      <c r="J18" s="7"/>
      <c r="K18" s="7" t="s">
        <v>2</v>
      </c>
      <c r="L18" s="7"/>
      <c r="M18" s="7" t="s">
        <v>3</v>
      </c>
      <c r="N18" s="7"/>
      <c r="O18" s="7" t="s">
        <v>4</v>
      </c>
      <c r="P18" s="7"/>
      <c r="Q18" s="7" t="s">
        <v>5</v>
      </c>
      <c r="R18" s="7"/>
      <c r="S18" s="7" t="s">
        <v>6</v>
      </c>
      <c r="T18" s="7"/>
      <c r="U18" s="7" t="s">
        <v>7</v>
      </c>
      <c r="V18" s="7"/>
    </row>
    <row r="19" spans="1:22">
      <c r="A19" s="6">
        <v>5.0999999999999996</v>
      </c>
      <c r="B19" s="1">
        <v>1.4</v>
      </c>
      <c r="C19" s="1">
        <v>8.6999999999999993</v>
      </c>
      <c r="D19" s="1">
        <v>4.8</v>
      </c>
      <c r="E19" s="1">
        <v>3.3</v>
      </c>
      <c r="F19" s="1">
        <v>2.6</v>
      </c>
      <c r="G19" s="5">
        <v>3.8</v>
      </c>
    </row>
    <row r="20" spans="1:22">
      <c r="A20" s="6">
        <v>4.5999999999999996</v>
      </c>
      <c r="B20" s="1">
        <v>2.1</v>
      </c>
      <c r="C20" s="1">
        <v>7.9</v>
      </c>
      <c r="D20" s="1">
        <v>5.8</v>
      </c>
      <c r="E20" s="1">
        <v>3.4</v>
      </c>
      <c r="F20" s="1">
        <v>2.8</v>
      </c>
      <c r="G20" s="5">
        <v>4.7</v>
      </c>
      <c r="I20" s="1" t="s">
        <v>9</v>
      </c>
      <c r="J20" s="1">
        <v>3.5150000000000001</v>
      </c>
      <c r="K20" s="1" t="s">
        <v>9</v>
      </c>
      <c r="L20" s="1">
        <v>2.3639999999999994</v>
      </c>
      <c r="M20" s="1" t="s">
        <v>9</v>
      </c>
      <c r="N20" s="1">
        <v>7.894000000000001</v>
      </c>
      <c r="O20" s="1" t="s">
        <v>9</v>
      </c>
      <c r="P20" s="1">
        <v>5.2579999999999991</v>
      </c>
      <c r="Q20" s="1" t="s">
        <v>9</v>
      </c>
      <c r="R20" s="1">
        <v>2.9129999999999989</v>
      </c>
      <c r="S20" s="1" t="s">
        <v>9</v>
      </c>
      <c r="T20" s="1">
        <v>2.6649999999999996</v>
      </c>
      <c r="U20" s="1" t="s">
        <v>9</v>
      </c>
      <c r="V20" s="1">
        <v>6.956999999999999</v>
      </c>
    </row>
    <row r="21" spans="1:22">
      <c r="A21" s="6">
        <v>5.2</v>
      </c>
      <c r="B21" s="1">
        <v>1.3</v>
      </c>
      <c r="C21" s="1">
        <v>9.6999999999999993</v>
      </c>
      <c r="D21" s="1">
        <v>6.1</v>
      </c>
      <c r="E21" s="1">
        <v>3.2</v>
      </c>
      <c r="F21" s="1">
        <v>3.9</v>
      </c>
      <c r="G21" s="5">
        <v>6.7</v>
      </c>
      <c r="I21" s="1" t="s">
        <v>22</v>
      </c>
      <c r="J21" s="1">
        <v>0.132072638416069</v>
      </c>
      <c r="K21" s="1" t="s">
        <v>22</v>
      </c>
      <c r="L21" s="1">
        <v>0.11956588142108109</v>
      </c>
      <c r="M21" s="1" t="s">
        <v>22</v>
      </c>
      <c r="N21" s="1">
        <v>0.13865020298535066</v>
      </c>
      <c r="O21" s="1" t="s">
        <v>22</v>
      </c>
      <c r="P21" s="1">
        <v>0.11300469284972507</v>
      </c>
      <c r="Q21" s="1" t="s">
        <v>22</v>
      </c>
      <c r="R21" s="1">
        <v>7.5030700787118682E-2</v>
      </c>
      <c r="S21" s="1" t="s">
        <v>22</v>
      </c>
      <c r="T21" s="1">
        <v>7.70854831805039E-2</v>
      </c>
      <c r="U21" s="1" t="s">
        <v>22</v>
      </c>
      <c r="V21" s="1">
        <v>0.15906453172384288</v>
      </c>
    </row>
    <row r="22" spans="1:22">
      <c r="A22" s="6">
        <v>3.5</v>
      </c>
      <c r="B22" s="1">
        <v>2.8</v>
      </c>
      <c r="C22" s="1">
        <v>9.9</v>
      </c>
      <c r="D22" s="1">
        <v>3.5</v>
      </c>
      <c r="E22" s="1">
        <v>3.1</v>
      </c>
      <c r="F22" s="1">
        <v>1.7</v>
      </c>
      <c r="G22" s="5">
        <v>5.4</v>
      </c>
      <c r="I22" s="1" t="s">
        <v>10</v>
      </c>
      <c r="J22" s="1">
        <v>3.4</v>
      </c>
      <c r="K22" s="1" t="s">
        <v>10</v>
      </c>
      <c r="L22" s="1">
        <v>2.1500000000000004</v>
      </c>
      <c r="M22" s="1" t="s">
        <v>10</v>
      </c>
      <c r="N22" s="1">
        <v>8.0500000000000007</v>
      </c>
      <c r="O22" s="1" t="s">
        <v>10</v>
      </c>
      <c r="P22" s="1">
        <v>5</v>
      </c>
      <c r="Q22" s="1" t="s">
        <v>10</v>
      </c>
      <c r="R22" s="1">
        <v>3</v>
      </c>
      <c r="S22" s="1" t="s">
        <v>10</v>
      </c>
      <c r="T22" s="1">
        <v>2.6</v>
      </c>
      <c r="U22" s="1" t="s">
        <v>10</v>
      </c>
      <c r="V22" s="1">
        <v>7.15</v>
      </c>
    </row>
    <row r="23" spans="1:22">
      <c r="A23" s="6">
        <v>2.8</v>
      </c>
      <c r="B23" s="1">
        <v>3.8</v>
      </c>
      <c r="C23" s="1">
        <v>8.9</v>
      </c>
      <c r="D23" s="1">
        <v>6.9</v>
      </c>
      <c r="E23" s="1">
        <v>3.3</v>
      </c>
      <c r="F23" s="1">
        <v>3.2</v>
      </c>
      <c r="G23" s="5">
        <v>8.1999999999999993</v>
      </c>
      <c r="I23" s="1" t="s">
        <v>23</v>
      </c>
      <c r="J23" s="1">
        <v>2.4</v>
      </c>
      <c r="K23" s="1" t="s">
        <v>23</v>
      </c>
      <c r="L23" s="1">
        <v>1.3</v>
      </c>
      <c r="M23" s="1" t="s">
        <v>23</v>
      </c>
      <c r="N23" s="1">
        <v>9.9</v>
      </c>
      <c r="O23" s="1" t="s">
        <v>23</v>
      </c>
      <c r="P23" s="1">
        <v>4.5</v>
      </c>
      <c r="Q23" s="1" t="s">
        <v>23</v>
      </c>
      <c r="R23" s="1">
        <v>3</v>
      </c>
      <c r="S23" s="1" t="s">
        <v>23</v>
      </c>
      <c r="T23" s="1">
        <v>2.5</v>
      </c>
      <c r="U23" s="1" t="s">
        <v>23</v>
      </c>
      <c r="V23" s="1">
        <v>8.4</v>
      </c>
    </row>
    <row r="24" spans="1:22">
      <c r="A24" s="6">
        <v>5.2</v>
      </c>
      <c r="B24" s="1">
        <v>2</v>
      </c>
      <c r="C24" s="1">
        <v>9.3000000000000007</v>
      </c>
      <c r="D24" s="1">
        <v>5.9</v>
      </c>
      <c r="E24" s="1">
        <v>3.7</v>
      </c>
      <c r="F24" s="1">
        <v>2.4</v>
      </c>
      <c r="G24" s="5">
        <v>4.5999999999999996</v>
      </c>
      <c r="I24" s="1" t="s">
        <v>24</v>
      </c>
      <c r="J24" s="1">
        <v>1.32072638416069</v>
      </c>
      <c r="K24" s="1" t="s">
        <v>24</v>
      </c>
      <c r="L24" s="1">
        <v>1.1956588142108109</v>
      </c>
      <c r="M24" s="1" t="s">
        <v>24</v>
      </c>
      <c r="N24" s="1">
        <v>1.3865020298535067</v>
      </c>
      <c r="O24" s="1" t="s">
        <v>24</v>
      </c>
      <c r="P24" s="1">
        <v>1.1300469284972507</v>
      </c>
      <c r="Q24" s="1" t="s">
        <v>24</v>
      </c>
      <c r="R24" s="1">
        <v>0.75030700787118687</v>
      </c>
      <c r="S24" s="1" t="s">
        <v>24</v>
      </c>
      <c r="T24" s="1">
        <v>0.770854831805039</v>
      </c>
      <c r="U24" s="1" t="s">
        <v>24</v>
      </c>
      <c r="V24" s="1">
        <v>1.5906453172384289</v>
      </c>
    </row>
    <row r="25" spans="1:22">
      <c r="A25" s="6">
        <v>4</v>
      </c>
      <c r="B25" s="1">
        <v>0.9</v>
      </c>
      <c r="C25" s="1">
        <v>9.1</v>
      </c>
      <c r="D25" s="1">
        <v>5.4</v>
      </c>
      <c r="E25" s="1">
        <v>2.4</v>
      </c>
      <c r="F25" s="1">
        <v>2.6</v>
      </c>
      <c r="G25" s="5">
        <v>7.3</v>
      </c>
      <c r="I25" s="1" t="s">
        <v>25</v>
      </c>
      <c r="J25" s="1">
        <v>1.7443181818181703</v>
      </c>
      <c r="K25" s="1" t="s">
        <v>25</v>
      </c>
      <c r="L25" s="1">
        <v>1.4296000000000022</v>
      </c>
      <c r="M25" s="1" t="s">
        <v>25</v>
      </c>
      <c r="N25" s="1">
        <v>1.9223878787878941</v>
      </c>
      <c r="O25" s="1" t="s">
        <v>25</v>
      </c>
      <c r="P25" s="1">
        <v>1.2770060606060707</v>
      </c>
      <c r="Q25" s="1" t="s">
        <v>25</v>
      </c>
      <c r="R25" s="1">
        <v>0.56296060606061327</v>
      </c>
      <c r="S25" s="1" t="s">
        <v>25</v>
      </c>
      <c r="T25" s="1">
        <v>0.59421717171717503</v>
      </c>
      <c r="U25" s="1" t="s">
        <v>25</v>
      </c>
      <c r="V25" s="1">
        <v>2.5301525252525425</v>
      </c>
    </row>
    <row r="26" spans="1:22">
      <c r="A26" s="6">
        <v>5.9</v>
      </c>
      <c r="B26" s="1">
        <v>0.9</v>
      </c>
      <c r="C26" s="1">
        <v>9.6</v>
      </c>
      <c r="D26" s="1">
        <v>7.8</v>
      </c>
      <c r="E26" s="1">
        <v>3.4</v>
      </c>
      <c r="F26" s="1">
        <v>4.5999999999999996</v>
      </c>
      <c r="G26" s="5">
        <v>4.5</v>
      </c>
      <c r="I26" s="1" t="s">
        <v>26</v>
      </c>
      <c r="J26" s="1">
        <v>-0.51117585849489089</v>
      </c>
      <c r="K26" s="1" t="s">
        <v>26</v>
      </c>
      <c r="L26" s="1">
        <v>-0.50940429999960068</v>
      </c>
      <c r="M26" s="1" t="s">
        <v>26</v>
      </c>
      <c r="N26" s="1">
        <v>-1.0730559192296103</v>
      </c>
      <c r="O26" s="1" t="s">
        <v>26</v>
      </c>
      <c r="P26" s="1">
        <v>9.1515990555527615E-2</v>
      </c>
      <c r="Q26" s="1" t="s">
        <v>26</v>
      </c>
      <c r="R26" s="1">
        <v>0.15025548666151956</v>
      </c>
      <c r="S26" s="1" t="s">
        <v>26</v>
      </c>
      <c r="T26" s="1">
        <v>0.10705733466087164</v>
      </c>
      <c r="U26" s="1" t="s">
        <v>26</v>
      </c>
      <c r="V26" s="1">
        <v>-0.88504888102515844</v>
      </c>
    </row>
    <row r="27" spans="1:22">
      <c r="A27" s="6">
        <v>4.9000000000000004</v>
      </c>
      <c r="B27" s="1">
        <v>2.2999999999999998</v>
      </c>
      <c r="C27" s="1">
        <v>9.3000000000000007</v>
      </c>
      <c r="D27" s="1">
        <v>4.5</v>
      </c>
      <c r="E27" s="1">
        <v>3.6</v>
      </c>
      <c r="F27" s="1">
        <v>1.3</v>
      </c>
      <c r="G27" s="5">
        <v>6.2</v>
      </c>
      <c r="I27" s="1" t="s">
        <v>27</v>
      </c>
      <c r="J27" s="1">
        <v>-8.5222804258075005E-2</v>
      </c>
      <c r="K27" s="1" t="s">
        <v>27</v>
      </c>
      <c r="L27" s="1">
        <v>0.46926592804758221</v>
      </c>
      <c r="M27" s="1" t="s">
        <v>27</v>
      </c>
      <c r="N27" s="1">
        <v>-0.2890768289422484</v>
      </c>
      <c r="O27" s="1" t="s">
        <v>27</v>
      </c>
      <c r="P27" s="1">
        <v>0.1938811810793474</v>
      </c>
      <c r="Q27" s="1" t="s">
        <v>27</v>
      </c>
      <c r="R27" s="1">
        <v>-0.36311844544669658</v>
      </c>
      <c r="S27" s="1" t="s">
        <v>27</v>
      </c>
      <c r="T27" s="1">
        <v>0.4933825768301644</v>
      </c>
      <c r="U27" s="1" t="s">
        <v>27</v>
      </c>
      <c r="V27" s="1">
        <v>-0.20424011354520902</v>
      </c>
    </row>
    <row r="28" spans="1:22">
      <c r="A28" s="6">
        <v>5</v>
      </c>
      <c r="B28" s="1">
        <v>1.3</v>
      </c>
      <c r="C28" s="1">
        <v>8.6</v>
      </c>
      <c r="D28" s="1">
        <v>4.7</v>
      </c>
      <c r="E28" s="1">
        <v>3.1</v>
      </c>
      <c r="F28" s="1">
        <v>2.5</v>
      </c>
      <c r="G28" s="5">
        <v>3.7</v>
      </c>
      <c r="I28" s="1" t="s">
        <v>28</v>
      </c>
      <c r="J28" s="1">
        <v>6.1</v>
      </c>
      <c r="K28" s="1" t="s">
        <v>28</v>
      </c>
      <c r="L28" s="1">
        <v>5.2</v>
      </c>
      <c r="M28" s="1" t="s">
        <v>28</v>
      </c>
      <c r="N28" s="1">
        <v>5</v>
      </c>
      <c r="O28" s="1" t="s">
        <v>28</v>
      </c>
      <c r="P28" s="1">
        <v>5.6999999999999993</v>
      </c>
      <c r="Q28" s="1" t="s">
        <v>28</v>
      </c>
      <c r="R28" s="1">
        <v>3.8999999999999995</v>
      </c>
      <c r="S28" s="1" t="s">
        <v>28</v>
      </c>
      <c r="T28" s="1">
        <v>3.4999999999999996</v>
      </c>
      <c r="U28" s="1" t="s">
        <v>28</v>
      </c>
      <c r="V28" s="1">
        <v>6.3</v>
      </c>
    </row>
    <row r="29" spans="1:22">
      <c r="A29" s="6">
        <v>5</v>
      </c>
      <c r="B29" s="1">
        <v>2.5</v>
      </c>
      <c r="C29" s="1">
        <v>9.4</v>
      </c>
      <c r="D29" s="1">
        <v>4.5999999999999996</v>
      </c>
      <c r="E29" s="1">
        <v>3.7</v>
      </c>
      <c r="F29" s="1">
        <v>1.4</v>
      </c>
      <c r="G29" s="5">
        <v>6.3</v>
      </c>
      <c r="I29" s="1" t="s">
        <v>29</v>
      </c>
      <c r="J29" s="1">
        <v>0</v>
      </c>
      <c r="K29" s="1" t="s">
        <v>29</v>
      </c>
      <c r="L29" s="1">
        <v>0.2</v>
      </c>
      <c r="M29" s="1" t="s">
        <v>29</v>
      </c>
      <c r="N29" s="1">
        <v>5</v>
      </c>
      <c r="O29" s="1" t="s">
        <v>29</v>
      </c>
      <c r="P29" s="1">
        <v>2.5</v>
      </c>
      <c r="Q29" s="1" t="s">
        <v>29</v>
      </c>
      <c r="R29" s="1">
        <v>0.7</v>
      </c>
      <c r="S29" s="1" t="s">
        <v>29</v>
      </c>
      <c r="T29" s="1">
        <v>1.1000000000000001</v>
      </c>
      <c r="U29" s="1" t="s">
        <v>29</v>
      </c>
      <c r="V29" s="1">
        <v>3.7</v>
      </c>
    </row>
    <row r="30" spans="1:22">
      <c r="A30" s="6">
        <v>3.1</v>
      </c>
      <c r="B30" s="1">
        <v>1.9</v>
      </c>
      <c r="C30" s="1">
        <v>10</v>
      </c>
      <c r="D30" s="1">
        <v>4.5</v>
      </c>
      <c r="E30" s="1">
        <v>2.6</v>
      </c>
      <c r="F30" s="1">
        <v>3.2</v>
      </c>
      <c r="G30" s="5">
        <v>3.8</v>
      </c>
      <c r="I30" s="1" t="s">
        <v>16</v>
      </c>
      <c r="J30" s="1">
        <v>6.1</v>
      </c>
      <c r="K30" s="1" t="s">
        <v>16</v>
      </c>
      <c r="L30" s="1">
        <v>5.4</v>
      </c>
      <c r="M30" s="1" t="s">
        <v>16</v>
      </c>
      <c r="N30" s="1">
        <v>10</v>
      </c>
      <c r="O30" s="1" t="s">
        <v>16</v>
      </c>
      <c r="P30" s="1">
        <v>8.1999999999999993</v>
      </c>
      <c r="Q30" s="1" t="s">
        <v>16</v>
      </c>
      <c r="R30" s="1">
        <v>4.5999999999999996</v>
      </c>
      <c r="S30" s="1" t="s">
        <v>16</v>
      </c>
      <c r="T30" s="1">
        <v>4.5999999999999996</v>
      </c>
      <c r="U30" s="1" t="s">
        <v>16</v>
      </c>
      <c r="V30" s="1">
        <v>10</v>
      </c>
    </row>
    <row r="31" spans="1:22">
      <c r="A31" s="6">
        <v>5.8</v>
      </c>
      <c r="B31" s="1">
        <v>0.2</v>
      </c>
      <c r="C31" s="1">
        <v>8.8000000000000007</v>
      </c>
      <c r="D31" s="1">
        <v>4.5</v>
      </c>
      <c r="E31" s="1">
        <v>3</v>
      </c>
      <c r="F31" s="1">
        <v>2.4</v>
      </c>
      <c r="G31" s="5">
        <v>6.7</v>
      </c>
      <c r="I31" s="1" t="s">
        <v>30</v>
      </c>
      <c r="J31" s="1">
        <v>351.5</v>
      </c>
      <c r="K31" s="1" t="s">
        <v>30</v>
      </c>
      <c r="L31" s="1">
        <v>236.39999999999995</v>
      </c>
      <c r="M31" s="1" t="s">
        <v>30</v>
      </c>
      <c r="N31" s="1">
        <v>789.40000000000009</v>
      </c>
      <c r="O31" s="1" t="s">
        <v>30</v>
      </c>
      <c r="P31" s="1">
        <v>525.79999999999995</v>
      </c>
      <c r="Q31" s="1" t="s">
        <v>30</v>
      </c>
      <c r="R31" s="1">
        <v>291.2999999999999</v>
      </c>
      <c r="S31" s="1" t="s">
        <v>30</v>
      </c>
      <c r="T31" s="1">
        <v>266.49999999999994</v>
      </c>
      <c r="U31" s="1" t="s">
        <v>30</v>
      </c>
      <c r="V31" s="1">
        <v>695.69999999999993</v>
      </c>
    </row>
    <row r="32" spans="1:22" ht="13.5" thickBot="1">
      <c r="A32" s="6">
        <v>5.4</v>
      </c>
      <c r="B32" s="1">
        <v>2.1</v>
      </c>
      <c r="C32" s="1">
        <v>8</v>
      </c>
      <c r="D32" s="1">
        <v>3</v>
      </c>
      <c r="E32" s="1">
        <v>3.8</v>
      </c>
      <c r="F32" s="1">
        <v>1.4</v>
      </c>
      <c r="G32" s="5">
        <v>5.2</v>
      </c>
      <c r="I32" s="3" t="s">
        <v>31</v>
      </c>
      <c r="J32" s="3">
        <v>100</v>
      </c>
      <c r="K32" s="3" t="s">
        <v>31</v>
      </c>
      <c r="L32" s="3">
        <v>100</v>
      </c>
      <c r="M32" s="3" t="s">
        <v>31</v>
      </c>
      <c r="N32" s="3">
        <v>100</v>
      </c>
      <c r="O32" s="3" t="s">
        <v>31</v>
      </c>
      <c r="P32" s="3">
        <v>100</v>
      </c>
      <c r="Q32" s="3" t="s">
        <v>31</v>
      </c>
      <c r="R32" s="3">
        <v>100</v>
      </c>
      <c r="S32" s="3" t="s">
        <v>31</v>
      </c>
      <c r="T32" s="3">
        <v>100</v>
      </c>
      <c r="U32" s="3" t="s">
        <v>31</v>
      </c>
      <c r="V32" s="3">
        <v>100</v>
      </c>
    </row>
    <row r="33" spans="1:7">
      <c r="A33" s="6">
        <v>3.7</v>
      </c>
      <c r="B33" s="1">
        <v>0.7</v>
      </c>
      <c r="C33" s="1">
        <v>8.1999999999999993</v>
      </c>
      <c r="D33" s="1">
        <v>6</v>
      </c>
      <c r="E33" s="1">
        <v>2.1</v>
      </c>
      <c r="F33" s="1">
        <v>2.5</v>
      </c>
      <c r="G33" s="5">
        <v>5.2</v>
      </c>
    </row>
    <row r="34" spans="1:7">
      <c r="A34" s="6">
        <v>3.8</v>
      </c>
      <c r="B34" s="1">
        <v>0.8</v>
      </c>
      <c r="C34" s="1">
        <v>8.6999999999999993</v>
      </c>
      <c r="D34" s="1">
        <v>2.9</v>
      </c>
      <c r="E34" s="1">
        <v>1.6</v>
      </c>
      <c r="F34" s="1">
        <v>2.1</v>
      </c>
      <c r="G34" s="5">
        <v>5.6</v>
      </c>
    </row>
    <row r="35" spans="1:7">
      <c r="A35" s="6">
        <v>2.9</v>
      </c>
      <c r="B35" s="1">
        <v>2.6</v>
      </c>
      <c r="C35" s="1">
        <v>7.7</v>
      </c>
      <c r="D35" s="1">
        <v>7</v>
      </c>
      <c r="E35" s="1">
        <v>2.8</v>
      </c>
      <c r="F35" s="1">
        <v>3.6</v>
      </c>
      <c r="G35" s="5">
        <v>7.7</v>
      </c>
    </row>
    <row r="36" spans="1:7">
      <c r="A36" s="6">
        <v>5.4</v>
      </c>
      <c r="B36" s="1">
        <v>2.5</v>
      </c>
      <c r="C36" s="1">
        <v>9.6</v>
      </c>
      <c r="D36" s="1">
        <v>5.5</v>
      </c>
      <c r="E36" s="1">
        <v>4</v>
      </c>
      <c r="F36" s="1">
        <v>3</v>
      </c>
      <c r="G36" s="5">
        <v>7.7</v>
      </c>
    </row>
    <row r="37" spans="1:7">
      <c r="A37" s="6">
        <v>4.3</v>
      </c>
      <c r="B37" s="1">
        <v>1.8</v>
      </c>
      <c r="C37" s="1">
        <v>7.6</v>
      </c>
      <c r="D37" s="1">
        <v>5.4</v>
      </c>
      <c r="E37" s="1">
        <v>3.1</v>
      </c>
      <c r="F37" s="1">
        <v>2.5</v>
      </c>
      <c r="G37" s="5">
        <v>4.4000000000000004</v>
      </c>
    </row>
    <row r="38" spans="1:7">
      <c r="A38" s="6">
        <v>3.1</v>
      </c>
      <c r="B38" s="1">
        <v>1.9</v>
      </c>
      <c r="C38" s="1">
        <v>9.9</v>
      </c>
      <c r="D38" s="1">
        <v>4.5</v>
      </c>
      <c r="E38" s="1">
        <v>2.6</v>
      </c>
      <c r="F38" s="1">
        <v>3.1</v>
      </c>
      <c r="G38" s="5">
        <v>3.8</v>
      </c>
    </row>
    <row r="39" spans="1:7">
      <c r="A39" s="6">
        <v>5.0999999999999996</v>
      </c>
      <c r="B39" s="1">
        <v>1.9</v>
      </c>
      <c r="C39" s="1">
        <v>9.1999999999999993</v>
      </c>
      <c r="D39" s="1">
        <v>5.8</v>
      </c>
      <c r="E39" s="1">
        <v>3.6</v>
      </c>
      <c r="F39" s="1">
        <v>2.2999999999999998</v>
      </c>
      <c r="G39" s="5">
        <v>4.5</v>
      </c>
    </row>
    <row r="40" spans="1:7">
      <c r="A40" s="6">
        <v>4.0999999999999996</v>
      </c>
      <c r="B40" s="1">
        <v>1.1000000000000001</v>
      </c>
      <c r="C40" s="1">
        <v>9.3000000000000007</v>
      </c>
      <c r="D40" s="1">
        <v>5.5</v>
      </c>
      <c r="E40" s="1">
        <v>2.5</v>
      </c>
      <c r="F40" s="1">
        <v>2.7</v>
      </c>
      <c r="G40" s="5">
        <v>7.4</v>
      </c>
    </row>
    <row r="41" spans="1:7">
      <c r="A41" s="6">
        <v>3</v>
      </c>
      <c r="B41" s="1">
        <v>3.8</v>
      </c>
      <c r="C41" s="1">
        <v>5.5</v>
      </c>
      <c r="D41" s="1">
        <v>4.9000000000000004</v>
      </c>
      <c r="E41" s="1">
        <v>3.4</v>
      </c>
      <c r="F41" s="1">
        <v>2.6</v>
      </c>
      <c r="G41" s="5">
        <v>6</v>
      </c>
    </row>
    <row r="42" spans="1:7">
      <c r="A42" s="6">
        <v>3.7</v>
      </c>
      <c r="B42" s="1">
        <v>1.4</v>
      </c>
      <c r="C42" s="1">
        <v>9</v>
      </c>
      <c r="D42" s="1">
        <v>4.5</v>
      </c>
      <c r="E42" s="1">
        <v>2.6</v>
      </c>
      <c r="F42" s="1">
        <v>2.2999999999999998</v>
      </c>
      <c r="G42" s="5">
        <v>6.8</v>
      </c>
    </row>
    <row r="43" spans="1:7">
      <c r="A43" s="6">
        <v>4.2</v>
      </c>
      <c r="B43" s="1">
        <v>2.5</v>
      </c>
      <c r="C43" s="1">
        <v>9.1999999999999993</v>
      </c>
      <c r="D43" s="1">
        <v>6.2</v>
      </c>
      <c r="E43" s="1">
        <v>3.3</v>
      </c>
      <c r="F43" s="1">
        <v>3.9</v>
      </c>
      <c r="G43" s="5">
        <v>7.3</v>
      </c>
    </row>
    <row r="44" spans="1:7">
      <c r="A44" s="6">
        <v>5.3</v>
      </c>
      <c r="B44" s="1">
        <v>1.7</v>
      </c>
      <c r="C44" s="1">
        <v>8.5</v>
      </c>
      <c r="D44" s="1">
        <v>3.7</v>
      </c>
      <c r="E44" s="1">
        <v>3.5</v>
      </c>
      <c r="F44" s="1">
        <v>1.9</v>
      </c>
      <c r="G44" s="5">
        <v>4.8</v>
      </c>
    </row>
    <row r="45" spans="1:7">
      <c r="A45" s="6">
        <v>5.6</v>
      </c>
      <c r="B45" s="1">
        <v>2.2000000000000002</v>
      </c>
      <c r="C45" s="1">
        <v>8.1999999999999993</v>
      </c>
      <c r="D45" s="1">
        <v>3.1</v>
      </c>
      <c r="E45" s="1">
        <v>4</v>
      </c>
      <c r="F45" s="1">
        <v>1.6</v>
      </c>
      <c r="G45" s="5">
        <v>5.3</v>
      </c>
    </row>
    <row r="46" spans="1:7">
      <c r="A46" s="6">
        <v>3.6</v>
      </c>
      <c r="B46" s="1">
        <v>2.2000000000000002</v>
      </c>
      <c r="C46" s="1">
        <v>9.9</v>
      </c>
      <c r="D46" s="1">
        <v>4.8</v>
      </c>
      <c r="E46" s="1">
        <v>2.9</v>
      </c>
      <c r="F46" s="1">
        <v>1.9</v>
      </c>
      <c r="G46" s="5">
        <v>4.9000000000000004</v>
      </c>
    </row>
    <row r="47" spans="1:7">
      <c r="A47" s="6">
        <v>5.2</v>
      </c>
      <c r="B47" s="1">
        <v>1.3</v>
      </c>
      <c r="C47" s="1">
        <v>9.1</v>
      </c>
      <c r="D47" s="1">
        <v>4.5</v>
      </c>
      <c r="E47" s="1">
        <v>3.3</v>
      </c>
      <c r="F47" s="1">
        <v>2.7</v>
      </c>
      <c r="G47" s="5">
        <v>7.3</v>
      </c>
    </row>
    <row r="48" spans="1:7">
      <c r="A48" s="6">
        <v>4.2</v>
      </c>
      <c r="B48" s="1">
        <v>2.4</v>
      </c>
      <c r="C48" s="1">
        <v>9.4</v>
      </c>
      <c r="D48" s="1">
        <v>4.9000000000000004</v>
      </c>
      <c r="E48" s="1">
        <v>3.2</v>
      </c>
      <c r="F48" s="1">
        <v>2.7</v>
      </c>
      <c r="G48" s="5">
        <v>8.5</v>
      </c>
    </row>
    <row r="49" spans="1:7">
      <c r="A49" s="6">
        <v>3.8</v>
      </c>
      <c r="B49" s="1">
        <v>0.8</v>
      </c>
      <c r="C49" s="1">
        <v>8.3000000000000007</v>
      </c>
      <c r="D49" s="1">
        <v>6.1</v>
      </c>
      <c r="E49" s="1">
        <v>2.2000000000000002</v>
      </c>
      <c r="F49" s="1">
        <v>2.6</v>
      </c>
      <c r="G49" s="5">
        <v>5.3</v>
      </c>
    </row>
    <row r="50" spans="1:7">
      <c r="A50" s="6">
        <v>3.3</v>
      </c>
      <c r="B50" s="1">
        <v>2.6</v>
      </c>
      <c r="C50" s="1">
        <v>9.6999999999999993</v>
      </c>
      <c r="D50" s="1">
        <v>3.3</v>
      </c>
      <c r="E50" s="1">
        <v>2.9</v>
      </c>
      <c r="F50" s="1">
        <v>1.5</v>
      </c>
      <c r="G50" s="5">
        <v>5.2</v>
      </c>
    </row>
    <row r="51" spans="1:7">
      <c r="A51" s="6">
        <v>4.5</v>
      </c>
      <c r="B51" s="1">
        <v>1.6</v>
      </c>
      <c r="C51" s="1">
        <v>8.6999999999999993</v>
      </c>
      <c r="D51" s="1">
        <v>4.5999999999999996</v>
      </c>
      <c r="E51" s="1">
        <v>3.1</v>
      </c>
      <c r="F51" s="1">
        <v>2.1</v>
      </c>
      <c r="G51" s="5">
        <v>6.8</v>
      </c>
    </row>
    <row r="52" spans="1:7">
      <c r="A52" s="6">
        <v>5.5</v>
      </c>
      <c r="B52" s="1">
        <v>1.8</v>
      </c>
      <c r="C52" s="1">
        <v>8.6999999999999993</v>
      </c>
      <c r="D52" s="1">
        <v>3.8</v>
      </c>
      <c r="E52" s="1">
        <v>3.6</v>
      </c>
      <c r="F52" s="1">
        <v>2.1</v>
      </c>
      <c r="G52" s="5">
        <v>4.9000000000000004</v>
      </c>
    </row>
    <row r="53" spans="1:7">
      <c r="A53" s="6">
        <v>3.4</v>
      </c>
      <c r="B53" s="1">
        <v>4.5999999999999996</v>
      </c>
      <c r="C53" s="1">
        <v>5.5</v>
      </c>
      <c r="D53" s="1">
        <v>8.1999999999999993</v>
      </c>
      <c r="E53" s="1">
        <v>4</v>
      </c>
      <c r="F53" s="1">
        <v>4.4000000000000004</v>
      </c>
      <c r="G53" s="5">
        <v>6.3</v>
      </c>
    </row>
    <row r="54" spans="1:7">
      <c r="A54" s="6">
        <v>2.2999999999999998</v>
      </c>
      <c r="B54" s="1">
        <v>3.7</v>
      </c>
      <c r="C54" s="1">
        <v>7.6</v>
      </c>
      <c r="D54" s="1">
        <v>5</v>
      </c>
      <c r="E54" s="1">
        <v>3</v>
      </c>
      <c r="F54" s="1">
        <v>2.5</v>
      </c>
      <c r="G54" s="5">
        <v>7.4</v>
      </c>
    </row>
    <row r="55" spans="1:7">
      <c r="A55" s="6">
        <v>2.1</v>
      </c>
      <c r="B55" s="1">
        <v>3.5</v>
      </c>
      <c r="C55" s="1">
        <v>7.4</v>
      </c>
      <c r="D55" s="1">
        <v>4.8</v>
      </c>
      <c r="E55" s="1">
        <v>2.8</v>
      </c>
      <c r="F55" s="1">
        <v>2.2999999999999998</v>
      </c>
      <c r="G55" s="5">
        <v>7.2</v>
      </c>
    </row>
    <row r="56" spans="1:7">
      <c r="A56" s="6">
        <v>4.3</v>
      </c>
      <c r="B56" s="1">
        <v>2.5</v>
      </c>
      <c r="C56" s="1">
        <v>9.3000000000000007</v>
      </c>
      <c r="D56" s="1">
        <v>6.3</v>
      </c>
      <c r="E56" s="1">
        <v>3.4</v>
      </c>
      <c r="F56" s="1">
        <v>4</v>
      </c>
      <c r="G56" s="5">
        <v>7.4</v>
      </c>
    </row>
    <row r="57" spans="1:7">
      <c r="A57" s="6">
        <v>3</v>
      </c>
      <c r="B57" s="1">
        <v>2.8</v>
      </c>
      <c r="C57" s="1">
        <v>7.8</v>
      </c>
      <c r="D57" s="1">
        <v>7.1</v>
      </c>
      <c r="E57" s="1">
        <v>3</v>
      </c>
      <c r="F57" s="1">
        <v>3.8</v>
      </c>
      <c r="G57" s="5">
        <v>7.9</v>
      </c>
    </row>
    <row r="58" spans="1:7">
      <c r="A58" s="6">
        <v>4.8</v>
      </c>
      <c r="B58" s="1">
        <v>1.7</v>
      </c>
      <c r="C58" s="1">
        <v>7.6</v>
      </c>
      <c r="D58" s="1">
        <v>4.2</v>
      </c>
      <c r="E58" s="1">
        <v>3.3</v>
      </c>
      <c r="F58" s="1">
        <v>1.4</v>
      </c>
      <c r="G58" s="5">
        <v>5.8</v>
      </c>
    </row>
    <row r="59" spans="1:7">
      <c r="A59" s="6">
        <v>3.1</v>
      </c>
      <c r="B59" s="1">
        <v>4.2</v>
      </c>
      <c r="C59" s="1">
        <v>5.0999999999999996</v>
      </c>
      <c r="D59" s="1">
        <v>7.8</v>
      </c>
      <c r="E59" s="1">
        <v>3.6</v>
      </c>
      <c r="F59" s="1">
        <v>4</v>
      </c>
      <c r="G59" s="5">
        <v>5.9</v>
      </c>
    </row>
    <row r="60" spans="1:7">
      <c r="A60" s="6">
        <v>4</v>
      </c>
      <c r="B60" s="1">
        <v>0.5</v>
      </c>
      <c r="C60" s="1">
        <v>6.7</v>
      </c>
      <c r="D60" s="1">
        <v>4.5</v>
      </c>
      <c r="E60" s="1">
        <v>2.2000000000000002</v>
      </c>
      <c r="F60" s="1">
        <v>2.1</v>
      </c>
      <c r="G60" s="5">
        <v>5</v>
      </c>
    </row>
    <row r="61" spans="1:7">
      <c r="A61" s="6">
        <v>6.1</v>
      </c>
      <c r="B61" s="1">
        <v>0.5</v>
      </c>
      <c r="C61" s="1">
        <v>9.1999999999999993</v>
      </c>
      <c r="D61" s="1">
        <v>4.8</v>
      </c>
      <c r="E61" s="1">
        <v>3.3</v>
      </c>
      <c r="F61" s="1">
        <v>2.8</v>
      </c>
      <c r="G61" s="5">
        <v>7.1</v>
      </c>
    </row>
    <row r="62" spans="1:7">
      <c r="A62" s="6">
        <v>2.5</v>
      </c>
      <c r="B62" s="1">
        <v>1.8</v>
      </c>
      <c r="C62" s="1">
        <v>9</v>
      </c>
      <c r="D62" s="1">
        <v>5</v>
      </c>
      <c r="E62" s="1">
        <v>2.2000000000000002</v>
      </c>
      <c r="F62" s="1">
        <v>3</v>
      </c>
      <c r="G62" s="5">
        <v>6</v>
      </c>
    </row>
    <row r="63" spans="1:7">
      <c r="A63" s="6">
        <v>1.8</v>
      </c>
      <c r="B63" s="1">
        <v>3</v>
      </c>
      <c r="C63" s="1">
        <v>6.3</v>
      </c>
      <c r="D63" s="1">
        <v>6.6</v>
      </c>
      <c r="E63" s="1">
        <v>2.5</v>
      </c>
      <c r="F63" s="1">
        <v>4</v>
      </c>
      <c r="G63" s="5">
        <v>8.4</v>
      </c>
    </row>
    <row r="64" spans="1:7">
      <c r="A64" s="6">
        <v>3.4</v>
      </c>
      <c r="B64" s="1">
        <v>5.2</v>
      </c>
      <c r="C64" s="1">
        <v>5.7</v>
      </c>
      <c r="D64" s="1">
        <v>6</v>
      </c>
      <c r="E64" s="1">
        <v>4.3</v>
      </c>
      <c r="F64" s="1">
        <v>2.7</v>
      </c>
      <c r="G64" s="5">
        <v>8.1999999999999993</v>
      </c>
    </row>
    <row r="65" spans="1:7">
      <c r="A65" s="6">
        <v>2.7</v>
      </c>
      <c r="B65" s="1">
        <v>1</v>
      </c>
      <c r="C65" s="1">
        <v>7.1</v>
      </c>
      <c r="D65" s="1">
        <v>5.9</v>
      </c>
      <c r="E65" s="1">
        <v>1.8</v>
      </c>
      <c r="F65" s="1">
        <v>2.2999999999999998</v>
      </c>
      <c r="G65" s="5">
        <v>7.8</v>
      </c>
    </row>
    <row r="66" spans="1:7">
      <c r="A66" s="6">
        <v>1.9</v>
      </c>
      <c r="B66" s="1">
        <v>3.3</v>
      </c>
      <c r="C66" s="1">
        <v>7.9</v>
      </c>
      <c r="D66" s="1">
        <v>4.8</v>
      </c>
      <c r="E66" s="1">
        <v>2.6</v>
      </c>
      <c r="F66" s="1">
        <v>1.9</v>
      </c>
      <c r="G66" s="5">
        <v>9.6999999999999993</v>
      </c>
    </row>
    <row r="67" spans="1:7">
      <c r="A67" s="6">
        <v>1.3</v>
      </c>
      <c r="B67" s="1">
        <v>4.2</v>
      </c>
      <c r="C67" s="1">
        <v>6.2</v>
      </c>
      <c r="D67" s="1">
        <v>5.0999999999999996</v>
      </c>
      <c r="E67" s="1">
        <v>2.8</v>
      </c>
      <c r="F67" s="1">
        <v>2.2000000000000002</v>
      </c>
      <c r="G67" s="5">
        <v>6.9</v>
      </c>
    </row>
    <row r="68" spans="1:7">
      <c r="A68" s="6">
        <v>4</v>
      </c>
      <c r="B68" s="1">
        <v>3.5</v>
      </c>
      <c r="C68" s="1">
        <v>6.5</v>
      </c>
      <c r="D68" s="1">
        <v>6</v>
      </c>
      <c r="E68" s="1">
        <v>3.7</v>
      </c>
      <c r="F68" s="1">
        <v>3.2</v>
      </c>
      <c r="G68" s="5">
        <v>8.6999999999999993</v>
      </c>
    </row>
    <row r="69" spans="1:7">
      <c r="A69" s="6">
        <v>2.8</v>
      </c>
      <c r="B69" s="1">
        <v>1.4</v>
      </c>
      <c r="C69" s="1">
        <v>8.1</v>
      </c>
      <c r="D69" s="1">
        <v>3.8</v>
      </c>
      <c r="E69" s="1">
        <v>2.1</v>
      </c>
      <c r="F69" s="1">
        <v>1.4</v>
      </c>
      <c r="G69" s="5">
        <v>6</v>
      </c>
    </row>
    <row r="70" spans="1:7">
      <c r="A70" s="6">
        <v>2.4</v>
      </c>
      <c r="B70" s="1">
        <v>1.5</v>
      </c>
      <c r="C70" s="1">
        <v>6.7</v>
      </c>
      <c r="D70" s="1">
        <v>4.8</v>
      </c>
      <c r="E70" s="1">
        <v>1.9</v>
      </c>
      <c r="F70" s="1">
        <v>2.5</v>
      </c>
      <c r="G70" s="5">
        <v>7.2</v>
      </c>
    </row>
    <row r="71" spans="1:7">
      <c r="A71" s="6">
        <v>2.4</v>
      </c>
      <c r="B71" s="1">
        <v>1.5</v>
      </c>
      <c r="C71" s="1">
        <v>6.6</v>
      </c>
      <c r="D71" s="1">
        <v>4.8</v>
      </c>
      <c r="E71" s="1">
        <v>1.9</v>
      </c>
      <c r="F71" s="1">
        <v>2.5</v>
      </c>
      <c r="G71" s="5">
        <v>7.2</v>
      </c>
    </row>
    <row r="72" spans="1:7">
      <c r="A72" s="6">
        <v>4.0999999999999996</v>
      </c>
      <c r="B72" s="1">
        <v>3.7</v>
      </c>
      <c r="C72" s="1">
        <v>5.9</v>
      </c>
      <c r="D72" s="1">
        <v>5.5</v>
      </c>
      <c r="E72" s="1">
        <v>3.9</v>
      </c>
      <c r="F72" s="1">
        <v>3</v>
      </c>
      <c r="G72" s="5">
        <v>8.4</v>
      </c>
    </row>
    <row r="73" spans="1:7">
      <c r="A73" s="6">
        <v>3</v>
      </c>
      <c r="B73" s="1">
        <v>3.2</v>
      </c>
      <c r="C73" s="1">
        <v>6</v>
      </c>
      <c r="D73" s="1">
        <v>5.3</v>
      </c>
      <c r="E73" s="1">
        <v>3.1</v>
      </c>
      <c r="F73" s="1">
        <v>3</v>
      </c>
      <c r="G73" s="5">
        <v>8</v>
      </c>
    </row>
    <row r="74" spans="1:7">
      <c r="A74" s="6">
        <v>3.4</v>
      </c>
      <c r="B74" s="1">
        <v>3.7</v>
      </c>
      <c r="C74" s="1">
        <v>6.4</v>
      </c>
      <c r="D74" s="1">
        <v>5.7</v>
      </c>
      <c r="E74" s="1">
        <v>3.5</v>
      </c>
      <c r="F74" s="1">
        <v>3.4</v>
      </c>
      <c r="G74" s="5">
        <v>8.4</v>
      </c>
    </row>
    <row r="75" spans="1:7">
      <c r="A75" s="6">
        <v>2.4</v>
      </c>
      <c r="B75" s="1">
        <v>1</v>
      </c>
      <c r="C75" s="1">
        <v>7.7</v>
      </c>
      <c r="D75" s="1">
        <v>3.4</v>
      </c>
      <c r="E75" s="1">
        <v>1.7</v>
      </c>
      <c r="F75" s="1">
        <v>1.1000000000000001</v>
      </c>
      <c r="G75" s="5">
        <v>6.2</v>
      </c>
    </row>
    <row r="76" spans="1:7">
      <c r="A76" s="6">
        <v>1.8</v>
      </c>
      <c r="B76" s="1">
        <v>3.3</v>
      </c>
      <c r="C76" s="1">
        <v>7.5</v>
      </c>
      <c r="D76" s="1">
        <v>4.5</v>
      </c>
      <c r="E76" s="1">
        <v>2.5</v>
      </c>
      <c r="F76" s="1">
        <v>2.4</v>
      </c>
      <c r="G76" s="5">
        <v>7.6</v>
      </c>
    </row>
    <row r="77" spans="1:7">
      <c r="A77" s="6">
        <v>3.6</v>
      </c>
      <c r="B77" s="1">
        <v>4</v>
      </c>
      <c r="C77" s="1">
        <v>5.8</v>
      </c>
      <c r="D77" s="1">
        <v>5.8</v>
      </c>
      <c r="E77" s="1">
        <v>3.7</v>
      </c>
      <c r="F77" s="1">
        <v>2.5</v>
      </c>
      <c r="G77" s="5">
        <v>9.3000000000000007</v>
      </c>
    </row>
    <row r="78" spans="1:7">
      <c r="A78" s="6">
        <v>0</v>
      </c>
      <c r="B78" s="1">
        <v>2.1</v>
      </c>
      <c r="C78" s="1">
        <v>6.9</v>
      </c>
      <c r="D78" s="1">
        <v>5.4</v>
      </c>
      <c r="E78" s="1">
        <v>1.1000000000000001</v>
      </c>
      <c r="F78" s="1">
        <v>2.6</v>
      </c>
      <c r="G78" s="5">
        <v>8.9</v>
      </c>
    </row>
    <row r="79" spans="1:7">
      <c r="A79" s="6">
        <v>2.4</v>
      </c>
      <c r="B79" s="1">
        <v>2</v>
      </c>
      <c r="C79" s="1">
        <v>6.4</v>
      </c>
      <c r="D79" s="1">
        <v>4.5</v>
      </c>
      <c r="E79" s="1">
        <v>2.1</v>
      </c>
      <c r="F79" s="1">
        <v>2.2000000000000002</v>
      </c>
      <c r="G79" s="5">
        <v>8.8000000000000007</v>
      </c>
    </row>
    <row r="80" spans="1:7">
      <c r="A80" s="6">
        <v>1.9</v>
      </c>
      <c r="B80" s="1">
        <v>3.4</v>
      </c>
      <c r="C80" s="1">
        <v>7.6</v>
      </c>
      <c r="D80" s="1">
        <v>4.5999999999999996</v>
      </c>
      <c r="E80" s="1">
        <v>2.6</v>
      </c>
      <c r="F80" s="1">
        <v>2.5</v>
      </c>
      <c r="G80" s="5">
        <v>7.7</v>
      </c>
    </row>
    <row r="81" spans="1:7">
      <c r="A81" s="6">
        <v>2</v>
      </c>
      <c r="B81" s="1">
        <v>2.6</v>
      </c>
      <c r="C81" s="1">
        <v>6.5</v>
      </c>
      <c r="D81" s="1">
        <v>3.7</v>
      </c>
      <c r="E81" s="1">
        <v>2.4</v>
      </c>
      <c r="F81" s="1">
        <v>1.7</v>
      </c>
      <c r="G81" s="5">
        <v>8.5</v>
      </c>
    </row>
    <row r="82" spans="1:7">
      <c r="A82" s="6">
        <v>3.4</v>
      </c>
      <c r="B82" s="1">
        <v>3.9</v>
      </c>
      <c r="C82" s="1">
        <v>5.6</v>
      </c>
      <c r="D82" s="1">
        <v>5.6</v>
      </c>
      <c r="E82" s="1">
        <v>3.6</v>
      </c>
      <c r="F82" s="1">
        <v>2.2999999999999998</v>
      </c>
      <c r="G82" s="5">
        <v>9.1</v>
      </c>
    </row>
    <row r="83" spans="1:7">
      <c r="A83" s="6">
        <v>2.6</v>
      </c>
      <c r="B83" s="1">
        <v>4.8</v>
      </c>
      <c r="C83" s="1">
        <v>8.1999999999999993</v>
      </c>
      <c r="D83" s="1">
        <v>5</v>
      </c>
      <c r="E83" s="1">
        <v>3.6</v>
      </c>
      <c r="F83" s="1">
        <v>2.5</v>
      </c>
      <c r="G83" s="5">
        <v>9</v>
      </c>
    </row>
    <row r="84" spans="1:7">
      <c r="A84" s="6">
        <v>4.5</v>
      </c>
      <c r="B84" s="1">
        <v>4.0999999999999996</v>
      </c>
      <c r="C84" s="1">
        <v>6.3</v>
      </c>
      <c r="D84" s="1">
        <v>5.9</v>
      </c>
      <c r="E84" s="1">
        <v>4.3</v>
      </c>
      <c r="F84" s="1">
        <v>3.4</v>
      </c>
      <c r="G84" s="5">
        <v>8.8000000000000007</v>
      </c>
    </row>
    <row r="85" spans="1:7">
      <c r="A85" s="6">
        <v>2.8</v>
      </c>
      <c r="B85" s="1">
        <v>2.4</v>
      </c>
      <c r="C85" s="1">
        <v>6.7</v>
      </c>
      <c r="D85" s="1">
        <v>4.9000000000000004</v>
      </c>
      <c r="E85" s="1">
        <v>2.5</v>
      </c>
      <c r="F85" s="1">
        <v>2.6</v>
      </c>
      <c r="G85" s="5">
        <v>9.1999999999999993</v>
      </c>
    </row>
    <row r="86" spans="1:7">
      <c r="A86" s="6">
        <v>4.9000000000000004</v>
      </c>
      <c r="B86" s="1">
        <v>4.4000000000000004</v>
      </c>
      <c r="C86" s="1">
        <v>7.4</v>
      </c>
      <c r="D86" s="1">
        <v>6.9</v>
      </c>
      <c r="E86" s="1">
        <v>4.5999999999999996</v>
      </c>
      <c r="F86" s="1">
        <v>4</v>
      </c>
      <c r="G86" s="5">
        <v>9.6</v>
      </c>
    </row>
    <row r="87" spans="1:7">
      <c r="A87" s="6">
        <v>2.2999999999999998</v>
      </c>
      <c r="B87" s="1">
        <v>4.5</v>
      </c>
      <c r="C87" s="1">
        <v>8</v>
      </c>
      <c r="D87" s="1">
        <v>4.7</v>
      </c>
      <c r="E87" s="1">
        <v>3</v>
      </c>
      <c r="F87" s="1">
        <v>2.2000000000000002</v>
      </c>
      <c r="G87" s="5">
        <v>8.6999999999999993</v>
      </c>
    </row>
    <row r="88" spans="1:7">
      <c r="A88" s="6">
        <v>1.1000000000000001</v>
      </c>
      <c r="B88" s="1">
        <v>2</v>
      </c>
      <c r="C88" s="1">
        <v>7.2</v>
      </c>
      <c r="D88" s="1">
        <v>4.7</v>
      </c>
      <c r="E88" s="1">
        <v>1.6</v>
      </c>
      <c r="F88" s="1">
        <v>3.2</v>
      </c>
      <c r="G88" s="5">
        <v>10</v>
      </c>
    </row>
    <row r="89" spans="1:7">
      <c r="A89" s="6">
        <v>1.6</v>
      </c>
      <c r="B89" s="1">
        <v>4.5</v>
      </c>
      <c r="C89" s="1">
        <v>6.4</v>
      </c>
      <c r="D89" s="1">
        <v>5.3</v>
      </c>
      <c r="E89" s="1">
        <v>3</v>
      </c>
      <c r="F89" s="1">
        <v>2.5</v>
      </c>
      <c r="G89" s="5">
        <v>7.1</v>
      </c>
    </row>
    <row r="90" spans="1:7">
      <c r="A90" s="6">
        <v>2.2999999999999998</v>
      </c>
      <c r="B90" s="1">
        <v>3.7</v>
      </c>
      <c r="C90" s="1">
        <v>8.3000000000000007</v>
      </c>
      <c r="D90" s="1">
        <v>5.2</v>
      </c>
      <c r="E90" s="1">
        <v>3</v>
      </c>
      <c r="F90" s="1">
        <v>2.2999999999999998</v>
      </c>
      <c r="G90" s="5">
        <v>9.1</v>
      </c>
    </row>
    <row r="91" spans="1:7">
      <c r="A91" s="6">
        <v>3.6</v>
      </c>
      <c r="B91" s="1">
        <v>5.4</v>
      </c>
      <c r="C91" s="1">
        <v>5.9</v>
      </c>
      <c r="D91" s="1">
        <v>6.2</v>
      </c>
      <c r="E91" s="1">
        <v>4.5</v>
      </c>
      <c r="F91" s="1">
        <v>2.9</v>
      </c>
      <c r="G91" s="5">
        <v>8.4</v>
      </c>
    </row>
    <row r="92" spans="1:7">
      <c r="A92" s="6">
        <v>3</v>
      </c>
      <c r="B92" s="1">
        <v>2</v>
      </c>
      <c r="C92" s="1">
        <v>6.6</v>
      </c>
      <c r="D92" s="1">
        <v>6.6</v>
      </c>
      <c r="E92" s="1">
        <v>2.4</v>
      </c>
      <c r="F92" s="1">
        <v>2.7</v>
      </c>
      <c r="G92" s="5">
        <v>8.1999999999999993</v>
      </c>
    </row>
    <row r="93" spans="1:7">
      <c r="A93" s="6">
        <v>1</v>
      </c>
      <c r="B93" s="1">
        <v>1.9</v>
      </c>
      <c r="C93" s="1">
        <v>7.1</v>
      </c>
      <c r="D93" s="1">
        <v>4.5</v>
      </c>
      <c r="E93" s="1">
        <v>1.5</v>
      </c>
      <c r="F93" s="1">
        <v>3.1</v>
      </c>
      <c r="G93" s="5">
        <v>9.9</v>
      </c>
    </row>
    <row r="94" spans="1:7">
      <c r="A94" s="6">
        <v>1.6</v>
      </c>
      <c r="B94" s="1">
        <v>2.8</v>
      </c>
      <c r="C94" s="1">
        <v>6.1</v>
      </c>
      <c r="D94" s="1">
        <v>6.4</v>
      </c>
      <c r="E94" s="1">
        <v>2.2999999999999998</v>
      </c>
      <c r="F94" s="1">
        <v>3.8</v>
      </c>
      <c r="G94" s="5">
        <v>8.1999999999999993</v>
      </c>
    </row>
    <row r="95" spans="1:7">
      <c r="A95" s="6">
        <v>2.6</v>
      </c>
      <c r="B95" s="1">
        <v>3</v>
      </c>
      <c r="C95" s="1">
        <v>8.5</v>
      </c>
      <c r="D95" s="1">
        <v>6</v>
      </c>
      <c r="E95" s="1">
        <v>2.8</v>
      </c>
      <c r="F95" s="1">
        <v>2.8</v>
      </c>
      <c r="G95" s="5">
        <v>6.8</v>
      </c>
    </row>
    <row r="96" spans="1:7">
      <c r="A96" s="6">
        <v>2.5</v>
      </c>
      <c r="B96" s="1">
        <v>3.1</v>
      </c>
      <c r="C96" s="1">
        <v>7</v>
      </c>
      <c r="D96" s="1">
        <v>4.2</v>
      </c>
      <c r="E96" s="1">
        <v>2.8</v>
      </c>
      <c r="F96" s="1">
        <v>2.2000000000000002</v>
      </c>
      <c r="G96" s="5">
        <v>9</v>
      </c>
    </row>
    <row r="97" spans="1:7">
      <c r="A97" s="6">
        <v>2.4</v>
      </c>
      <c r="B97" s="1">
        <v>2.9</v>
      </c>
      <c r="C97" s="1">
        <v>8.4</v>
      </c>
      <c r="D97" s="1">
        <v>5.9</v>
      </c>
      <c r="E97" s="1">
        <v>2.7</v>
      </c>
      <c r="F97" s="1">
        <v>2.7</v>
      </c>
      <c r="G97" s="5">
        <v>6.7</v>
      </c>
    </row>
    <row r="98" spans="1:7">
      <c r="A98" s="6">
        <v>2.9</v>
      </c>
      <c r="B98" s="1">
        <v>1.2</v>
      </c>
      <c r="C98" s="1">
        <v>7.3</v>
      </c>
      <c r="D98" s="1">
        <v>6.1</v>
      </c>
      <c r="E98" s="1">
        <v>2</v>
      </c>
      <c r="F98" s="1">
        <v>2.5</v>
      </c>
      <c r="G98" s="5">
        <v>8</v>
      </c>
    </row>
    <row r="99" spans="1:7">
      <c r="A99" s="6">
        <v>1.9</v>
      </c>
      <c r="B99" s="1">
        <v>2.7</v>
      </c>
      <c r="C99" s="1">
        <v>5</v>
      </c>
      <c r="D99" s="1">
        <v>4.9000000000000004</v>
      </c>
      <c r="E99" s="1">
        <v>2.2000000000000002</v>
      </c>
      <c r="F99" s="1">
        <v>2.5</v>
      </c>
      <c r="G99" s="5">
        <v>8.1999999999999993</v>
      </c>
    </row>
    <row r="100" spans="1:7">
      <c r="A100" s="6">
        <v>0.6</v>
      </c>
      <c r="B100" s="1">
        <v>1.6</v>
      </c>
      <c r="C100" s="1">
        <v>6.4</v>
      </c>
      <c r="D100" s="1">
        <v>5</v>
      </c>
      <c r="E100" s="1">
        <v>0.7</v>
      </c>
      <c r="F100" s="1">
        <v>2.1</v>
      </c>
      <c r="G100" s="5">
        <v>8.4</v>
      </c>
    </row>
    <row r="101" spans="1:7">
      <c r="A101" s="6">
        <v>2</v>
      </c>
      <c r="B101" s="1">
        <v>2.8</v>
      </c>
      <c r="C101" s="1">
        <v>5.2</v>
      </c>
      <c r="D101" s="1">
        <v>5</v>
      </c>
      <c r="E101" s="1">
        <v>2.4</v>
      </c>
      <c r="F101" s="1">
        <v>2.7</v>
      </c>
      <c r="G101" s="5">
        <v>8.4</v>
      </c>
    </row>
    <row r="102" spans="1:7" ht="13.5" thickBot="1">
      <c r="A102" s="4">
        <v>3.1</v>
      </c>
      <c r="B102" s="3">
        <v>2.2000000000000002</v>
      </c>
      <c r="C102" s="3">
        <v>6.7</v>
      </c>
      <c r="D102" s="3">
        <v>6.8</v>
      </c>
      <c r="E102" s="3">
        <v>2.6</v>
      </c>
      <c r="F102" s="3">
        <v>2.9</v>
      </c>
      <c r="G102" s="2">
        <v>8.4</v>
      </c>
    </row>
  </sheetData>
  <mergeCells count="3">
    <mergeCell ref="A1:G1"/>
    <mergeCell ref="I3:I10"/>
    <mergeCell ref="I11:I14"/>
  </mergeCells>
  <pageMargins left="0.78740157499999996" right="0.78740157499999996" top="0.984251969" bottom="0.984251969" header="0.49212598499999999" footer="0.49212598499999999"/>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C05404B9E085147A4647FA1267CDA14" ma:contentTypeVersion="8" ma:contentTypeDescription="Crie um novo documento." ma:contentTypeScope="" ma:versionID="aba8d80d121d52877b3e6051f1aabe7b">
  <xsd:schema xmlns:xsd="http://www.w3.org/2001/XMLSchema" xmlns:xs="http://www.w3.org/2001/XMLSchema" xmlns:p="http://schemas.microsoft.com/office/2006/metadata/properties" xmlns:ns2="e0fe010f-802e-43e5-bc99-43674e6785dd" targetNamespace="http://schemas.microsoft.com/office/2006/metadata/properties" ma:root="true" ma:fieldsID="e5b5859f39115be79ece690200711ce1" ns2:_="">
    <xsd:import namespace="e0fe010f-802e-43e5-bc99-43674e6785d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fe010f-802e-43e5-bc99-43674e6785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ED355D-D249-4A22-8970-BC136CFEE077}"/>
</file>

<file path=customXml/itemProps2.xml><?xml version="1.0" encoding="utf-8"?>
<ds:datastoreItem xmlns:ds="http://schemas.openxmlformats.org/officeDocument/2006/customXml" ds:itemID="{808C9D73-470C-401D-B823-DA8683D63AAB}"/>
</file>

<file path=customXml/itemProps3.xml><?xml version="1.0" encoding="utf-8"?>
<ds:datastoreItem xmlns:ds="http://schemas.openxmlformats.org/officeDocument/2006/customXml" ds:itemID="{1CE04719-50B5-49B5-A509-981D76249A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 Bacconi Gonçalves</dc:creator>
  <cp:keywords/>
  <dc:description/>
  <cp:lastModifiedBy>Giovanne Hsiung</cp:lastModifiedBy>
  <cp:revision/>
  <dcterms:created xsi:type="dcterms:W3CDTF">2024-09-11T11:51:40Z</dcterms:created>
  <dcterms:modified xsi:type="dcterms:W3CDTF">2024-09-11T12:11:33Z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0x0101005C05404B9E085147A4647FA1267CDA14</vt:lpwstr>
  </property>
</Properties>
</file>