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Documents/School/MATH 365/365 Class Preps/"/>
    </mc:Choice>
  </mc:AlternateContent>
  <xr:revisionPtr revIDLastSave="0" documentId="13_ncr:1_{38E1840D-BEBA-B64A-BE58-C5AAD67B3FBA}" xr6:coauthVersionLast="28" xr6:coauthVersionMax="28" xr10:uidLastSave="{00000000-0000-0000-0000-000000000000}"/>
  <bookViews>
    <workbookView xWindow="0" yWindow="460" windowWidth="25600" windowHeight="14460" activeTab="2" xr2:uid="{00000000-000D-0000-FFFF-FFFF00000000}"/>
  </bookViews>
  <sheets>
    <sheet name="3.2.1" sheetId="1" r:id="rId1"/>
    <sheet name="3.2.2" sheetId="2" r:id="rId2"/>
    <sheet name="3.2.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F18" i="1"/>
  <c r="F19" i="1"/>
  <c r="F20" i="1"/>
  <c r="F21" i="1"/>
  <c r="F22" i="1"/>
  <c r="F23" i="1"/>
  <c r="F24" i="1"/>
  <c r="F25" i="1"/>
  <c r="F26" i="1"/>
  <c r="F27" i="1"/>
  <c r="F28" i="1"/>
  <c r="F17" i="1"/>
  <c r="E18" i="1"/>
  <c r="E19" i="1"/>
  <c r="E20" i="1"/>
  <c r="E21" i="1"/>
  <c r="E22" i="1"/>
  <c r="E23" i="1"/>
  <c r="E24" i="1"/>
  <c r="E25" i="1"/>
  <c r="E26" i="1"/>
  <c r="E27" i="1"/>
  <c r="E28" i="1"/>
  <c r="E17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<sst xmlns="http://schemas.openxmlformats.org/spreadsheetml/2006/main" count="70" uniqueCount="19">
  <si>
    <t>P</t>
  </si>
  <si>
    <t>L</t>
  </si>
  <si>
    <t>Country</t>
  </si>
  <si>
    <t>Spain</t>
  </si>
  <si>
    <t>USA</t>
  </si>
  <si>
    <t>Canada</t>
  </si>
  <si>
    <t>Romania</t>
  </si>
  <si>
    <t>China</t>
  </si>
  <si>
    <t>Taiwan</t>
  </si>
  <si>
    <t>Mexico</t>
  </si>
  <si>
    <t>S. Korea</t>
  </si>
  <si>
    <t>India</t>
  </si>
  <si>
    <t>Morocco</t>
  </si>
  <si>
    <t>Bangladesh</t>
  </si>
  <si>
    <t>Kenya</t>
  </si>
  <si>
    <t>ln(P)</t>
  </si>
  <si>
    <t>Predicted</t>
  </si>
  <si>
    <t>Residual</t>
  </si>
  <si>
    <t>ln(L)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</si>
</sst>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Life</a:t>
            </a:r>
            <a:r>
              <a:rPr lang="en-US" baseline="0"/>
              <a:t> Expectany Vs. Persons/Physician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'3.2.1'!$B$2:$B$13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'3.2.1'!$C$2:$C$13</c:f>
              <c:numCache>
                <c:formatCode>General</c:formatCode>
                <c:ptCount val="12"/>
                <c:pt idx="0">
                  <c:v>74</c:v>
                </c:pt>
                <c:pt idx="1">
                  <c:v>72</c:v>
                </c:pt>
                <c:pt idx="2">
                  <c:v>73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67</c:v>
                </c:pt>
                <c:pt idx="7">
                  <c:v>66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4-4F48-9AF6-C1931D34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11663"/>
        <c:axId val="685213359"/>
      </c:scatterChart>
      <c:valAx>
        <c:axId val="68521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Persons/Physician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13359"/>
        <c:crosses val="autoZero"/>
        <c:crossBetween val="midCat"/>
      </c:valAx>
      <c:valAx>
        <c:axId val="685213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1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'3.2.3'!$B$2:$B$13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'3.2.3'!$F$2:$F$13</c:f>
              <c:numCache>
                <c:formatCode>0.0</c:formatCode>
                <c:ptCount val="12"/>
                <c:pt idx="0">
                  <c:v>4.0494788629623315</c:v>
                </c:pt>
                <c:pt idx="1">
                  <c:v>2.332205565542651</c:v>
                </c:pt>
                <c:pt idx="2">
                  <c:v>3.4512356942608591</c:v>
                </c:pt>
                <c:pt idx="3">
                  <c:v>-2.3570743700513077</c:v>
                </c:pt>
                <c:pt idx="4">
                  <c:v>-1.1825145803508263</c:v>
                </c:pt>
                <c:pt idx="5">
                  <c:v>1.5750070961274929</c:v>
                </c:pt>
                <c:pt idx="6">
                  <c:v>-1.3695911003798784</c:v>
                </c:pt>
                <c:pt idx="7">
                  <c:v>-2.0034304175154887</c:v>
                </c:pt>
                <c:pt idx="8">
                  <c:v>-8.4907002221766987</c:v>
                </c:pt>
                <c:pt idx="9">
                  <c:v>1.0625364124596643</c:v>
                </c:pt>
                <c:pt idx="10">
                  <c:v>-4.6189575075168605</c:v>
                </c:pt>
                <c:pt idx="11">
                  <c:v>2.1271456286788393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2-964D-80B3-75269951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516207"/>
        <c:axId val="1411190895"/>
      </c:scatterChart>
      <c:valAx>
        <c:axId val="139151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Persons/Physician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90895"/>
        <c:crosses val="autoZero"/>
        <c:crossBetween val="midCat"/>
      </c:valAx>
      <c:valAx>
        <c:axId val="141119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1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vs. LN(P)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332458442694663E-3"/>
                  <c:y val="-0.24842556138815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'3.2.1'!$C$17:$C$28</c:f>
              <c:numCache>
                <c:formatCode>0.0</c:formatCode>
                <c:ptCount val="12"/>
                <c:pt idx="0">
                  <c:v>5.6167710976665717</c:v>
                </c:pt>
                <c:pt idx="1">
                  <c:v>6.0161571596983539</c:v>
                </c:pt>
                <c:pt idx="2">
                  <c:v>6.1463292576688975</c:v>
                </c:pt>
                <c:pt idx="3">
                  <c:v>6.3261494731550991</c:v>
                </c:pt>
                <c:pt idx="4">
                  <c:v>6.4661447242376191</c:v>
                </c:pt>
                <c:pt idx="5">
                  <c:v>6.9177056098353047</c:v>
                </c:pt>
                <c:pt idx="6">
                  <c:v>6.9440872082295275</c:v>
                </c:pt>
                <c:pt idx="7">
                  <c:v>7.1033220625261126</c:v>
                </c:pt>
                <c:pt idx="8">
                  <c:v>7.81237820598861</c:v>
                </c:pt>
                <c:pt idx="9">
                  <c:v>8.4914650428435063</c:v>
                </c:pt>
                <c:pt idx="10">
                  <c:v>8.7268056084460959</c:v>
                </c:pt>
                <c:pt idx="11">
                  <c:v>8.8782186580922282</c:v>
                </c:pt>
              </c:numCache>
            </c:numRef>
          </c:xVal>
          <c:yVal>
            <c:numRef>
              <c:f>'3.2.1'!$D$17:$D$28</c:f>
              <c:numCache>
                <c:formatCode>General</c:formatCode>
                <c:ptCount val="12"/>
                <c:pt idx="0">
                  <c:v>74</c:v>
                </c:pt>
                <c:pt idx="1">
                  <c:v>72</c:v>
                </c:pt>
                <c:pt idx="2">
                  <c:v>73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67</c:v>
                </c:pt>
                <c:pt idx="7">
                  <c:v>66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D-9E44-9B96-1E6248CF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95919"/>
        <c:axId val="1259117103"/>
      </c:scatterChart>
      <c:valAx>
        <c:axId val="1388795919"/>
        <c:scaling>
          <c:orientation val="minMax"/>
          <c:min val="5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17103"/>
        <c:crosses val="autoZero"/>
        <c:crossBetween val="midCat"/>
      </c:valAx>
      <c:valAx>
        <c:axId val="1259117103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9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Life Expectancy Vs. Persons/Physician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'3.2.1'!$B$17:$B$28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'3.2.1'!$D$17:$D$28</c:f>
              <c:numCache>
                <c:formatCode>General</c:formatCode>
                <c:ptCount val="12"/>
                <c:pt idx="0">
                  <c:v>74</c:v>
                </c:pt>
                <c:pt idx="1">
                  <c:v>72</c:v>
                </c:pt>
                <c:pt idx="2">
                  <c:v>73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67</c:v>
                </c:pt>
                <c:pt idx="7">
                  <c:v>66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D-B54D-8D19-92228A92B481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'3.2.1'!$B$17:$B$28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'3.2.1'!$E$17:$E$28</c:f>
              <c:numCache>
                <c:formatCode>0</c:formatCode>
                <c:ptCount val="12"/>
                <c:pt idx="0">
                  <c:v>73.700761143978241</c:v>
                </c:pt>
                <c:pt idx="1">
                  <c:v>71.588967402378984</c:v>
                </c:pt>
                <c:pt idx="2">
                  <c:v>70.900669417149942</c:v>
                </c:pt>
                <c:pt idx="3">
                  <c:v>69.949852045745104</c:v>
                </c:pt>
                <c:pt idx="4">
                  <c:v>69.209613156121179</c:v>
                </c:pt>
                <c:pt idx="5">
                  <c:v>66.821939817434838</c:v>
                </c:pt>
                <c:pt idx="6">
                  <c:v>66.682444477765557</c:v>
                </c:pt>
                <c:pt idx="7">
                  <c:v>65.84047426218693</c:v>
                </c:pt>
                <c:pt idx="8">
                  <c:v>62.091268998014627</c:v>
                </c:pt>
                <c:pt idx="9">
                  <c:v>58.500529439460678</c:v>
                </c:pt>
                <c:pt idx="10">
                  <c:v>57.256142664780427</c:v>
                </c:pt>
                <c:pt idx="11">
                  <c:v>56.455531023471536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D-B54D-8D19-92228A92B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92687"/>
        <c:axId val="1388938735"/>
      </c:scatterChart>
      <c:valAx>
        <c:axId val="138439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Persons/Physician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38735"/>
        <c:crosses val="autoZero"/>
        <c:crossBetween val="midCat"/>
      </c:valAx>
      <c:valAx>
        <c:axId val="138893873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9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vs. Persons/Physician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'3.2.1'!$B$17:$B$28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'3.2.1'!$F$17:$F$28</c:f>
              <c:numCache>
                <c:formatCode>0</c:formatCode>
                <c:ptCount val="12"/>
                <c:pt idx="0">
                  <c:v>0.29923885602175915</c:v>
                </c:pt>
                <c:pt idx="1">
                  <c:v>0.41103259762101629</c:v>
                </c:pt>
                <c:pt idx="2">
                  <c:v>2.0993305828500581</c:v>
                </c:pt>
                <c:pt idx="3">
                  <c:v>-2.9498520457451036</c:v>
                </c:pt>
                <c:pt idx="4">
                  <c:v>-1.2096131561211791</c:v>
                </c:pt>
                <c:pt idx="5">
                  <c:v>3.1780601825651615</c:v>
                </c:pt>
                <c:pt idx="6">
                  <c:v>0.31755552223444283</c:v>
                </c:pt>
                <c:pt idx="7">
                  <c:v>0.15952573781306967</c:v>
                </c:pt>
                <c:pt idx="8">
                  <c:v>-5.0912689980146268</c:v>
                </c:pt>
                <c:pt idx="9">
                  <c:v>3.4994705605393222</c:v>
                </c:pt>
                <c:pt idx="10">
                  <c:v>-3.2561426647804268</c:v>
                </c:pt>
                <c:pt idx="11">
                  <c:v>2.5444689765284636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6-3143-92A2-65EE5DF2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952591"/>
        <c:axId val="1391511983"/>
      </c:scatterChart>
      <c:valAx>
        <c:axId val="139195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Persons/Physician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11983"/>
        <c:crosses val="autoZero"/>
        <c:crossBetween val="midCat"/>
      </c:valAx>
      <c:valAx>
        <c:axId val="139151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5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ln(L) vs. ln(P)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576334208223972E-2"/>
                  <c:y val="-0.28478273549139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'3.2.2'!$D$2:$D$13</c:f>
              <c:numCache>
                <c:formatCode>0.0</c:formatCode>
                <c:ptCount val="12"/>
                <c:pt idx="0">
                  <c:v>5.6167710976665717</c:v>
                </c:pt>
                <c:pt idx="1">
                  <c:v>6.0161571596983539</c:v>
                </c:pt>
                <c:pt idx="2">
                  <c:v>6.1463292576688975</c:v>
                </c:pt>
                <c:pt idx="3">
                  <c:v>6.3261494731550991</c:v>
                </c:pt>
                <c:pt idx="4">
                  <c:v>6.4661447242376191</c:v>
                </c:pt>
                <c:pt idx="5">
                  <c:v>6.9177056098353047</c:v>
                </c:pt>
                <c:pt idx="6">
                  <c:v>6.9440872082295275</c:v>
                </c:pt>
                <c:pt idx="7">
                  <c:v>7.1033220625261126</c:v>
                </c:pt>
                <c:pt idx="8">
                  <c:v>7.81237820598861</c:v>
                </c:pt>
                <c:pt idx="9">
                  <c:v>8.4914650428435063</c:v>
                </c:pt>
                <c:pt idx="10">
                  <c:v>8.7268056084460959</c:v>
                </c:pt>
                <c:pt idx="11">
                  <c:v>8.8782186580922282</c:v>
                </c:pt>
              </c:numCache>
            </c:numRef>
          </c:xVal>
          <c:yVal>
            <c:numRef>
              <c:f>'3.2.2'!$E$2:$E$13</c:f>
              <c:numCache>
                <c:formatCode>0.0</c:formatCode>
                <c:ptCount val="12"/>
                <c:pt idx="0">
                  <c:v>4.3040650932041702</c:v>
                </c:pt>
                <c:pt idx="1">
                  <c:v>4.2766661190160553</c:v>
                </c:pt>
                <c:pt idx="2">
                  <c:v>4.290459441148391</c:v>
                </c:pt>
                <c:pt idx="3">
                  <c:v>4.2046926193909657</c:v>
                </c:pt>
                <c:pt idx="4">
                  <c:v>4.219507705176107</c:v>
                </c:pt>
                <c:pt idx="5">
                  <c:v>4.2484952420493594</c:v>
                </c:pt>
                <c:pt idx="6">
                  <c:v>4.2046926193909657</c:v>
                </c:pt>
                <c:pt idx="7">
                  <c:v>4.1896547420264252</c:v>
                </c:pt>
                <c:pt idx="8">
                  <c:v>4.0430512678345503</c:v>
                </c:pt>
                <c:pt idx="9">
                  <c:v>4.1271343850450917</c:v>
                </c:pt>
                <c:pt idx="10">
                  <c:v>3.9889840465642745</c:v>
                </c:pt>
                <c:pt idx="11">
                  <c:v>4.0775374439057197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F-BF40-B5D7-0053A7C5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18415"/>
        <c:axId val="1389807103"/>
      </c:scatterChart>
      <c:valAx>
        <c:axId val="1390418415"/>
        <c:scaling>
          <c:orientation val="minMax"/>
          <c:max val="9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07103"/>
        <c:crosses val="autoZero"/>
        <c:crossBetween val="midCat"/>
      </c:valAx>
      <c:valAx>
        <c:axId val="138980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1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Life Expectancy vs. Persons/Physician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'3.2.2'!$B$2:$B$13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'3.2.2'!$C$2:$C$13</c:f>
              <c:numCache>
                <c:formatCode>General</c:formatCode>
                <c:ptCount val="12"/>
                <c:pt idx="0">
                  <c:v>74</c:v>
                </c:pt>
                <c:pt idx="1">
                  <c:v>72</c:v>
                </c:pt>
                <c:pt idx="2">
                  <c:v>73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67</c:v>
                </c:pt>
                <c:pt idx="7">
                  <c:v>66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0-E54A-9D9A-7EADB38BC94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'3.2.2'!$B$2:$B$13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'3.2.2'!$F$2:$F$13</c:f>
              <c:numCache>
                <c:formatCode>0</c:formatCode>
                <c:ptCount val="12"/>
                <c:pt idx="0">
                  <c:v>74.083943928308315</c:v>
                </c:pt>
                <c:pt idx="1">
                  <c:v>71.688429068783165</c:v>
                </c:pt>
                <c:pt idx="2">
                  <c:v>70.924518451435318</c:v>
                </c:pt>
                <c:pt idx="3">
                  <c:v>69.882620697655796</c:v>
                </c:pt>
                <c:pt idx="4">
                  <c:v>69.082081062793435</c:v>
                </c:pt>
                <c:pt idx="5">
                  <c:v>66.56187174872305</c:v>
                </c:pt>
                <c:pt idx="6">
                  <c:v>66.417509020797283</c:v>
                </c:pt>
                <c:pt idx="7">
                  <c:v>65.552784169270737</c:v>
                </c:pt>
                <c:pt idx="8">
                  <c:v>61.83690550486984</c:v>
                </c:pt>
                <c:pt idx="9">
                  <c:v>58.475713606095347</c:v>
                </c:pt>
                <c:pt idx="10">
                  <c:v>57.354022892682515</c:v>
                </c:pt>
                <c:pt idx="11">
                  <c:v>56.643752189273322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0-E54A-9D9A-7EADB38B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031"/>
        <c:axId val="1386190495"/>
      </c:scatterChart>
      <c:valAx>
        <c:axId val="13197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Persons/Physician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0495"/>
        <c:crosses val="autoZero"/>
        <c:crossBetween val="midCat"/>
      </c:valAx>
      <c:valAx>
        <c:axId val="138619049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9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'3.2.2'!$B$2:$B$13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'3.2.2'!$G$2:$G$13</c:f>
              <c:numCache>
                <c:formatCode>0</c:formatCode>
                <c:ptCount val="12"/>
                <c:pt idx="0">
                  <c:v>-8.3943928308315208E-2</c:v>
                </c:pt>
                <c:pt idx="1">
                  <c:v>0.31157093121683488</c:v>
                </c:pt>
                <c:pt idx="2">
                  <c:v>2.0754815485646816</c:v>
                </c:pt>
                <c:pt idx="3">
                  <c:v>-2.8826206976557955</c:v>
                </c:pt>
                <c:pt idx="4">
                  <c:v>-1.082081062793435</c:v>
                </c:pt>
                <c:pt idx="5">
                  <c:v>3.4381282512769502</c:v>
                </c:pt>
                <c:pt idx="6">
                  <c:v>0.58249097920271709</c:v>
                </c:pt>
                <c:pt idx="7">
                  <c:v>0.44721583072926308</c:v>
                </c:pt>
                <c:pt idx="8">
                  <c:v>-4.8369055048698399</c:v>
                </c:pt>
                <c:pt idx="9">
                  <c:v>3.5242863939046529</c:v>
                </c:pt>
                <c:pt idx="10">
                  <c:v>-3.3540228926825151</c:v>
                </c:pt>
                <c:pt idx="11">
                  <c:v>2.3562478107266784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B-E34C-997F-0AFCB0D3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368207"/>
        <c:axId val="1410923759"/>
      </c:scatterChart>
      <c:valAx>
        <c:axId val="139236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Persons/Physician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23759"/>
        <c:crosses val="autoZero"/>
        <c:crossBetween val="midCat"/>
      </c:valAx>
      <c:valAx>
        <c:axId val="1410923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6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ln(L) vs. Persons/Physician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129483814523184E-2"/>
                  <c:y val="-0.34762357830271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'3.2.3'!$B$2:$B$13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'3.2.3'!$D$2:$D$13</c:f>
              <c:numCache>
                <c:formatCode>0.0</c:formatCode>
                <c:ptCount val="12"/>
                <c:pt idx="0">
                  <c:v>4.3040650932041702</c:v>
                </c:pt>
                <c:pt idx="1">
                  <c:v>4.2766661190160553</c:v>
                </c:pt>
                <c:pt idx="2">
                  <c:v>4.290459441148391</c:v>
                </c:pt>
                <c:pt idx="3">
                  <c:v>4.2046926193909657</c:v>
                </c:pt>
                <c:pt idx="4">
                  <c:v>4.219507705176107</c:v>
                </c:pt>
                <c:pt idx="5">
                  <c:v>4.2484952420493594</c:v>
                </c:pt>
                <c:pt idx="6">
                  <c:v>4.2046926193909657</c:v>
                </c:pt>
                <c:pt idx="7">
                  <c:v>4.1896547420264252</c:v>
                </c:pt>
                <c:pt idx="8">
                  <c:v>4.0430512678345503</c:v>
                </c:pt>
                <c:pt idx="9">
                  <c:v>4.1271343850450917</c:v>
                </c:pt>
                <c:pt idx="10">
                  <c:v>3.9889840465642745</c:v>
                </c:pt>
                <c:pt idx="11">
                  <c:v>4.0775374439057197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F-4A49-87BF-C6807A3D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90079"/>
        <c:axId val="1392091503"/>
      </c:scatterChart>
      <c:valAx>
        <c:axId val="139249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Persons/Physician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91503"/>
        <c:crosses val="autoZero"/>
        <c:crossBetween val="midCat"/>
      </c:valAx>
      <c:valAx>
        <c:axId val="1392091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9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Life Expectancy vs. Persons/Physician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'3.2.3'!$B$2:$B$13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'3.2.3'!$C$2:$C$13</c:f>
              <c:numCache>
                <c:formatCode>General</c:formatCode>
                <c:ptCount val="12"/>
                <c:pt idx="0">
                  <c:v>74</c:v>
                </c:pt>
                <c:pt idx="1">
                  <c:v>72</c:v>
                </c:pt>
                <c:pt idx="2">
                  <c:v>73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67</c:v>
                </c:pt>
                <c:pt idx="7">
                  <c:v>66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1-0B45-93F3-53CF9BBE6266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'3.2.3'!$B$2:$B$13</c:f>
              <c:numCache>
                <c:formatCode>General</c:formatCode>
                <c:ptCount val="12"/>
                <c:pt idx="0">
                  <c:v>275</c:v>
                </c:pt>
                <c:pt idx="1">
                  <c:v>410</c:v>
                </c:pt>
                <c:pt idx="2">
                  <c:v>467</c:v>
                </c:pt>
                <c:pt idx="3">
                  <c:v>559</c:v>
                </c:pt>
                <c:pt idx="4">
                  <c:v>643</c:v>
                </c:pt>
                <c:pt idx="5">
                  <c:v>1010</c:v>
                </c:pt>
                <c:pt idx="6">
                  <c:v>1037</c:v>
                </c:pt>
                <c:pt idx="7">
                  <c:v>1216</c:v>
                </c:pt>
                <c:pt idx="8">
                  <c:v>2471</c:v>
                </c:pt>
                <c:pt idx="9">
                  <c:v>4873</c:v>
                </c:pt>
                <c:pt idx="10">
                  <c:v>6166</c:v>
                </c:pt>
                <c:pt idx="11">
                  <c:v>7174</c:v>
                </c:pt>
              </c:numCache>
            </c:numRef>
          </c:xVal>
          <c:yVal>
            <c:numRef>
              <c:f>'3.2.3'!$E$2:$E$13</c:f>
              <c:numCache>
                <c:formatCode>0.0</c:formatCode>
                <c:ptCount val="12"/>
                <c:pt idx="0">
                  <c:v>69.950521137037668</c:v>
                </c:pt>
                <c:pt idx="1">
                  <c:v>69.667794434457349</c:v>
                </c:pt>
                <c:pt idx="2">
                  <c:v>69.548764305739141</c:v>
                </c:pt>
                <c:pt idx="3">
                  <c:v>69.357074370051308</c:v>
                </c:pt>
                <c:pt idx="4">
                  <c:v>69.182514580350826</c:v>
                </c:pt>
                <c:pt idx="5">
                  <c:v>68.424992903872507</c:v>
                </c:pt>
                <c:pt idx="6">
                  <c:v>68.369591100379878</c:v>
                </c:pt>
                <c:pt idx="7">
                  <c:v>68.003430417515489</c:v>
                </c:pt>
                <c:pt idx="8">
                  <c:v>65.490700222176699</c:v>
                </c:pt>
                <c:pt idx="9">
                  <c:v>60.937463587540336</c:v>
                </c:pt>
                <c:pt idx="10">
                  <c:v>58.618957507516861</c:v>
                </c:pt>
                <c:pt idx="11">
                  <c:v>56.872854371321161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1-0B45-93F3-53CF9BBE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10671"/>
        <c:axId val="1344582111"/>
      </c:scatterChart>
      <c:valAx>
        <c:axId val="122351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Persons/Physican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82111"/>
        <c:crosses val="autoZero"/>
        <c:crossBetween val="midCat"/>
      </c:valAx>
      <c:valAx>
        <c:axId val="1344582111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1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0</xdr:row>
      <xdr:rowOff>63500</xdr:rowOff>
    </xdr:from>
    <xdr:to>
      <xdr:col>8</xdr:col>
      <xdr:colOff>679450</xdr:colOff>
      <xdr:row>13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3E279-FD02-D341-A74A-92A0107E4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146050</xdr:colOff>
      <xdr:row>0</xdr:row>
      <xdr:rowOff>101600</xdr:rowOff>
    </xdr:from>
    <xdr:to>
      <xdr:col>14</xdr:col>
      <xdr:colOff>590550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74288B-2CBB-0245-8675-EC2BEC60B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</xdr:colOff>
      <xdr:row>15</xdr:row>
      <xdr:rowOff>25400</xdr:rowOff>
    </xdr:from>
    <xdr:to>
      <xdr:col>17</xdr:col>
      <xdr:colOff>476250</xdr:colOff>
      <xdr:row>28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5667F3-8247-2D42-91BF-3C4CB4174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15</xdr:row>
      <xdr:rowOff>12700</xdr:rowOff>
    </xdr:from>
    <xdr:to>
      <xdr:col>11</xdr:col>
      <xdr:colOff>730250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ED8A13-00B8-FE4A-B654-AFD2DD70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13</xdr:row>
      <xdr:rowOff>190500</xdr:rowOff>
    </xdr:from>
    <xdr:to>
      <xdr:col>5</xdr:col>
      <xdr:colOff>565150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6E15D-D29A-BD46-91F0-582BAE58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13</xdr:row>
      <xdr:rowOff>177800</xdr:rowOff>
    </xdr:from>
    <xdr:to>
      <xdr:col>11</xdr:col>
      <xdr:colOff>463550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4C8E3-E415-2942-8F4B-E43DF7C7C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717550</xdr:colOff>
      <xdr:row>14</xdr:row>
      <xdr:rowOff>25400</xdr:rowOff>
    </xdr:from>
    <xdr:to>
      <xdr:col>17</xdr:col>
      <xdr:colOff>336550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2EF01-0ABA-6348-BAA3-3E617BF0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177800</xdr:rowOff>
    </xdr:from>
    <xdr:to>
      <xdr:col>5</xdr:col>
      <xdr:colOff>615950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7E082-64A4-9548-BADD-E3575F18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13</xdr:row>
      <xdr:rowOff>152400</xdr:rowOff>
    </xdr:from>
    <xdr:to>
      <xdr:col>11</xdr:col>
      <xdr:colOff>514350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EE51BE-A489-CD49-8143-01A45CB7F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615950</xdr:colOff>
      <xdr:row>13</xdr:row>
      <xdr:rowOff>139700</xdr:rowOff>
    </xdr:from>
    <xdr:to>
      <xdr:col>17</xdr:col>
      <xdr:colOff>234950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B00426-10DA-2941-ADCF-E44D47AA0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D33" sqref="D33"/>
    </sheetView>
  </sheetViews>
  <sheetFormatPr baseColWidth="10" defaultRowHeight="16" x14ac:dyDescent="0.2"/>
  <sheetData>
    <row r="1" spans="1:6" x14ac:dyDescent="0.2">
      <c r="A1" s="1" t="s">
        <v>2</v>
      </c>
      <c r="B1" s="1" t="s">
        <v>0</v>
      </c>
      <c r="C1" s="1" t="s">
        <v>1</v>
      </c>
    </row>
    <row r="2" spans="1:6" x14ac:dyDescent="0.2">
      <c r="A2" s="2" t="s">
        <v>3</v>
      </c>
      <c r="B2" s="3">
        <v>275</v>
      </c>
      <c r="C2" s="3">
        <v>74</v>
      </c>
    </row>
    <row r="3" spans="1:6" x14ac:dyDescent="0.2">
      <c r="A3" s="2" t="s">
        <v>4</v>
      </c>
      <c r="B3" s="3">
        <v>410</v>
      </c>
      <c r="C3" s="3">
        <v>72</v>
      </c>
    </row>
    <row r="4" spans="1:6" x14ac:dyDescent="0.2">
      <c r="A4" s="2" t="s">
        <v>5</v>
      </c>
      <c r="B4" s="3">
        <v>467</v>
      </c>
      <c r="C4" s="3">
        <v>73</v>
      </c>
    </row>
    <row r="5" spans="1:6" x14ac:dyDescent="0.2">
      <c r="A5" s="2" t="s">
        <v>6</v>
      </c>
      <c r="B5" s="3">
        <v>559</v>
      </c>
      <c r="C5" s="3">
        <v>67</v>
      </c>
    </row>
    <row r="6" spans="1:6" x14ac:dyDescent="0.2">
      <c r="A6" s="2" t="s">
        <v>7</v>
      </c>
      <c r="B6" s="3">
        <v>643</v>
      </c>
      <c r="C6" s="3">
        <v>68</v>
      </c>
    </row>
    <row r="7" spans="1:6" x14ac:dyDescent="0.2">
      <c r="A7" s="2" t="s">
        <v>8</v>
      </c>
      <c r="B7" s="3">
        <v>1010</v>
      </c>
      <c r="C7" s="3">
        <v>70</v>
      </c>
    </row>
    <row r="8" spans="1:6" x14ac:dyDescent="0.2">
      <c r="A8" s="2" t="s">
        <v>9</v>
      </c>
      <c r="B8" s="3">
        <v>1037</v>
      </c>
      <c r="C8" s="3">
        <v>67</v>
      </c>
    </row>
    <row r="9" spans="1:6" x14ac:dyDescent="0.2">
      <c r="A9" s="2" t="s">
        <v>10</v>
      </c>
      <c r="B9" s="3">
        <v>1216</v>
      </c>
      <c r="C9" s="3">
        <v>66</v>
      </c>
    </row>
    <row r="10" spans="1:6" x14ac:dyDescent="0.2">
      <c r="A10" s="2" t="s">
        <v>11</v>
      </c>
      <c r="B10" s="3">
        <v>2471</v>
      </c>
      <c r="C10" s="3">
        <v>57</v>
      </c>
    </row>
    <row r="11" spans="1:6" x14ac:dyDescent="0.2">
      <c r="A11" s="2" t="s">
        <v>12</v>
      </c>
      <c r="B11" s="3">
        <v>4873</v>
      </c>
      <c r="C11" s="3">
        <v>62</v>
      </c>
    </row>
    <row r="12" spans="1:6" x14ac:dyDescent="0.2">
      <c r="A12" s="2" t="s">
        <v>13</v>
      </c>
      <c r="B12" s="3">
        <v>6166</v>
      </c>
      <c r="C12" s="3">
        <v>54</v>
      </c>
    </row>
    <row r="13" spans="1:6" x14ac:dyDescent="0.2">
      <c r="A13" s="2" t="s">
        <v>14</v>
      </c>
      <c r="B13" s="3">
        <v>7174</v>
      </c>
      <c r="C13" s="3">
        <v>59</v>
      </c>
    </row>
    <row r="16" spans="1:6" x14ac:dyDescent="0.2">
      <c r="A16" s="1" t="s">
        <v>2</v>
      </c>
      <c r="B16" s="1" t="s">
        <v>0</v>
      </c>
      <c r="C16" s="1" t="s">
        <v>15</v>
      </c>
      <c r="D16" s="5" t="s">
        <v>1</v>
      </c>
      <c r="E16" s="5" t="s">
        <v>16</v>
      </c>
      <c r="F16" s="5" t="s">
        <v>17</v>
      </c>
    </row>
    <row r="17" spans="1:6" x14ac:dyDescent="0.2">
      <c r="A17" s="2" t="s">
        <v>3</v>
      </c>
      <c r="B17" s="3">
        <v>275</v>
      </c>
      <c r="C17" s="4">
        <f>LN(B17)</f>
        <v>5.6167710976665717</v>
      </c>
      <c r="D17" s="3">
        <v>74</v>
      </c>
      <c r="E17" s="6">
        <f>103.4-5.2876*LN(B17)</f>
        <v>73.700761143978241</v>
      </c>
      <c r="F17" s="6">
        <f>D17-E17</f>
        <v>0.29923885602175915</v>
      </c>
    </row>
    <row r="18" spans="1:6" x14ac:dyDescent="0.2">
      <c r="A18" s="2" t="s">
        <v>4</v>
      </c>
      <c r="B18" s="3">
        <v>410</v>
      </c>
      <c r="C18" s="4">
        <f t="shared" ref="C18:C28" si="0">LN(B18)</f>
        <v>6.0161571596983539</v>
      </c>
      <c r="D18" s="3">
        <v>72</v>
      </c>
      <c r="E18" s="6">
        <f t="shared" ref="E18:E28" si="1">103.4-5.2876*LN(B18)</f>
        <v>71.588967402378984</v>
      </c>
      <c r="F18" s="6">
        <f t="shared" ref="F18:F28" si="2">D18-E18</f>
        <v>0.41103259762101629</v>
      </c>
    </row>
    <row r="19" spans="1:6" x14ac:dyDescent="0.2">
      <c r="A19" s="2" t="s">
        <v>5</v>
      </c>
      <c r="B19" s="3">
        <v>467</v>
      </c>
      <c r="C19" s="4">
        <f t="shared" si="0"/>
        <v>6.1463292576688975</v>
      </c>
      <c r="D19" s="3">
        <v>73</v>
      </c>
      <c r="E19" s="6">
        <f t="shared" si="1"/>
        <v>70.900669417149942</v>
      </c>
      <c r="F19" s="6">
        <f t="shared" si="2"/>
        <v>2.0993305828500581</v>
      </c>
    </row>
    <row r="20" spans="1:6" x14ac:dyDescent="0.2">
      <c r="A20" s="2" t="s">
        <v>6</v>
      </c>
      <c r="B20" s="3">
        <v>559</v>
      </c>
      <c r="C20" s="4">
        <f t="shared" si="0"/>
        <v>6.3261494731550991</v>
      </c>
      <c r="D20" s="3">
        <v>67</v>
      </c>
      <c r="E20" s="6">
        <f t="shared" si="1"/>
        <v>69.949852045745104</v>
      </c>
      <c r="F20" s="6">
        <f t="shared" si="2"/>
        <v>-2.9498520457451036</v>
      </c>
    </row>
    <row r="21" spans="1:6" x14ac:dyDescent="0.2">
      <c r="A21" s="2" t="s">
        <v>7</v>
      </c>
      <c r="B21" s="3">
        <v>643</v>
      </c>
      <c r="C21" s="4">
        <f t="shared" si="0"/>
        <v>6.4661447242376191</v>
      </c>
      <c r="D21" s="3">
        <v>68</v>
      </c>
      <c r="E21" s="6">
        <f t="shared" si="1"/>
        <v>69.209613156121179</v>
      </c>
      <c r="F21" s="6">
        <f t="shared" si="2"/>
        <v>-1.2096131561211791</v>
      </c>
    </row>
    <row r="22" spans="1:6" x14ac:dyDescent="0.2">
      <c r="A22" s="2" t="s">
        <v>8</v>
      </c>
      <c r="B22" s="3">
        <v>1010</v>
      </c>
      <c r="C22" s="4">
        <f t="shared" si="0"/>
        <v>6.9177056098353047</v>
      </c>
      <c r="D22" s="3">
        <v>70</v>
      </c>
      <c r="E22" s="6">
        <f t="shared" si="1"/>
        <v>66.821939817434838</v>
      </c>
      <c r="F22" s="6">
        <f t="shared" si="2"/>
        <v>3.1780601825651615</v>
      </c>
    </row>
    <row r="23" spans="1:6" x14ac:dyDescent="0.2">
      <c r="A23" s="2" t="s">
        <v>9</v>
      </c>
      <c r="B23" s="3">
        <v>1037</v>
      </c>
      <c r="C23" s="4">
        <f t="shared" si="0"/>
        <v>6.9440872082295275</v>
      </c>
      <c r="D23" s="3">
        <v>67</v>
      </c>
      <c r="E23" s="6">
        <f t="shared" si="1"/>
        <v>66.682444477765557</v>
      </c>
      <c r="F23" s="6">
        <f t="shared" si="2"/>
        <v>0.31755552223444283</v>
      </c>
    </row>
    <row r="24" spans="1:6" x14ac:dyDescent="0.2">
      <c r="A24" s="2" t="s">
        <v>10</v>
      </c>
      <c r="B24" s="3">
        <v>1216</v>
      </c>
      <c r="C24" s="4">
        <f t="shared" si="0"/>
        <v>7.1033220625261126</v>
      </c>
      <c r="D24" s="3">
        <v>66</v>
      </c>
      <c r="E24" s="6">
        <f t="shared" si="1"/>
        <v>65.84047426218693</v>
      </c>
      <c r="F24" s="6">
        <f t="shared" si="2"/>
        <v>0.15952573781306967</v>
      </c>
    </row>
    <row r="25" spans="1:6" x14ac:dyDescent="0.2">
      <c r="A25" s="2" t="s">
        <v>11</v>
      </c>
      <c r="B25" s="3">
        <v>2471</v>
      </c>
      <c r="C25" s="4">
        <f t="shared" si="0"/>
        <v>7.81237820598861</v>
      </c>
      <c r="D25" s="3">
        <v>57</v>
      </c>
      <c r="E25" s="6">
        <f t="shared" si="1"/>
        <v>62.091268998014627</v>
      </c>
      <c r="F25" s="6">
        <f t="shared" si="2"/>
        <v>-5.0912689980146268</v>
      </c>
    </row>
    <row r="26" spans="1:6" x14ac:dyDescent="0.2">
      <c r="A26" s="2" t="s">
        <v>12</v>
      </c>
      <c r="B26" s="3">
        <v>4873</v>
      </c>
      <c r="C26" s="4">
        <f t="shared" si="0"/>
        <v>8.4914650428435063</v>
      </c>
      <c r="D26" s="3">
        <v>62</v>
      </c>
      <c r="E26" s="6">
        <f t="shared" si="1"/>
        <v>58.500529439460678</v>
      </c>
      <c r="F26" s="6">
        <f t="shared" si="2"/>
        <v>3.4994705605393222</v>
      </c>
    </row>
    <row r="27" spans="1:6" x14ac:dyDescent="0.2">
      <c r="A27" s="2" t="s">
        <v>13</v>
      </c>
      <c r="B27" s="3">
        <v>6166</v>
      </c>
      <c r="C27" s="4">
        <f t="shared" si="0"/>
        <v>8.7268056084460959</v>
      </c>
      <c r="D27" s="3">
        <v>54</v>
      </c>
      <c r="E27" s="6">
        <f t="shared" si="1"/>
        <v>57.256142664780427</v>
      </c>
      <c r="F27" s="6">
        <f t="shared" si="2"/>
        <v>-3.2561426647804268</v>
      </c>
    </row>
    <row r="28" spans="1:6" x14ac:dyDescent="0.2">
      <c r="A28" s="2" t="s">
        <v>14</v>
      </c>
      <c r="B28" s="3">
        <v>7174</v>
      </c>
      <c r="C28" s="4">
        <f t="shared" si="0"/>
        <v>8.8782186580922282</v>
      </c>
      <c r="D28" s="3">
        <v>59</v>
      </c>
      <c r="E28" s="6">
        <f t="shared" si="1"/>
        <v>56.455531023471536</v>
      </c>
      <c r="F28" s="6">
        <f t="shared" si="2"/>
        <v>2.5444689765284636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313A-9486-A948-BC68-F3F74BC3784B}">
  <dimension ref="A1:G13"/>
  <sheetViews>
    <sheetView workbookViewId="0">
      <selection activeCell="L11" sqref="L11"/>
    </sheetView>
  </sheetViews>
  <sheetFormatPr baseColWidth="10" defaultRowHeight="16" x14ac:dyDescent="0.2"/>
  <sheetData>
    <row r="1" spans="1:7" x14ac:dyDescent="0.2">
      <c r="A1" s="1" t="s">
        <v>2</v>
      </c>
      <c r="B1" s="1" t="s">
        <v>0</v>
      </c>
      <c r="C1" s="1" t="s">
        <v>1</v>
      </c>
      <c r="D1" s="5" t="s">
        <v>15</v>
      </c>
      <c r="E1" s="5" t="s">
        <v>18</v>
      </c>
      <c r="F1" s="5" t="s">
        <v>16</v>
      </c>
      <c r="G1" s="5" t="s">
        <v>17</v>
      </c>
    </row>
    <row r="2" spans="1:7" x14ac:dyDescent="0.2">
      <c r="A2" s="2" t="s">
        <v>3</v>
      </c>
      <c r="B2" s="3">
        <v>275</v>
      </c>
      <c r="C2" s="3">
        <v>74</v>
      </c>
      <c r="D2" s="4">
        <f>LN(B2)</f>
        <v>5.6167710976665717</v>
      </c>
      <c r="E2" s="4">
        <f>LN(C2)</f>
        <v>4.3040650932041702</v>
      </c>
      <c r="F2" s="6">
        <f>117.62*B2^-0.0823</f>
        <v>74.083943928308315</v>
      </c>
      <c r="G2" s="6">
        <f>C2-F2</f>
        <v>-8.3943928308315208E-2</v>
      </c>
    </row>
    <row r="3" spans="1:7" x14ac:dyDescent="0.2">
      <c r="A3" s="2" t="s">
        <v>4</v>
      </c>
      <c r="B3" s="3">
        <v>410</v>
      </c>
      <c r="C3" s="3">
        <v>72</v>
      </c>
      <c r="D3" s="4">
        <f t="shared" ref="D3:D13" si="0">LN(B3)</f>
        <v>6.0161571596983539</v>
      </c>
      <c r="E3" s="4">
        <f t="shared" ref="E3:E13" si="1">LN(C3)</f>
        <v>4.2766661190160553</v>
      </c>
      <c r="F3" s="6">
        <f t="shared" ref="F3:F13" si="2">117.62*B3^-0.0823</f>
        <v>71.688429068783165</v>
      </c>
      <c r="G3" s="6">
        <f t="shared" ref="G3:G13" si="3">C3-F3</f>
        <v>0.31157093121683488</v>
      </c>
    </row>
    <row r="4" spans="1:7" x14ac:dyDescent="0.2">
      <c r="A4" s="2" t="s">
        <v>5</v>
      </c>
      <c r="B4" s="3">
        <v>467</v>
      </c>
      <c r="C4" s="3">
        <v>73</v>
      </c>
      <c r="D4" s="4">
        <f t="shared" si="0"/>
        <v>6.1463292576688975</v>
      </c>
      <c r="E4" s="4">
        <f t="shared" si="1"/>
        <v>4.290459441148391</v>
      </c>
      <c r="F4" s="6">
        <f t="shared" si="2"/>
        <v>70.924518451435318</v>
      </c>
      <c r="G4" s="6">
        <f t="shared" si="3"/>
        <v>2.0754815485646816</v>
      </c>
    </row>
    <row r="5" spans="1:7" x14ac:dyDescent="0.2">
      <c r="A5" s="2" t="s">
        <v>6</v>
      </c>
      <c r="B5" s="3">
        <v>559</v>
      </c>
      <c r="C5" s="3">
        <v>67</v>
      </c>
      <c r="D5" s="4">
        <f t="shared" si="0"/>
        <v>6.3261494731550991</v>
      </c>
      <c r="E5" s="4">
        <f t="shared" si="1"/>
        <v>4.2046926193909657</v>
      </c>
      <c r="F5" s="6">
        <f t="shared" si="2"/>
        <v>69.882620697655796</v>
      </c>
      <c r="G5" s="6">
        <f t="shared" si="3"/>
        <v>-2.8826206976557955</v>
      </c>
    </row>
    <row r="6" spans="1:7" x14ac:dyDescent="0.2">
      <c r="A6" s="2" t="s">
        <v>7</v>
      </c>
      <c r="B6" s="3">
        <v>643</v>
      </c>
      <c r="C6" s="3">
        <v>68</v>
      </c>
      <c r="D6" s="4">
        <f t="shared" si="0"/>
        <v>6.4661447242376191</v>
      </c>
      <c r="E6" s="4">
        <f t="shared" si="1"/>
        <v>4.219507705176107</v>
      </c>
      <c r="F6" s="6">
        <f t="shared" si="2"/>
        <v>69.082081062793435</v>
      </c>
      <c r="G6" s="6">
        <f t="shared" si="3"/>
        <v>-1.082081062793435</v>
      </c>
    </row>
    <row r="7" spans="1:7" x14ac:dyDescent="0.2">
      <c r="A7" s="2" t="s">
        <v>8</v>
      </c>
      <c r="B7" s="3">
        <v>1010</v>
      </c>
      <c r="C7" s="3">
        <v>70</v>
      </c>
      <c r="D7" s="4">
        <f t="shared" si="0"/>
        <v>6.9177056098353047</v>
      </c>
      <c r="E7" s="4">
        <f t="shared" si="1"/>
        <v>4.2484952420493594</v>
      </c>
      <c r="F7" s="6">
        <f t="shared" si="2"/>
        <v>66.56187174872305</v>
      </c>
      <c r="G7" s="6">
        <f t="shared" si="3"/>
        <v>3.4381282512769502</v>
      </c>
    </row>
    <row r="8" spans="1:7" x14ac:dyDescent="0.2">
      <c r="A8" s="2" t="s">
        <v>9</v>
      </c>
      <c r="B8" s="3">
        <v>1037</v>
      </c>
      <c r="C8" s="3">
        <v>67</v>
      </c>
      <c r="D8" s="4">
        <f t="shared" si="0"/>
        <v>6.9440872082295275</v>
      </c>
      <c r="E8" s="4">
        <f t="shared" si="1"/>
        <v>4.2046926193909657</v>
      </c>
      <c r="F8" s="6">
        <f t="shared" si="2"/>
        <v>66.417509020797283</v>
      </c>
      <c r="G8" s="6">
        <f t="shared" si="3"/>
        <v>0.58249097920271709</v>
      </c>
    </row>
    <row r="9" spans="1:7" x14ac:dyDescent="0.2">
      <c r="A9" s="2" t="s">
        <v>10</v>
      </c>
      <c r="B9" s="3">
        <v>1216</v>
      </c>
      <c r="C9" s="3">
        <v>66</v>
      </c>
      <c r="D9" s="4">
        <f t="shared" si="0"/>
        <v>7.1033220625261126</v>
      </c>
      <c r="E9" s="4">
        <f t="shared" si="1"/>
        <v>4.1896547420264252</v>
      </c>
      <c r="F9" s="6">
        <f t="shared" si="2"/>
        <v>65.552784169270737</v>
      </c>
      <c r="G9" s="6">
        <f t="shared" si="3"/>
        <v>0.44721583072926308</v>
      </c>
    </row>
    <row r="10" spans="1:7" x14ac:dyDescent="0.2">
      <c r="A10" s="2" t="s">
        <v>11</v>
      </c>
      <c r="B10" s="3">
        <v>2471</v>
      </c>
      <c r="C10" s="3">
        <v>57</v>
      </c>
      <c r="D10" s="4">
        <f t="shared" si="0"/>
        <v>7.81237820598861</v>
      </c>
      <c r="E10" s="4">
        <f t="shared" si="1"/>
        <v>4.0430512678345503</v>
      </c>
      <c r="F10" s="6">
        <f t="shared" si="2"/>
        <v>61.83690550486984</v>
      </c>
      <c r="G10" s="6">
        <f t="shared" si="3"/>
        <v>-4.8369055048698399</v>
      </c>
    </row>
    <row r="11" spans="1:7" x14ac:dyDescent="0.2">
      <c r="A11" s="2" t="s">
        <v>12</v>
      </c>
      <c r="B11" s="3">
        <v>4873</v>
      </c>
      <c r="C11" s="3">
        <v>62</v>
      </c>
      <c r="D11" s="4">
        <f t="shared" si="0"/>
        <v>8.4914650428435063</v>
      </c>
      <c r="E11" s="4">
        <f t="shared" si="1"/>
        <v>4.1271343850450917</v>
      </c>
      <c r="F11" s="6">
        <f t="shared" si="2"/>
        <v>58.475713606095347</v>
      </c>
      <c r="G11" s="6">
        <f t="shared" si="3"/>
        <v>3.5242863939046529</v>
      </c>
    </row>
    <row r="12" spans="1:7" x14ac:dyDescent="0.2">
      <c r="A12" s="2" t="s">
        <v>13</v>
      </c>
      <c r="B12" s="3">
        <v>6166</v>
      </c>
      <c r="C12" s="3">
        <v>54</v>
      </c>
      <c r="D12" s="4">
        <f t="shared" si="0"/>
        <v>8.7268056084460959</v>
      </c>
      <c r="E12" s="4">
        <f t="shared" si="1"/>
        <v>3.9889840465642745</v>
      </c>
      <c r="F12" s="6">
        <f t="shared" si="2"/>
        <v>57.354022892682515</v>
      </c>
      <c r="G12" s="6">
        <f t="shared" si="3"/>
        <v>-3.3540228926825151</v>
      </c>
    </row>
    <row r="13" spans="1:7" x14ac:dyDescent="0.2">
      <c r="A13" s="2" t="s">
        <v>14</v>
      </c>
      <c r="B13" s="3">
        <v>7174</v>
      </c>
      <c r="C13" s="3">
        <v>59</v>
      </c>
      <c r="D13" s="4">
        <f t="shared" si="0"/>
        <v>8.8782186580922282</v>
      </c>
      <c r="E13" s="4">
        <f t="shared" si="1"/>
        <v>4.0775374439057197</v>
      </c>
      <c r="F13" s="6">
        <f t="shared" si="2"/>
        <v>56.643752189273322</v>
      </c>
      <c r="G13" s="6">
        <f t="shared" si="3"/>
        <v>2.3562478107266784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4E21-7E8E-4E4E-9450-682936D97B5D}">
  <dimension ref="A1:F13"/>
  <sheetViews>
    <sheetView tabSelected="1" workbookViewId="0">
      <selection activeCell="H7" sqref="H7"/>
    </sheetView>
  </sheetViews>
  <sheetFormatPr baseColWidth="10" defaultRowHeight="16" x14ac:dyDescent="0.2"/>
  <sheetData>
    <row r="1" spans="1:6" x14ac:dyDescent="0.2">
      <c r="A1" s="7" t="s">
        <v>2</v>
      </c>
      <c r="B1" s="8" t="s">
        <v>0</v>
      </c>
      <c r="C1" s="8" t="s">
        <v>1</v>
      </c>
      <c r="D1" s="11" t="s">
        <v>18</v>
      </c>
      <c r="E1" s="11" t="s">
        <v>16</v>
      </c>
      <c r="F1" s="11" t="s">
        <v>17</v>
      </c>
    </row>
    <row r="2" spans="1:6" x14ac:dyDescent="0.2">
      <c r="A2" s="9" t="s">
        <v>3</v>
      </c>
      <c r="B2" s="10">
        <v>275</v>
      </c>
      <c r="C2" s="10">
        <v>74</v>
      </c>
      <c r="D2" s="4">
        <f>LN(C2)</f>
        <v>4.3040650932041702</v>
      </c>
      <c r="E2" s="4">
        <f>70.53*EXP(-0.00003*B2)</f>
        <v>69.950521137037668</v>
      </c>
      <c r="F2" s="4">
        <f>C2-E2</f>
        <v>4.0494788629623315</v>
      </c>
    </row>
    <row r="3" spans="1:6" x14ac:dyDescent="0.2">
      <c r="A3" s="9" t="s">
        <v>4</v>
      </c>
      <c r="B3" s="10">
        <v>410</v>
      </c>
      <c r="C3" s="10">
        <v>72</v>
      </c>
      <c r="D3" s="4">
        <f t="shared" ref="D3:D13" si="0">LN(C3)</f>
        <v>4.2766661190160553</v>
      </c>
      <c r="E3" s="4">
        <f t="shared" ref="E3:E13" si="1">70.53*EXP(-0.00003*B3)</f>
        <v>69.667794434457349</v>
      </c>
      <c r="F3" s="4">
        <f t="shared" ref="F3:F13" si="2">C3-E3</f>
        <v>2.332205565542651</v>
      </c>
    </row>
    <row r="4" spans="1:6" x14ac:dyDescent="0.2">
      <c r="A4" s="9" t="s">
        <v>5</v>
      </c>
      <c r="B4" s="10">
        <v>467</v>
      </c>
      <c r="C4" s="10">
        <v>73</v>
      </c>
      <c r="D4" s="4">
        <f t="shared" si="0"/>
        <v>4.290459441148391</v>
      </c>
      <c r="E4" s="4">
        <f t="shared" si="1"/>
        <v>69.548764305739141</v>
      </c>
      <c r="F4" s="4">
        <f t="shared" si="2"/>
        <v>3.4512356942608591</v>
      </c>
    </row>
    <row r="5" spans="1:6" x14ac:dyDescent="0.2">
      <c r="A5" s="9" t="s">
        <v>6</v>
      </c>
      <c r="B5" s="10">
        <v>559</v>
      </c>
      <c r="C5" s="10">
        <v>67</v>
      </c>
      <c r="D5" s="4">
        <f t="shared" si="0"/>
        <v>4.2046926193909657</v>
      </c>
      <c r="E5" s="4">
        <f t="shared" si="1"/>
        <v>69.357074370051308</v>
      </c>
      <c r="F5" s="4">
        <f t="shared" si="2"/>
        <v>-2.3570743700513077</v>
      </c>
    </row>
    <row r="6" spans="1:6" x14ac:dyDescent="0.2">
      <c r="A6" s="9" t="s">
        <v>7</v>
      </c>
      <c r="B6" s="10">
        <v>643</v>
      </c>
      <c r="C6" s="10">
        <v>68</v>
      </c>
      <c r="D6" s="4">
        <f t="shared" si="0"/>
        <v>4.219507705176107</v>
      </c>
      <c r="E6" s="4">
        <f t="shared" si="1"/>
        <v>69.182514580350826</v>
      </c>
      <c r="F6" s="4">
        <f t="shared" si="2"/>
        <v>-1.1825145803508263</v>
      </c>
    </row>
    <row r="7" spans="1:6" x14ac:dyDescent="0.2">
      <c r="A7" s="9" t="s">
        <v>8</v>
      </c>
      <c r="B7" s="10">
        <v>1010</v>
      </c>
      <c r="C7" s="10">
        <v>70</v>
      </c>
      <c r="D7" s="4">
        <f t="shared" si="0"/>
        <v>4.2484952420493594</v>
      </c>
      <c r="E7" s="4">
        <f t="shared" si="1"/>
        <v>68.424992903872507</v>
      </c>
      <c r="F7" s="4">
        <f t="shared" si="2"/>
        <v>1.5750070961274929</v>
      </c>
    </row>
    <row r="8" spans="1:6" x14ac:dyDescent="0.2">
      <c r="A8" s="9" t="s">
        <v>9</v>
      </c>
      <c r="B8" s="10">
        <v>1037</v>
      </c>
      <c r="C8" s="10">
        <v>67</v>
      </c>
      <c r="D8" s="4">
        <f t="shared" si="0"/>
        <v>4.2046926193909657</v>
      </c>
      <c r="E8" s="4">
        <f t="shared" si="1"/>
        <v>68.369591100379878</v>
      </c>
      <c r="F8" s="4">
        <f t="shared" si="2"/>
        <v>-1.3695911003798784</v>
      </c>
    </row>
    <row r="9" spans="1:6" x14ac:dyDescent="0.2">
      <c r="A9" s="9" t="s">
        <v>10</v>
      </c>
      <c r="B9" s="10">
        <v>1216</v>
      </c>
      <c r="C9" s="10">
        <v>66</v>
      </c>
      <c r="D9" s="4">
        <f t="shared" si="0"/>
        <v>4.1896547420264252</v>
      </c>
      <c r="E9" s="4">
        <f t="shared" si="1"/>
        <v>68.003430417515489</v>
      </c>
      <c r="F9" s="4">
        <f t="shared" si="2"/>
        <v>-2.0034304175154887</v>
      </c>
    </row>
    <row r="10" spans="1:6" x14ac:dyDescent="0.2">
      <c r="A10" s="9" t="s">
        <v>11</v>
      </c>
      <c r="B10" s="10">
        <v>2471</v>
      </c>
      <c r="C10" s="10">
        <v>57</v>
      </c>
      <c r="D10" s="4">
        <f t="shared" si="0"/>
        <v>4.0430512678345503</v>
      </c>
      <c r="E10" s="4">
        <f t="shared" si="1"/>
        <v>65.490700222176699</v>
      </c>
      <c r="F10" s="4">
        <f t="shared" si="2"/>
        <v>-8.4907002221766987</v>
      </c>
    </row>
    <row r="11" spans="1:6" x14ac:dyDescent="0.2">
      <c r="A11" s="9" t="s">
        <v>12</v>
      </c>
      <c r="B11" s="10">
        <v>4873</v>
      </c>
      <c r="C11" s="10">
        <v>62</v>
      </c>
      <c r="D11" s="4">
        <f t="shared" si="0"/>
        <v>4.1271343850450917</v>
      </c>
      <c r="E11" s="4">
        <f t="shared" si="1"/>
        <v>60.937463587540336</v>
      </c>
      <c r="F11" s="4">
        <f t="shared" si="2"/>
        <v>1.0625364124596643</v>
      </c>
    </row>
    <row r="12" spans="1:6" x14ac:dyDescent="0.2">
      <c r="A12" s="9" t="s">
        <v>13</v>
      </c>
      <c r="B12" s="10">
        <v>6166</v>
      </c>
      <c r="C12" s="10">
        <v>54</v>
      </c>
      <c r="D12" s="4">
        <f t="shared" si="0"/>
        <v>3.9889840465642745</v>
      </c>
      <c r="E12" s="4">
        <f t="shared" si="1"/>
        <v>58.618957507516861</v>
      </c>
      <c r="F12" s="4">
        <f t="shared" si="2"/>
        <v>-4.6189575075168605</v>
      </c>
    </row>
    <row r="13" spans="1:6" x14ac:dyDescent="0.2">
      <c r="A13" s="9" t="s">
        <v>14</v>
      </c>
      <c r="B13" s="10">
        <v>7174</v>
      </c>
      <c r="C13" s="10">
        <v>59</v>
      </c>
      <c r="D13" s="4">
        <f t="shared" si="0"/>
        <v>4.0775374439057197</v>
      </c>
      <c r="E13" s="4">
        <f t="shared" si="1"/>
        <v>56.872854371321161</v>
      </c>
      <c r="F13" s="4">
        <f t="shared" si="2"/>
        <v>2.1271456286788393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3.2.1</vt:lpstr>
      <vt:lpstr>3.2.2</vt:lpstr>
      <vt:lpstr>3.2.3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2018-02-26T18:32:40Z</dcterms:created>
  <dcterms:modified xsi:type="dcterms:W3CDTF">2018-02-27T17:17:36Z</dcterms:modified>
</cp:coreProperties>
</file>