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e/Documents/"/>
    </mc:Choice>
  </mc:AlternateContent>
  <xr:revisionPtr revIDLastSave="0" documentId="8_{B5B283E1-2EA9-9246-85A4-0ABDD08D407A}" xr6:coauthVersionLast="31" xr6:coauthVersionMax="31" xr10:uidLastSave="{00000000-0000-0000-0000-000000000000}"/>
  <bookViews>
    <workbookView xWindow="0" yWindow="460" windowWidth="25600" windowHeight="14460" xr2:uid="{458888C1-2924-8341-8BE7-30DE55C823C6}"/>
  </bookViews>
  <sheets>
    <sheet name="Epidemics" sheetId="1" r:id="rId1"/>
  </sheets>
  <definedNames>
    <definedName name="_xlnm.Print_Area" localSheetId="0">Epidemics!$A$1:$M$44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E7" i="1" s="1"/>
  <c r="B8" i="1" s="1"/>
  <c r="F7" i="1"/>
  <c r="D8" i="1" s="1"/>
  <c r="B7" i="1"/>
  <c r="A9" i="1"/>
  <c r="A10" i="1"/>
  <c r="A1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8" i="1"/>
  <c r="C8" i="1" l="1"/>
  <c r="F8" i="1" s="1"/>
  <c r="D9" i="1" s="1"/>
  <c r="E8" i="1" l="1"/>
  <c r="C9" i="1" s="1"/>
  <c r="F9" i="1"/>
  <c r="D10" i="1" s="1"/>
  <c r="B9" i="1" l="1"/>
  <c r="E9" i="1" s="1"/>
  <c r="C10" i="1" s="1"/>
  <c r="B10" i="1"/>
  <c r="F10" i="1"/>
  <c r="D11" i="1" s="1"/>
  <c r="E10" i="1"/>
  <c r="C11" i="1" s="1"/>
  <c r="B11" i="1" l="1"/>
  <c r="F11" i="1"/>
  <c r="D12" i="1" s="1"/>
  <c r="E11" i="1"/>
  <c r="C12" i="1" l="1"/>
  <c r="F12" i="1"/>
  <c r="D13" i="1" s="1"/>
  <c r="B12" i="1"/>
  <c r="E12" i="1" l="1"/>
  <c r="C13" i="1" s="1"/>
  <c r="B13" i="1" l="1"/>
  <c r="E13" i="1"/>
  <c r="B14" i="1" s="1"/>
  <c r="F13" i="1"/>
  <c r="D14" i="1" s="1"/>
  <c r="C14" i="1" l="1"/>
  <c r="E14" i="1" s="1"/>
  <c r="B15" i="1" s="1"/>
  <c r="F14" i="1"/>
  <c r="D15" i="1" s="1"/>
  <c r="C15" i="1" l="1"/>
  <c r="F15" i="1" s="1"/>
  <c r="D16" i="1" s="1"/>
  <c r="E15" i="1" l="1"/>
  <c r="B16" i="1" s="1"/>
  <c r="C16" i="1"/>
  <c r="F16" i="1" l="1"/>
  <c r="D17" i="1" s="1"/>
  <c r="E16" i="1"/>
  <c r="B17" i="1" s="1"/>
  <c r="C17" i="1" l="1"/>
  <c r="F17" i="1" l="1"/>
  <c r="D18" i="1" s="1"/>
  <c r="E17" i="1"/>
  <c r="B18" i="1" s="1"/>
  <c r="C18" i="1" l="1"/>
  <c r="F18" i="1" l="1"/>
  <c r="D19" i="1" s="1"/>
  <c r="E18" i="1"/>
  <c r="B19" i="1" s="1"/>
  <c r="C19" i="1" l="1"/>
  <c r="F19" i="1" l="1"/>
  <c r="D20" i="1" s="1"/>
  <c r="E19" i="1"/>
  <c r="B20" i="1" s="1"/>
  <c r="C20" i="1" l="1"/>
  <c r="F20" i="1" l="1"/>
  <c r="D21" i="1" s="1"/>
  <c r="E20" i="1"/>
  <c r="B21" i="1" s="1"/>
  <c r="C21" i="1" l="1"/>
  <c r="E21" i="1" s="1"/>
  <c r="B22" i="1" s="1"/>
  <c r="F21" i="1" l="1"/>
  <c r="D22" i="1" s="1"/>
  <c r="C22" i="1" l="1"/>
  <c r="E22" i="1" s="1"/>
  <c r="B23" i="1" s="1"/>
  <c r="F22" i="1"/>
  <c r="D23" i="1" s="1"/>
  <c r="C23" i="1" l="1"/>
  <c r="F23" i="1"/>
  <c r="D24" i="1" s="1"/>
  <c r="E23" i="1"/>
  <c r="B24" i="1" s="1"/>
  <c r="C24" i="1" l="1"/>
  <c r="F24" i="1" l="1"/>
  <c r="D25" i="1" s="1"/>
  <c r="E24" i="1"/>
  <c r="B25" i="1" s="1"/>
  <c r="C25" i="1" l="1"/>
  <c r="F25" i="1" l="1"/>
  <c r="D26" i="1" s="1"/>
  <c r="E25" i="1"/>
  <c r="B26" i="1" s="1"/>
  <c r="C26" i="1" l="1"/>
  <c r="E26" i="1" l="1"/>
  <c r="B27" i="1" s="1"/>
  <c r="F26" i="1"/>
  <c r="D27" i="1" s="1"/>
  <c r="C27" i="1" l="1"/>
  <c r="E27" i="1" s="1"/>
  <c r="B28" i="1" s="1"/>
  <c r="F27" i="1" l="1"/>
  <c r="D28" i="1" s="1"/>
  <c r="C28" i="1" l="1"/>
  <c r="F28" i="1"/>
  <c r="D29" i="1" s="1"/>
  <c r="E28" i="1"/>
  <c r="B29" i="1" s="1"/>
  <c r="C29" i="1" l="1"/>
  <c r="F29" i="1" l="1"/>
  <c r="D30" i="1" s="1"/>
  <c r="E29" i="1"/>
  <c r="B30" i="1" s="1"/>
  <c r="C30" i="1" l="1"/>
  <c r="F30" i="1" l="1"/>
  <c r="D31" i="1" s="1"/>
  <c r="E30" i="1"/>
  <c r="B31" i="1" s="1"/>
  <c r="C31" i="1" l="1"/>
  <c r="F31" i="1" l="1"/>
  <c r="D32" i="1" s="1"/>
  <c r="E31" i="1"/>
  <c r="B32" i="1" s="1"/>
  <c r="C32" i="1" l="1"/>
  <c r="F32" i="1" s="1"/>
  <c r="E32" i="1" l="1"/>
</calcChain>
</file>

<file path=xl/sharedStrings.xml><?xml version="1.0" encoding="utf-8"?>
<sst xmlns="http://schemas.openxmlformats.org/spreadsheetml/2006/main" count="10" uniqueCount="10">
  <si>
    <t>Population</t>
  </si>
  <si>
    <t>Transmission Coefficient</t>
  </si>
  <si>
    <t>Removal Rate</t>
  </si>
  <si>
    <t>Week</t>
  </si>
  <si>
    <t>Susceptibles</t>
  </si>
  <si>
    <t>Inefectives</t>
  </si>
  <si>
    <t>Removals</t>
  </si>
  <si>
    <t>Newly Infected</t>
  </si>
  <si>
    <t>Newly Removed</t>
  </si>
  <si>
    <t>Number of New Cases in a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</si>
</sst>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Persons vs.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Epidemics!$B$6</c:f>
              <c:strCache>
                <c:ptCount val="1"/>
                <c:pt idx="0">
                  <c:v>Susceptibles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Epidemics!$A$7:$A$32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Epidemics!$B$7:$B$32</c:f>
              <c:numCache>
                <c:formatCode>0</c:formatCode>
                <c:ptCount val="26"/>
                <c:pt idx="0">
                  <c:v>999.5</c:v>
                </c:pt>
                <c:pt idx="1">
                  <c:v>994.5</c:v>
                </c:pt>
                <c:pt idx="2">
                  <c:v>985.79377188594299</c:v>
                </c:pt>
                <c:pt idx="3">
                  <c:v>970.74521804270069</c:v>
                </c:pt>
                <c:pt idx="4">
                  <c:v>945.0662779879043</c:v>
                </c:pt>
                <c:pt idx="5">
                  <c:v>902.21589738743728</c:v>
                </c:pt>
                <c:pt idx="6">
                  <c:v>833.41260659383704</c:v>
                </c:pt>
                <c:pt idx="7">
                  <c:v>729.92167357277049</c:v>
                </c:pt>
                <c:pt idx="8">
                  <c:v>590.12923965968912</c:v>
                </c:pt>
                <c:pt idx="9">
                  <c:v>430.44824989294716</c:v>
                </c:pt>
                <c:pt idx="10">
                  <c:v>286.25052922406417</c:v>
                </c:pt>
                <c:pt idx="11">
                  <c:v>186.68272475397663</c:v>
                </c:pt>
                <c:pt idx="12">
                  <c:v>130.96927100006752</c:v>
                </c:pt>
                <c:pt idx="13">
                  <c:v>102.30058422800109</c:v>
                </c:pt>
                <c:pt idx="14">
                  <c:v>87.436112157364377</c:v>
                </c:pt>
                <c:pt idx="15">
                  <c:v>79.458367070915969</c:v>
                </c:pt>
                <c:pt idx="16">
                  <c:v>75.040673012511348</c:v>
                </c:pt>
                <c:pt idx="17">
                  <c:v>72.540041849882272</c:v>
                </c:pt>
                <c:pt idx="18">
                  <c:v>71.104533090738485</c:v>
                </c:pt>
                <c:pt idx="19">
                  <c:v>70.273329688347673</c:v>
                </c:pt>
                <c:pt idx="20">
                  <c:v>69.789535507009717</c:v>
                </c:pt>
                <c:pt idx="21">
                  <c:v>69.507077921150838</c:v>
                </c:pt>
                <c:pt idx="22">
                  <c:v>69.341867441848422</c:v>
                </c:pt>
                <c:pt idx="23">
                  <c:v>69.24513137800011</c:v>
                </c:pt>
                <c:pt idx="24">
                  <c:v>69.188453506910918</c:v>
                </c:pt>
                <c:pt idx="25">
                  <c:v>69.155233497138369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1B-E042-94F3-B85211FFE822}"/>
            </c:ext>
          </c:extLst>
        </c:ser>
        <c:ser>
          <c:idx val="1"/>
          <c:order val="1"/>
          <c:tx>
            <c:strRef>
              <c:f>Epidemics!$C$6</c:f>
              <c:strCache>
                <c:ptCount val="1"/>
                <c:pt idx="0">
                  <c:v>Inefectives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Epidemics!$A$7:$A$32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Epidemics!$C$7:$C$32</c:f>
              <c:numCache>
                <c:formatCode>0</c:formatCode>
                <c:ptCount val="26"/>
                <c:pt idx="0">
                  <c:v>4</c:v>
                </c:pt>
                <c:pt idx="1">
                  <c:v>7</c:v>
                </c:pt>
                <c:pt idx="2">
                  <c:v>12.206228114057028</c:v>
                </c:pt>
                <c:pt idx="3">
                  <c:v>21.15166790027078</c:v>
                </c:pt>
                <c:pt idx="4">
                  <c:v>36.254774004931733</c:v>
                </c:pt>
                <c:pt idx="5">
                  <c:v>60.977767602932929</c:v>
                </c:pt>
                <c:pt idx="6">
                  <c:v>99.292174595066655</c:v>
                </c:pt>
                <c:pt idx="7">
                  <c:v>153.13702031859992</c:v>
                </c:pt>
                <c:pt idx="8">
                  <c:v>216.36094407238127</c:v>
                </c:pt>
                <c:pt idx="9">
                  <c:v>267.86146180293258</c:v>
                </c:pt>
                <c:pt idx="10">
                  <c:v>278.12845157034928</c:v>
                </c:pt>
                <c:pt idx="11">
                  <c:v>238.63203025526218</c:v>
                </c:pt>
                <c:pt idx="12">
                  <c:v>175.0294688815402</c:v>
                </c:pt>
                <c:pt idx="13">
                  <c:v>116.18342121283655</c:v>
                </c:pt>
                <c:pt idx="14">
                  <c:v>72.956182677054983</c:v>
                </c:pt>
                <c:pt idx="15">
                  <c:v>44.455836424975899</c:v>
                </c:pt>
                <c:pt idx="16">
                  <c:v>26.64561227089257</c:v>
                </c:pt>
                <c:pt idx="17">
                  <c:v>15.823437298075362</c:v>
                </c:pt>
                <c:pt idx="18">
                  <c:v>9.347227408181471</c:v>
                </c:pt>
                <c:pt idx="19">
                  <c:v>5.5048171064815516</c:v>
                </c:pt>
                <c:pt idx="20">
                  <c:v>3.2362027345787379</c:v>
                </c:pt>
                <c:pt idx="21">
                  <c:v>1.9005589531482543</c:v>
                </c:pt>
                <c:pt idx="22">
                  <c:v>1.115489955876549</c:v>
                </c:pt>
                <c:pt idx="23">
                  <c:v>0.65448104178657995</c:v>
                </c:pt>
                <c:pt idx="24">
                  <c:v>0.38391839198248717</c:v>
                </c:pt>
                <c:pt idx="25">
                  <c:v>0.22517920576379027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1B-E042-94F3-B85211FFE822}"/>
            </c:ext>
          </c:extLst>
        </c:ser>
        <c:ser>
          <c:idx val="2"/>
          <c:order val="2"/>
          <c:tx>
            <c:strRef>
              <c:f>Epidemics!$D$6</c:f>
              <c:strCache>
                <c:ptCount val="1"/>
                <c:pt idx="0">
                  <c:v>Removals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Epidemics!$A$7:$A$32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Epidemics!$D$7:$D$32</c:f>
              <c:numCache>
                <c:formatCode>0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5.5</c:v>
                </c:pt>
                <c:pt idx="3">
                  <c:v>11.603114057028513</c:v>
                </c:pt>
                <c:pt idx="4">
                  <c:v>22.178948007163903</c:v>
                </c:pt>
                <c:pt idx="5">
                  <c:v>40.30633500962977</c:v>
                </c:pt>
                <c:pt idx="6">
                  <c:v>70.795218811096234</c:v>
                </c:pt>
                <c:pt idx="7">
                  <c:v>120.44130610862956</c:v>
                </c:pt>
                <c:pt idx="8">
                  <c:v>197.00981626792952</c:v>
                </c:pt>
                <c:pt idx="9">
                  <c:v>305.19028830412014</c:v>
                </c:pt>
                <c:pt idx="10">
                  <c:v>439.12101920558644</c:v>
                </c:pt>
                <c:pt idx="11">
                  <c:v>578.18524499076102</c:v>
                </c:pt>
                <c:pt idx="12">
                  <c:v>697.50126011839211</c:v>
                </c:pt>
                <c:pt idx="13">
                  <c:v>785.01599455916221</c:v>
                </c:pt>
                <c:pt idx="14">
                  <c:v>843.10770516558046</c:v>
                </c:pt>
                <c:pt idx="15">
                  <c:v>879.58579650410798</c:v>
                </c:pt>
                <c:pt idx="16">
                  <c:v>901.81371471659588</c:v>
                </c:pt>
                <c:pt idx="17">
                  <c:v>915.13652085204217</c:v>
                </c:pt>
                <c:pt idx="18">
                  <c:v>923.04823950107982</c:v>
                </c:pt>
                <c:pt idx="19">
                  <c:v>927.72185320517053</c:v>
                </c:pt>
                <c:pt idx="20">
                  <c:v>930.47426175841133</c:v>
                </c:pt>
                <c:pt idx="21">
                  <c:v>932.09236312570067</c:v>
                </c:pt>
                <c:pt idx="22">
                  <c:v>933.04264260227478</c:v>
                </c:pt>
                <c:pt idx="23">
                  <c:v>933.60038758021301</c:v>
                </c:pt>
                <c:pt idx="24">
                  <c:v>933.92762810110628</c:v>
                </c:pt>
                <c:pt idx="25">
                  <c:v>934.1195872970975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1B-E042-94F3-B85211FFE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995199"/>
        <c:axId val="1579000095"/>
      </c:scatterChart>
      <c:valAx>
        <c:axId val="1578995199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000095"/>
        <c:crosses val="autoZero"/>
        <c:crossBetween val="midCat"/>
      </c:valAx>
      <c:valAx>
        <c:axId val="1579000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99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15" fmlaLink="$C$7" horiz="1" max="100" page="10" val="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12</xdr:col>
      <xdr:colOff>444500</xdr:colOff>
      <xdr:row>17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55BB20-AF87-B24C-B771-CD34F59B7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1</xdr:row>
          <xdr:rowOff>0</xdr:rowOff>
        </xdr:from>
        <xdr:to>
          <xdr:col>10</xdr:col>
          <xdr:colOff>76200</xdr:colOff>
          <xdr:row>2</xdr:row>
          <xdr:rowOff>177800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F31DCA0-D59E-2E49-A235-F8B855B744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DE922-DBE5-744E-A421-4E63F655D03F}">
  <dimension ref="A1:F32"/>
  <sheetViews>
    <sheetView tabSelected="1" zoomScaleNormal="100" workbookViewId="0">
      <selection activeCell="I22" sqref="I22"/>
    </sheetView>
  </sheetViews>
  <sheetFormatPr baseColWidth="10" defaultRowHeight="16"/>
  <cols>
    <col min="2" max="2" width="28" customWidth="1"/>
  </cols>
  <sheetData>
    <row r="1" spans="1:6">
      <c r="B1" s="1" t="s">
        <v>0</v>
      </c>
      <c r="C1" s="3">
        <v>1000</v>
      </c>
    </row>
    <row r="2" spans="1:6">
      <c r="B2" s="5" t="s">
        <v>1</v>
      </c>
      <c r="C2" s="3">
        <f>C4/(C7*B7)</f>
        <v>1.2506253126563281E-3</v>
      </c>
    </row>
    <row r="3" spans="1:6">
      <c r="B3" s="1" t="s">
        <v>2</v>
      </c>
      <c r="C3" s="3">
        <v>0.5</v>
      </c>
    </row>
    <row r="4" spans="1:6">
      <c r="B4" s="1" t="s">
        <v>9</v>
      </c>
      <c r="C4" s="3">
        <v>5</v>
      </c>
    </row>
    <row r="6" spans="1:6" ht="32">
      <c r="A6" s="1" t="s">
        <v>3</v>
      </c>
      <c r="B6" s="1" t="s">
        <v>4</v>
      </c>
      <c r="C6" s="1" t="s">
        <v>5</v>
      </c>
      <c r="D6" s="1" t="s">
        <v>6</v>
      </c>
      <c r="E6" s="2" t="s">
        <v>7</v>
      </c>
      <c r="F6" s="2" t="s">
        <v>8</v>
      </c>
    </row>
    <row r="7" spans="1:6">
      <c r="A7" s="3">
        <v>0</v>
      </c>
      <c r="B7" s="4">
        <f>(C1-C3)</f>
        <v>999.5</v>
      </c>
      <c r="C7" s="4">
        <v>4</v>
      </c>
      <c r="D7" s="4">
        <v>0</v>
      </c>
      <c r="E7" s="4">
        <f>$C$2*B7*C7</f>
        <v>5</v>
      </c>
      <c r="F7" s="4">
        <f>$C$3*C7</f>
        <v>2</v>
      </c>
    </row>
    <row r="8" spans="1:6">
      <c r="A8" s="3">
        <f>A7+1</f>
        <v>1</v>
      </c>
      <c r="B8" s="4">
        <f>B7-E7</f>
        <v>994.5</v>
      </c>
      <c r="C8" s="4">
        <f>C7+E7-F7</f>
        <v>7</v>
      </c>
      <c r="D8" s="4">
        <f>D7+F7</f>
        <v>2</v>
      </c>
      <c r="E8" s="4">
        <f>$C$2*B8*C8</f>
        <v>8.7062281140570281</v>
      </c>
      <c r="F8" s="4">
        <f>$C$3*C8</f>
        <v>3.5</v>
      </c>
    </row>
    <row r="9" spans="1:6">
      <c r="A9" s="3">
        <f t="shared" ref="A9:A32" si="0">A8+1</f>
        <v>2</v>
      </c>
      <c r="B9" s="4">
        <f>B8-E8</f>
        <v>985.79377188594299</v>
      </c>
      <c r="C9" s="4">
        <f>C8+E8-F8</f>
        <v>12.206228114057028</v>
      </c>
      <c r="D9" s="4">
        <f>D8+F8</f>
        <v>5.5</v>
      </c>
      <c r="E9" s="4">
        <f>$C$2*B9*C9</f>
        <v>15.048553843242267</v>
      </c>
      <c r="F9" s="4">
        <f>$C$3*C9</f>
        <v>6.1031140570285141</v>
      </c>
    </row>
    <row r="10" spans="1:6">
      <c r="A10" s="3">
        <f t="shared" si="0"/>
        <v>3</v>
      </c>
      <c r="B10" s="4">
        <f>B9-E9</f>
        <v>970.74521804270069</v>
      </c>
      <c r="C10" s="4">
        <f>C9+E9-F9</f>
        <v>21.15166790027078</v>
      </c>
      <c r="D10" s="4">
        <f>D9+F9</f>
        <v>11.603114057028513</v>
      </c>
      <c r="E10" s="4">
        <f>$C$2*B10*C10</f>
        <v>25.678940054796339</v>
      </c>
      <c r="F10" s="4">
        <f>$C$3*C10</f>
        <v>10.57583395013539</v>
      </c>
    </row>
    <row r="11" spans="1:6">
      <c r="A11" s="3">
        <f t="shared" si="0"/>
        <v>4</v>
      </c>
      <c r="B11" s="4">
        <f>B10-E10</f>
        <v>945.0662779879043</v>
      </c>
      <c r="C11" s="4">
        <f>C10+E10-F10</f>
        <v>36.254774004931733</v>
      </c>
      <c r="D11" s="4">
        <f>D10+F10</f>
        <v>22.178948007163903</v>
      </c>
      <c r="E11" s="4">
        <f>$C$2*B11*C11</f>
        <v>42.850380600467062</v>
      </c>
      <c r="F11" s="4">
        <f>$C$3*C11</f>
        <v>18.127387002465866</v>
      </c>
    </row>
    <row r="12" spans="1:6">
      <c r="A12" s="3">
        <f t="shared" si="0"/>
        <v>5</v>
      </c>
      <c r="B12" s="4">
        <f>B11-E11</f>
        <v>902.21589738743728</v>
      </c>
      <c r="C12" s="4">
        <f>C11+E11-F11</f>
        <v>60.977767602932929</v>
      </c>
      <c r="D12" s="4">
        <f>D11+F11</f>
        <v>40.30633500962977</v>
      </c>
      <c r="E12" s="4">
        <f>$C$2*B12*C12</f>
        <v>68.803290793600212</v>
      </c>
      <c r="F12" s="4">
        <f>$C$3*C12</f>
        <v>30.488883801466464</v>
      </c>
    </row>
    <row r="13" spans="1:6">
      <c r="A13" s="3">
        <f t="shared" si="0"/>
        <v>6</v>
      </c>
      <c r="B13" s="4">
        <f>B12-E12</f>
        <v>833.41260659383704</v>
      </c>
      <c r="C13" s="4">
        <f>C12+E12-F12</f>
        <v>99.292174595066655</v>
      </c>
      <c r="D13" s="4">
        <f>D12+F12</f>
        <v>70.795218811096234</v>
      </c>
      <c r="E13" s="4">
        <f>$C$2*B13*C13</f>
        <v>103.49093302106661</v>
      </c>
      <c r="F13" s="4">
        <f>$C$3*C13</f>
        <v>49.646087297533327</v>
      </c>
    </row>
    <row r="14" spans="1:6">
      <c r="A14" s="3">
        <f t="shared" si="0"/>
        <v>7</v>
      </c>
      <c r="B14" s="4">
        <f>B13-E13</f>
        <v>729.92167357277049</v>
      </c>
      <c r="C14" s="4">
        <f>C13+E13-F13</f>
        <v>153.13702031859992</v>
      </c>
      <c r="D14" s="4">
        <f>D13+F13</f>
        <v>120.44130610862956</v>
      </c>
      <c r="E14" s="4">
        <f>$C$2*B14*C14</f>
        <v>139.79243391308131</v>
      </c>
      <c r="F14" s="4">
        <f>$C$3*C14</f>
        <v>76.568510159299962</v>
      </c>
    </row>
    <row r="15" spans="1:6">
      <c r="A15" s="3">
        <f t="shared" si="0"/>
        <v>8</v>
      </c>
      <c r="B15" s="4">
        <f>B14-E14</f>
        <v>590.12923965968912</v>
      </c>
      <c r="C15" s="4">
        <f>C14+E14-F14</f>
        <v>216.36094407238127</v>
      </c>
      <c r="D15" s="4">
        <f>D14+F14</f>
        <v>197.00981626792952</v>
      </c>
      <c r="E15" s="4">
        <f>$C$2*B15*C15</f>
        <v>159.68098976674196</v>
      </c>
      <c r="F15" s="4">
        <f>$C$3*C15</f>
        <v>108.18047203619064</v>
      </c>
    </row>
    <row r="16" spans="1:6">
      <c r="A16" s="3">
        <f t="shared" si="0"/>
        <v>9</v>
      </c>
      <c r="B16" s="4">
        <f>B15-E15</f>
        <v>430.44824989294716</v>
      </c>
      <c r="C16" s="4">
        <f>C15+E15-F15</f>
        <v>267.86146180293258</v>
      </c>
      <c r="D16" s="4">
        <f>D15+F15</f>
        <v>305.19028830412014</v>
      </c>
      <c r="E16" s="4">
        <f>$C$2*B16*C16</f>
        <v>144.19772066888299</v>
      </c>
      <c r="F16" s="4">
        <f>$C$3*C16</f>
        <v>133.93073090146629</v>
      </c>
    </row>
    <row r="17" spans="1:6">
      <c r="A17" s="3">
        <f t="shared" si="0"/>
        <v>10</v>
      </c>
      <c r="B17" s="4">
        <f>B16-E16</f>
        <v>286.25052922406417</v>
      </c>
      <c r="C17" s="4">
        <f>C16+E16-F16</f>
        <v>278.12845157034928</v>
      </c>
      <c r="D17" s="4">
        <f>D16+F16</f>
        <v>439.12101920558644</v>
      </c>
      <c r="E17" s="4">
        <f>$C$2*B17*C17</f>
        <v>99.567804470087523</v>
      </c>
      <c r="F17" s="4">
        <f>$C$3*C17</f>
        <v>139.06422578517464</v>
      </c>
    </row>
    <row r="18" spans="1:6">
      <c r="A18" s="3">
        <f t="shared" si="0"/>
        <v>11</v>
      </c>
      <c r="B18" s="4">
        <f>B17-E17</f>
        <v>186.68272475397663</v>
      </c>
      <c r="C18" s="4">
        <f>C17+E17-F17</f>
        <v>238.63203025526218</v>
      </c>
      <c r="D18" s="4">
        <f>D17+F17</f>
        <v>578.18524499076102</v>
      </c>
      <c r="E18" s="4">
        <f>$C$2*B18*C18</f>
        <v>55.713453753909121</v>
      </c>
      <c r="F18" s="4">
        <f>$C$3*C18</f>
        <v>119.31601512763109</v>
      </c>
    </row>
    <row r="19" spans="1:6">
      <c r="A19" s="3">
        <f t="shared" si="0"/>
        <v>12</v>
      </c>
      <c r="B19" s="4">
        <f>B18-E18</f>
        <v>130.96927100006752</v>
      </c>
      <c r="C19" s="4">
        <f>C18+E18-F18</f>
        <v>175.0294688815402</v>
      </c>
      <c r="D19" s="4">
        <f>D18+F18</f>
        <v>697.50126011839211</v>
      </c>
      <c r="E19" s="4">
        <f>$C$2*B19*C19</f>
        <v>28.668686772066437</v>
      </c>
      <c r="F19" s="4">
        <f>$C$3*C19</f>
        <v>87.514734440770098</v>
      </c>
    </row>
    <row r="20" spans="1:6">
      <c r="A20" s="3">
        <f t="shared" si="0"/>
        <v>13</v>
      </c>
      <c r="B20" s="4">
        <f>B19-E19</f>
        <v>102.30058422800109</v>
      </c>
      <c r="C20" s="4">
        <f>C19+E19-F19</f>
        <v>116.18342121283655</v>
      </c>
      <c r="D20" s="4">
        <f>D19+F19</f>
        <v>785.01599455916221</v>
      </c>
      <c r="E20" s="4">
        <f>$C$2*B20*C20</f>
        <v>14.86447207063671</v>
      </c>
      <c r="F20" s="4">
        <f>$C$3*C20</f>
        <v>58.091710606418275</v>
      </c>
    </row>
    <row r="21" spans="1:6">
      <c r="A21" s="3">
        <f t="shared" si="0"/>
        <v>14</v>
      </c>
      <c r="B21" s="4">
        <f>B20-E20</f>
        <v>87.436112157364377</v>
      </c>
      <c r="C21" s="4">
        <f>C20+E20-F20</f>
        <v>72.956182677054983</v>
      </c>
      <c r="D21" s="4">
        <f>D20+F20</f>
        <v>843.10770516558046</v>
      </c>
      <c r="E21" s="4">
        <f>$C$2*B21*C21</f>
        <v>7.9777450864484027</v>
      </c>
      <c r="F21" s="4">
        <f>$C$3*C21</f>
        <v>36.478091338527491</v>
      </c>
    </row>
    <row r="22" spans="1:6">
      <c r="A22" s="3">
        <f t="shared" si="0"/>
        <v>15</v>
      </c>
      <c r="B22" s="4">
        <f>B21-E21</f>
        <v>79.458367070915969</v>
      </c>
      <c r="C22" s="4">
        <f>C21+E21-F21</f>
        <v>44.455836424975899</v>
      </c>
      <c r="D22" s="4">
        <f>D21+F21</f>
        <v>879.58579650410798</v>
      </c>
      <c r="E22" s="4">
        <f>$C$2*B22*C22</f>
        <v>4.4176940584046172</v>
      </c>
      <c r="F22" s="4">
        <f>$C$3*C22</f>
        <v>22.22791821248795</v>
      </c>
    </row>
    <row r="23" spans="1:6">
      <c r="A23" s="3">
        <f t="shared" si="0"/>
        <v>16</v>
      </c>
      <c r="B23" s="4">
        <f>B22-E22</f>
        <v>75.040673012511348</v>
      </c>
      <c r="C23" s="4">
        <f>C22+E22-F22</f>
        <v>26.64561227089257</v>
      </c>
      <c r="D23" s="4">
        <f>D22+F22</f>
        <v>901.81371471659588</v>
      </c>
      <c r="E23" s="4">
        <f>$C$2*B23*C23</f>
        <v>2.5006311626290763</v>
      </c>
      <c r="F23" s="4">
        <f>$C$3*C23</f>
        <v>13.322806135446285</v>
      </c>
    </row>
    <row r="24" spans="1:6">
      <c r="A24" s="3">
        <f t="shared" si="0"/>
        <v>17</v>
      </c>
      <c r="B24" s="4">
        <f>B23-E23</f>
        <v>72.540041849882272</v>
      </c>
      <c r="C24" s="4">
        <f>C23+E23-F23</f>
        <v>15.823437298075362</v>
      </c>
      <c r="D24" s="4">
        <f>D23+F23</f>
        <v>915.13652085204217</v>
      </c>
      <c r="E24" s="4">
        <f>$C$2*B24*C24</f>
        <v>1.4355087591437903</v>
      </c>
      <c r="F24" s="4">
        <f>$C$3*C24</f>
        <v>7.911718649037681</v>
      </c>
    </row>
    <row r="25" spans="1:6">
      <c r="A25" s="3">
        <f t="shared" si="0"/>
        <v>18</v>
      </c>
      <c r="B25" s="4">
        <f>B24-E24</f>
        <v>71.104533090738485</v>
      </c>
      <c r="C25" s="4">
        <f>C24+E24-F24</f>
        <v>9.347227408181471</v>
      </c>
      <c r="D25" s="4">
        <f>D24+F24</f>
        <v>923.04823950107982</v>
      </c>
      <c r="E25" s="4">
        <f>$C$2*B25*C25</f>
        <v>0.8312034023908168</v>
      </c>
      <c r="F25" s="4">
        <f>$C$3*C25</f>
        <v>4.6736137040907355</v>
      </c>
    </row>
    <row r="26" spans="1:6">
      <c r="A26" s="3">
        <f t="shared" si="0"/>
        <v>19</v>
      </c>
      <c r="B26" s="4">
        <f>B25-E25</f>
        <v>70.273329688347673</v>
      </c>
      <c r="C26" s="4">
        <f>C25+E25-F25</f>
        <v>5.5048171064815516</v>
      </c>
      <c r="D26" s="4">
        <f>D25+F25</f>
        <v>927.72185320517053</v>
      </c>
      <c r="E26" s="4">
        <f>$C$2*B26*C26</f>
        <v>0.48379418133796165</v>
      </c>
      <c r="F26" s="4">
        <f>$C$3*C26</f>
        <v>2.7524085532407758</v>
      </c>
    </row>
    <row r="27" spans="1:6">
      <c r="A27" s="3">
        <f t="shared" si="0"/>
        <v>20</v>
      </c>
      <c r="B27" s="4">
        <f>B26-E26</f>
        <v>69.789535507009717</v>
      </c>
      <c r="C27" s="4">
        <f>C26+E26-F26</f>
        <v>3.2362027345787379</v>
      </c>
      <c r="D27" s="4">
        <f>D26+F26</f>
        <v>930.47426175841133</v>
      </c>
      <c r="E27" s="4">
        <f>$C$2*B27*C27</f>
        <v>0.28245758585888536</v>
      </c>
      <c r="F27" s="4">
        <f>$C$3*C27</f>
        <v>1.6181013672893689</v>
      </c>
    </row>
    <row r="28" spans="1:6">
      <c r="A28" s="3">
        <f t="shared" si="0"/>
        <v>21</v>
      </c>
      <c r="B28" s="4">
        <f>B27-E27</f>
        <v>69.507077921150838</v>
      </c>
      <c r="C28" s="4">
        <f>C27+E27-F27</f>
        <v>1.9005589531482543</v>
      </c>
      <c r="D28" s="4">
        <f>D27+F27</f>
        <v>932.09236312570067</v>
      </c>
      <c r="E28" s="4">
        <f>$C$2*B28*C28</f>
        <v>0.16521047930242194</v>
      </c>
      <c r="F28" s="4">
        <f>$C$3*C28</f>
        <v>0.95027947657412715</v>
      </c>
    </row>
    <row r="29" spans="1:6">
      <c r="A29" s="3">
        <f t="shared" si="0"/>
        <v>22</v>
      </c>
      <c r="B29" s="4">
        <f>B28-E28</f>
        <v>69.341867441848422</v>
      </c>
      <c r="C29" s="4">
        <f>C28+E28-F28</f>
        <v>1.115489955876549</v>
      </c>
      <c r="D29" s="4">
        <f>D28+F28</f>
        <v>933.04264260227478</v>
      </c>
      <c r="E29" s="4">
        <f>$C$2*B29*C29</f>
        <v>9.6736063848305409E-2</v>
      </c>
      <c r="F29" s="4">
        <f>$C$3*C29</f>
        <v>0.55774497793827449</v>
      </c>
    </row>
    <row r="30" spans="1:6">
      <c r="A30" s="3">
        <f t="shared" si="0"/>
        <v>23</v>
      </c>
      <c r="B30" s="4">
        <f>B29-E29</f>
        <v>69.24513137800011</v>
      </c>
      <c r="C30" s="4">
        <f>C29+E29-F29</f>
        <v>0.65448104178657995</v>
      </c>
      <c r="D30" s="4">
        <f>D29+F29</f>
        <v>933.60038758021301</v>
      </c>
      <c r="E30" s="4">
        <f>$C$2*B30*C30</f>
        <v>5.6677871089197238E-2</v>
      </c>
      <c r="F30" s="4">
        <f>$C$3*C30</f>
        <v>0.32724052089328998</v>
      </c>
    </row>
    <row r="31" spans="1:6">
      <c r="A31" s="3">
        <f t="shared" si="0"/>
        <v>24</v>
      </c>
      <c r="B31" s="4">
        <f>B30-E30</f>
        <v>69.188453506910918</v>
      </c>
      <c r="C31" s="4">
        <f>C30+E30-F30</f>
        <v>0.38391839198248717</v>
      </c>
      <c r="D31" s="4">
        <f>D30+F30</f>
        <v>933.92762810110628</v>
      </c>
      <c r="E31" s="4">
        <f>$C$2*B31*C31</f>
        <v>3.3220009772546667E-2</v>
      </c>
      <c r="F31" s="4">
        <f>$C$3*C31</f>
        <v>0.19195919599124359</v>
      </c>
    </row>
    <row r="32" spans="1:6">
      <c r="A32" s="3">
        <f t="shared" si="0"/>
        <v>25</v>
      </c>
      <c r="B32" s="4">
        <f>B31-E31</f>
        <v>69.155233497138369</v>
      </c>
      <c r="C32" s="4">
        <f>C31+E31-F31</f>
        <v>0.22517920576379027</v>
      </c>
      <c r="D32" s="4">
        <f>D31+F31</f>
        <v>934.1195872970975</v>
      </c>
      <c r="E32" s="4">
        <f>$C$2*B32*C32</f>
        <v>1.9475138260749227E-2</v>
      </c>
      <c r="F32" s="4">
        <f>$C$3*C32</f>
        <v>0.11258960288189514</v>
      </c>
    </row>
  </sheetData>
  <pageMargins left="0.7" right="0.7" top="0.75" bottom="0.75" header="0.3" footer="0.3"/>
  <pageSetup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Scroll Bar 2">
              <controlPr defaultSize="0" autoPict="0">
                <anchor moveWithCells="1">
                  <from>
                    <xdr:col>7</xdr:col>
                    <xdr:colOff>12700</xdr:colOff>
                    <xdr:row>1</xdr:row>
                    <xdr:rowOff>0</xdr:rowOff>
                  </from>
                  <to>
                    <xdr:col>10</xdr:col>
                    <xdr:colOff>76200</xdr:colOff>
                    <xdr:row>2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Epidemics</vt:lpstr>
      <vt:lpstr>Epidemics!Print_Area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zippytato@gmail.com</dc:creator>
  <cp:lastModifiedBy>zippytato@gmail.com</cp:lastModifiedBy>
  <dcterms:created xsi:type="dcterms:W3CDTF">2018-03-23T21:20:44Z</dcterms:created>
  <dcterms:modified xsi:type="dcterms:W3CDTF">2018-03-23T21:41:36Z</dcterms:modified>
</cp:coreProperties>
</file>