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Google Drive/iDocuments/School/Classes/Physics/PHYS 362/PHYS 362 Excel Spreadsheets/"/>
    </mc:Choice>
  </mc:AlternateContent>
  <xr:revisionPtr revIDLastSave="0" documentId="13_ncr:1_{B0E21DDB-B63E-4342-B39B-843320B94352}" xr6:coauthVersionLast="45" xr6:coauthVersionMax="45" xr10:uidLastSave="{00000000-0000-0000-0000-000000000000}"/>
  <bookViews>
    <workbookView xWindow="0" yWindow="460" windowWidth="25600" windowHeight="14560" activeTab="1" xr2:uid="{F91682F9-3644-6C4F-822E-C0ED3D74E2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1" l="1"/>
  <c r="G32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125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2" i="1"/>
  <c r="G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8" i="1"/>
  <c r="B8" i="1" l="1"/>
  <c r="C8" i="1"/>
  <c r="B9" i="1"/>
  <c r="C9" i="1"/>
  <c r="C10" i="1" s="1"/>
  <c r="C11" i="1"/>
  <c r="C12" i="1" s="1"/>
  <c r="C13" i="1" s="1"/>
  <c r="C14" i="1" s="1"/>
  <c r="C15" i="1" s="1"/>
  <c r="C16" i="1" s="1"/>
  <c r="C17" i="1" s="1"/>
  <c r="C18" i="1" s="1"/>
  <c r="D5" i="2"/>
  <c r="G5" i="2" s="1"/>
  <c r="C5" i="2"/>
  <c r="D4" i="2"/>
  <c r="G4" i="2" s="1"/>
  <c r="C4" i="2"/>
  <c r="D3" i="2"/>
  <c r="G3" i="2" s="1"/>
  <c r="C3" i="2"/>
  <c r="D125" i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125" i="1"/>
  <c r="B127" i="1"/>
  <c r="B128" i="1" s="1"/>
  <c r="B126" i="1"/>
  <c r="B125" i="1"/>
  <c r="D32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33" i="1"/>
  <c r="B32" i="1"/>
  <c r="I3" i="1"/>
  <c r="J3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D33" i="1" l="1"/>
  <c r="F33" i="1" s="1"/>
  <c r="B34" i="1"/>
  <c r="B10" i="1"/>
  <c r="D9" i="1"/>
  <c r="F9" i="1" s="1"/>
  <c r="D126" i="1"/>
  <c r="F126" i="1" s="1"/>
  <c r="K3" i="1"/>
  <c r="F32" i="1" s="1"/>
  <c r="B129" i="1"/>
  <c r="D128" i="1"/>
  <c r="F128" i="1" s="1"/>
  <c r="F125" i="1"/>
  <c r="D127" i="1"/>
  <c r="F4" i="2"/>
  <c r="F3" i="2"/>
  <c r="F5" i="2"/>
  <c r="D8" i="1"/>
  <c r="F8" i="1"/>
  <c r="E3" i="2"/>
  <c r="E4" i="2"/>
  <c r="E5" i="2"/>
  <c r="D4" i="1"/>
  <c r="G4" i="1" s="1"/>
  <c r="D5" i="1"/>
  <c r="G5" i="1" s="1"/>
  <c r="D3" i="1"/>
  <c r="G3" i="1" s="1"/>
  <c r="C4" i="1"/>
  <c r="C5" i="1"/>
  <c r="C3" i="1"/>
  <c r="B35" i="1" l="1"/>
  <c r="D34" i="1"/>
  <c r="F34" i="1" s="1"/>
  <c r="F3" i="1"/>
  <c r="G10" i="1"/>
  <c r="F127" i="1"/>
  <c r="B130" i="1"/>
  <c r="D129" i="1"/>
  <c r="F129" i="1" s="1"/>
  <c r="F5" i="1"/>
  <c r="G127" i="1"/>
  <c r="F4" i="1"/>
  <c r="E3" i="1"/>
  <c r="B11" i="1"/>
  <c r="D10" i="1"/>
  <c r="F10" i="1" s="1"/>
  <c r="E5" i="1"/>
  <c r="E4" i="1"/>
  <c r="G34" i="1" s="1"/>
  <c r="D11" i="1" l="1"/>
  <c r="F11" i="1" s="1"/>
  <c r="B12" i="1"/>
  <c r="B36" i="1"/>
  <c r="D35" i="1"/>
  <c r="F35" i="1" s="1"/>
  <c r="B131" i="1"/>
  <c r="D130" i="1"/>
  <c r="F130" i="1" s="1"/>
  <c r="B37" i="1" l="1"/>
  <c r="D36" i="1"/>
  <c r="F36" i="1" s="1"/>
  <c r="B132" i="1"/>
  <c r="D131" i="1"/>
  <c r="F131" i="1" s="1"/>
  <c r="D12" i="1"/>
  <c r="F12" i="1" s="1"/>
  <c r="B13" i="1"/>
  <c r="D13" i="1" l="1"/>
  <c r="F13" i="1" s="1"/>
  <c r="B14" i="1"/>
  <c r="B38" i="1"/>
  <c r="D37" i="1"/>
  <c r="F37" i="1" s="1"/>
  <c r="B133" i="1"/>
  <c r="D132" i="1"/>
  <c r="F132" i="1" s="1"/>
  <c r="B15" i="1" l="1"/>
  <c r="D14" i="1"/>
  <c r="F14" i="1" s="1"/>
  <c r="B134" i="1"/>
  <c r="D133" i="1"/>
  <c r="F133" i="1" s="1"/>
  <c r="B39" i="1"/>
  <c r="D38" i="1"/>
  <c r="F38" i="1" s="1"/>
  <c r="B16" i="1" l="1"/>
  <c r="D15" i="1"/>
  <c r="F15" i="1" s="1"/>
  <c r="B135" i="1"/>
  <c r="D134" i="1"/>
  <c r="F134" i="1" s="1"/>
  <c r="B40" i="1"/>
  <c r="D39" i="1"/>
  <c r="F39" i="1" s="1"/>
  <c r="B136" i="1" l="1"/>
  <c r="D135" i="1"/>
  <c r="F135" i="1" s="1"/>
  <c r="B41" i="1"/>
  <c r="D40" i="1"/>
  <c r="F40" i="1" s="1"/>
  <c r="B17" i="1"/>
  <c r="D16" i="1"/>
  <c r="F16" i="1" s="1"/>
  <c r="B18" i="1" l="1"/>
  <c r="D17" i="1"/>
  <c r="F17" i="1" s="1"/>
  <c r="B137" i="1"/>
  <c r="D136" i="1"/>
  <c r="F136" i="1" s="1"/>
  <c r="B42" i="1"/>
  <c r="D41" i="1"/>
  <c r="F41" i="1" s="1"/>
  <c r="B43" i="1" l="1"/>
  <c r="D42" i="1"/>
  <c r="F42" i="1" s="1"/>
  <c r="B138" i="1"/>
  <c r="D137" i="1"/>
  <c r="F137" i="1" s="1"/>
  <c r="B19" i="1"/>
  <c r="D18" i="1"/>
  <c r="F18" i="1" s="1"/>
  <c r="B139" i="1" l="1"/>
  <c r="D138" i="1"/>
  <c r="F138" i="1" s="1"/>
  <c r="B20" i="1"/>
  <c r="D19" i="1"/>
  <c r="F19" i="1" s="1"/>
  <c r="B44" i="1"/>
  <c r="D43" i="1"/>
  <c r="F43" i="1" s="1"/>
  <c r="B21" i="1" l="1"/>
  <c r="D20" i="1"/>
  <c r="F20" i="1" s="1"/>
  <c r="B45" i="1"/>
  <c r="D44" i="1"/>
  <c r="F44" i="1" s="1"/>
  <c r="B140" i="1"/>
  <c r="D139" i="1"/>
  <c r="F139" i="1" s="1"/>
  <c r="B141" i="1" l="1"/>
  <c r="D140" i="1"/>
  <c r="F140" i="1" s="1"/>
  <c r="B46" i="1"/>
  <c r="D45" i="1"/>
  <c r="F45" i="1" s="1"/>
  <c r="B22" i="1"/>
  <c r="D21" i="1"/>
  <c r="F21" i="1" s="1"/>
  <c r="B47" i="1" l="1"/>
  <c r="D46" i="1"/>
  <c r="F46" i="1" s="1"/>
  <c r="B142" i="1"/>
  <c r="D141" i="1"/>
  <c r="F141" i="1" s="1"/>
  <c r="B23" i="1"/>
  <c r="D22" i="1"/>
  <c r="F22" i="1" s="1"/>
  <c r="B24" i="1" l="1"/>
  <c r="D23" i="1"/>
  <c r="F23" i="1" s="1"/>
  <c r="B143" i="1"/>
  <c r="D142" i="1"/>
  <c r="F142" i="1" s="1"/>
  <c r="B48" i="1"/>
  <c r="D47" i="1"/>
  <c r="F47" i="1" s="1"/>
  <c r="B144" i="1" l="1"/>
  <c r="D143" i="1"/>
  <c r="F143" i="1" s="1"/>
  <c r="B49" i="1"/>
  <c r="D48" i="1"/>
  <c r="F48" i="1" s="1"/>
  <c r="B25" i="1"/>
  <c r="D24" i="1"/>
  <c r="F24" i="1" s="1"/>
  <c r="B50" i="1" l="1"/>
  <c r="D49" i="1"/>
  <c r="F49" i="1" s="1"/>
  <c r="B26" i="1"/>
  <c r="D25" i="1"/>
  <c r="F25" i="1" s="1"/>
  <c r="B145" i="1"/>
  <c r="D144" i="1"/>
  <c r="F144" i="1" s="1"/>
  <c r="B51" i="1" l="1"/>
  <c r="D50" i="1"/>
  <c r="F50" i="1" s="1"/>
  <c r="B27" i="1"/>
  <c r="D26" i="1"/>
  <c r="F26" i="1" s="1"/>
  <c r="B146" i="1"/>
  <c r="D145" i="1"/>
  <c r="F145" i="1" s="1"/>
  <c r="B147" i="1" l="1"/>
  <c r="D146" i="1"/>
  <c r="F146" i="1" s="1"/>
  <c r="D27" i="1"/>
  <c r="F27" i="1" s="1"/>
  <c r="B28" i="1"/>
  <c r="B52" i="1"/>
  <c r="D51" i="1"/>
  <c r="F51" i="1" s="1"/>
  <c r="B29" i="1" l="1"/>
  <c r="D28" i="1"/>
  <c r="F28" i="1" s="1"/>
  <c r="B53" i="1"/>
  <c r="D52" i="1"/>
  <c r="F52" i="1" s="1"/>
  <c r="B148" i="1"/>
  <c r="D147" i="1"/>
  <c r="F147" i="1" s="1"/>
  <c r="B54" i="1" l="1"/>
  <c r="D53" i="1"/>
  <c r="F53" i="1" s="1"/>
  <c r="B149" i="1"/>
  <c r="D148" i="1"/>
  <c r="F148" i="1" s="1"/>
  <c r="D29" i="1"/>
  <c r="F29" i="1" s="1"/>
  <c r="B150" i="1" l="1"/>
  <c r="D149" i="1"/>
  <c r="F149" i="1" s="1"/>
  <c r="D54" i="1"/>
  <c r="F54" i="1" s="1"/>
  <c r="B55" i="1"/>
  <c r="B56" i="1" l="1"/>
  <c r="D55" i="1"/>
  <c r="F55" i="1" s="1"/>
  <c r="B151" i="1"/>
  <c r="D150" i="1"/>
  <c r="F150" i="1" s="1"/>
  <c r="B152" i="1" l="1"/>
  <c r="D151" i="1"/>
  <c r="F151" i="1" s="1"/>
  <c r="B57" i="1"/>
  <c r="D56" i="1"/>
  <c r="F56" i="1" s="1"/>
  <c r="B58" i="1" l="1"/>
  <c r="D57" i="1"/>
  <c r="F57" i="1" s="1"/>
  <c r="B153" i="1"/>
  <c r="D152" i="1"/>
  <c r="F152" i="1" s="1"/>
  <c r="B59" i="1" l="1"/>
  <c r="D58" i="1"/>
  <c r="F58" i="1" s="1"/>
  <c r="B154" i="1"/>
  <c r="D153" i="1"/>
  <c r="F153" i="1" s="1"/>
  <c r="B155" i="1" l="1"/>
  <c r="D154" i="1"/>
  <c r="F154" i="1" s="1"/>
  <c r="B60" i="1"/>
  <c r="D59" i="1"/>
  <c r="F59" i="1" s="1"/>
  <c r="B61" i="1" l="1"/>
  <c r="D60" i="1"/>
  <c r="F60" i="1" s="1"/>
  <c r="B156" i="1"/>
  <c r="D155" i="1"/>
  <c r="F155" i="1" s="1"/>
  <c r="B157" i="1" l="1"/>
  <c r="D156" i="1"/>
  <c r="F156" i="1" s="1"/>
  <c r="B62" i="1"/>
  <c r="D61" i="1"/>
  <c r="F61" i="1" s="1"/>
  <c r="B63" i="1" l="1"/>
  <c r="D62" i="1"/>
  <c r="F62" i="1" s="1"/>
  <c r="B158" i="1"/>
  <c r="D157" i="1"/>
  <c r="F157" i="1" s="1"/>
  <c r="B64" i="1" l="1"/>
  <c r="D63" i="1"/>
  <c r="F63" i="1" s="1"/>
  <c r="B159" i="1"/>
  <c r="D158" i="1"/>
  <c r="F158" i="1" s="1"/>
  <c r="B65" i="1" l="1"/>
  <c r="D64" i="1"/>
  <c r="F64" i="1" s="1"/>
  <c r="B160" i="1"/>
  <c r="D159" i="1"/>
  <c r="F159" i="1" s="1"/>
  <c r="B161" i="1" l="1"/>
  <c r="D160" i="1"/>
  <c r="F160" i="1" s="1"/>
  <c r="B66" i="1"/>
  <c r="D65" i="1"/>
  <c r="F65" i="1" s="1"/>
  <c r="B67" i="1" l="1"/>
  <c r="D66" i="1"/>
  <c r="F66" i="1" s="1"/>
  <c r="B162" i="1"/>
  <c r="D161" i="1"/>
  <c r="F161" i="1" s="1"/>
  <c r="B163" i="1" l="1"/>
  <c r="D162" i="1"/>
  <c r="F162" i="1" s="1"/>
  <c r="B68" i="1"/>
  <c r="D67" i="1"/>
  <c r="F67" i="1" s="1"/>
  <c r="B69" i="1" l="1"/>
  <c r="D68" i="1"/>
  <c r="F68" i="1" s="1"/>
  <c r="B164" i="1"/>
  <c r="D163" i="1"/>
  <c r="F163" i="1" s="1"/>
  <c r="B70" i="1" l="1"/>
  <c r="D69" i="1"/>
  <c r="F69" i="1" s="1"/>
  <c r="B165" i="1"/>
  <c r="D164" i="1"/>
  <c r="F164" i="1" s="1"/>
  <c r="B71" i="1" l="1"/>
  <c r="D70" i="1"/>
  <c r="F70" i="1" s="1"/>
  <c r="B166" i="1"/>
  <c r="D165" i="1"/>
  <c r="F165" i="1" s="1"/>
  <c r="B167" i="1" l="1"/>
  <c r="D166" i="1"/>
  <c r="F166" i="1" s="1"/>
  <c r="B72" i="1"/>
  <c r="D71" i="1"/>
  <c r="F71" i="1" s="1"/>
  <c r="B168" i="1" l="1"/>
  <c r="D167" i="1"/>
  <c r="F167" i="1" s="1"/>
  <c r="B73" i="1"/>
  <c r="D72" i="1"/>
  <c r="F72" i="1" s="1"/>
  <c r="B74" i="1" l="1"/>
  <c r="D73" i="1"/>
  <c r="F73" i="1" s="1"/>
  <c r="B169" i="1"/>
  <c r="D168" i="1"/>
  <c r="F168" i="1" s="1"/>
  <c r="B170" i="1" l="1"/>
  <c r="D169" i="1"/>
  <c r="F169" i="1" s="1"/>
  <c r="D74" i="1"/>
  <c r="F74" i="1" s="1"/>
  <c r="B75" i="1"/>
  <c r="B76" i="1" l="1"/>
  <c r="D75" i="1"/>
  <c r="F75" i="1" s="1"/>
  <c r="B171" i="1"/>
  <c r="D170" i="1"/>
  <c r="F170" i="1" s="1"/>
  <c r="B172" i="1" l="1"/>
  <c r="D171" i="1"/>
  <c r="F171" i="1" s="1"/>
  <c r="B77" i="1"/>
  <c r="D76" i="1"/>
  <c r="F76" i="1" s="1"/>
  <c r="B173" i="1" l="1"/>
  <c r="D172" i="1"/>
  <c r="F172" i="1" s="1"/>
  <c r="B78" i="1"/>
  <c r="D77" i="1"/>
  <c r="F77" i="1" s="1"/>
  <c r="B79" i="1" l="1"/>
  <c r="D78" i="1"/>
  <c r="F78" i="1" s="1"/>
  <c r="B174" i="1"/>
  <c r="D173" i="1"/>
  <c r="F173" i="1" s="1"/>
  <c r="B175" i="1" l="1"/>
  <c r="D174" i="1"/>
  <c r="F174" i="1" s="1"/>
  <c r="B80" i="1"/>
  <c r="D79" i="1"/>
  <c r="F79" i="1" s="1"/>
  <c r="B81" i="1" l="1"/>
  <c r="D80" i="1"/>
  <c r="F80" i="1" s="1"/>
  <c r="B176" i="1"/>
  <c r="D175" i="1"/>
  <c r="F175" i="1" s="1"/>
  <c r="B82" i="1" l="1"/>
  <c r="D81" i="1"/>
  <c r="F81" i="1" s="1"/>
  <c r="B177" i="1"/>
  <c r="D176" i="1"/>
  <c r="F176" i="1" s="1"/>
  <c r="B178" i="1" l="1"/>
  <c r="D177" i="1"/>
  <c r="F177" i="1" s="1"/>
  <c r="B83" i="1"/>
  <c r="D82" i="1"/>
  <c r="F82" i="1" s="1"/>
  <c r="B84" i="1" l="1"/>
  <c r="D83" i="1"/>
  <c r="F83" i="1" s="1"/>
  <c r="B179" i="1"/>
  <c r="D178" i="1"/>
  <c r="F178" i="1" s="1"/>
  <c r="B180" i="1" l="1"/>
  <c r="D179" i="1"/>
  <c r="F179" i="1" s="1"/>
  <c r="B85" i="1"/>
  <c r="D84" i="1"/>
  <c r="F84" i="1" s="1"/>
  <c r="B86" i="1" l="1"/>
  <c r="D85" i="1"/>
  <c r="F85" i="1" s="1"/>
  <c r="B181" i="1"/>
  <c r="D180" i="1"/>
  <c r="F180" i="1" s="1"/>
  <c r="B182" i="1" l="1"/>
  <c r="D181" i="1"/>
  <c r="F181" i="1" s="1"/>
  <c r="B87" i="1"/>
  <c r="D86" i="1"/>
  <c r="F86" i="1" s="1"/>
  <c r="B183" i="1" l="1"/>
  <c r="D182" i="1"/>
  <c r="F182" i="1" s="1"/>
  <c r="B88" i="1"/>
  <c r="D87" i="1"/>
  <c r="F87" i="1" s="1"/>
  <c r="B184" i="1" l="1"/>
  <c r="D183" i="1"/>
  <c r="F183" i="1" s="1"/>
  <c r="B89" i="1"/>
  <c r="D88" i="1"/>
  <c r="F88" i="1" s="1"/>
  <c r="B90" i="1" l="1"/>
  <c r="D89" i="1"/>
  <c r="F89" i="1" s="1"/>
  <c r="B185" i="1"/>
  <c r="D184" i="1"/>
  <c r="F184" i="1" s="1"/>
  <c r="B91" i="1" l="1"/>
  <c r="D90" i="1"/>
  <c r="F90" i="1" s="1"/>
  <c r="B186" i="1"/>
  <c r="D185" i="1"/>
  <c r="F185" i="1" s="1"/>
  <c r="B92" i="1" l="1"/>
  <c r="D91" i="1"/>
  <c r="F91" i="1" s="1"/>
  <c r="B187" i="1"/>
  <c r="D186" i="1"/>
  <c r="F186" i="1" s="1"/>
  <c r="B93" i="1" l="1"/>
  <c r="D92" i="1"/>
  <c r="F92" i="1" s="1"/>
  <c r="B188" i="1"/>
  <c r="D187" i="1"/>
  <c r="F187" i="1" s="1"/>
  <c r="B94" i="1" l="1"/>
  <c r="D93" i="1"/>
  <c r="F93" i="1" s="1"/>
  <c r="B189" i="1"/>
  <c r="D188" i="1"/>
  <c r="F188" i="1" s="1"/>
  <c r="B190" i="1" l="1"/>
  <c r="D189" i="1"/>
  <c r="F189" i="1" s="1"/>
  <c r="B95" i="1"/>
  <c r="D94" i="1"/>
  <c r="F94" i="1" s="1"/>
  <c r="B96" i="1" l="1"/>
  <c r="D95" i="1"/>
  <c r="F95" i="1" s="1"/>
  <c r="B191" i="1"/>
  <c r="D190" i="1"/>
  <c r="F190" i="1" s="1"/>
  <c r="B192" i="1" l="1"/>
  <c r="D191" i="1"/>
  <c r="F191" i="1" s="1"/>
  <c r="B97" i="1"/>
  <c r="D96" i="1"/>
  <c r="F96" i="1" s="1"/>
  <c r="B193" i="1" l="1"/>
  <c r="D192" i="1"/>
  <c r="F192" i="1" s="1"/>
  <c r="B98" i="1"/>
  <c r="D97" i="1"/>
  <c r="F97" i="1" s="1"/>
  <c r="B99" i="1" l="1"/>
  <c r="D98" i="1"/>
  <c r="F98" i="1" s="1"/>
  <c r="B194" i="1"/>
  <c r="D193" i="1"/>
  <c r="F193" i="1" s="1"/>
  <c r="B195" i="1" l="1"/>
  <c r="D194" i="1"/>
  <c r="F194" i="1" s="1"/>
  <c r="B100" i="1"/>
  <c r="D99" i="1"/>
  <c r="F99" i="1" s="1"/>
  <c r="B101" i="1" l="1"/>
  <c r="D100" i="1"/>
  <c r="F100" i="1" s="1"/>
  <c r="B196" i="1"/>
  <c r="D195" i="1"/>
  <c r="F195" i="1" s="1"/>
  <c r="B102" i="1" l="1"/>
  <c r="D101" i="1"/>
  <c r="F101" i="1" s="1"/>
  <c r="B197" i="1"/>
  <c r="D196" i="1"/>
  <c r="F196" i="1" s="1"/>
  <c r="B198" i="1" l="1"/>
  <c r="D197" i="1"/>
  <c r="F197" i="1" s="1"/>
  <c r="B103" i="1"/>
  <c r="D102" i="1"/>
  <c r="F102" i="1" s="1"/>
  <c r="B199" i="1" l="1"/>
  <c r="D198" i="1"/>
  <c r="F198" i="1" s="1"/>
  <c r="B104" i="1"/>
  <c r="D103" i="1"/>
  <c r="F103" i="1" s="1"/>
  <c r="B200" i="1" l="1"/>
  <c r="D199" i="1"/>
  <c r="F199" i="1" s="1"/>
  <c r="B105" i="1"/>
  <c r="D104" i="1"/>
  <c r="F104" i="1" s="1"/>
  <c r="B201" i="1" l="1"/>
  <c r="D200" i="1"/>
  <c r="F200" i="1" s="1"/>
  <c r="B106" i="1"/>
  <c r="D105" i="1"/>
  <c r="F105" i="1" s="1"/>
  <c r="B107" i="1" l="1"/>
  <c r="D106" i="1"/>
  <c r="F106" i="1" s="1"/>
  <c r="B202" i="1"/>
  <c r="D201" i="1"/>
  <c r="F201" i="1" s="1"/>
  <c r="B203" i="1" l="1"/>
  <c r="D202" i="1"/>
  <c r="F202" i="1" s="1"/>
  <c r="B108" i="1"/>
  <c r="D107" i="1"/>
  <c r="F107" i="1" s="1"/>
  <c r="B204" i="1" l="1"/>
  <c r="D203" i="1"/>
  <c r="F203" i="1" s="1"/>
  <c r="B109" i="1"/>
  <c r="D108" i="1"/>
  <c r="F108" i="1" s="1"/>
  <c r="B205" i="1" l="1"/>
  <c r="D204" i="1"/>
  <c r="F204" i="1" s="1"/>
  <c r="B110" i="1"/>
  <c r="D109" i="1"/>
  <c r="F109" i="1" s="1"/>
  <c r="B206" i="1" l="1"/>
  <c r="D205" i="1"/>
  <c r="F205" i="1" s="1"/>
  <c r="B111" i="1"/>
  <c r="D110" i="1"/>
  <c r="F110" i="1" s="1"/>
  <c r="B207" i="1" l="1"/>
  <c r="D206" i="1"/>
  <c r="F206" i="1" s="1"/>
  <c r="B112" i="1"/>
  <c r="D111" i="1"/>
  <c r="F111" i="1" s="1"/>
  <c r="B208" i="1" l="1"/>
  <c r="D207" i="1"/>
  <c r="F207" i="1" s="1"/>
  <c r="B113" i="1"/>
  <c r="D112" i="1"/>
  <c r="F112" i="1" s="1"/>
  <c r="B209" i="1" l="1"/>
  <c r="D208" i="1"/>
  <c r="F208" i="1" s="1"/>
  <c r="B114" i="1"/>
  <c r="D113" i="1"/>
  <c r="F113" i="1" s="1"/>
  <c r="B115" i="1" l="1"/>
  <c r="D114" i="1"/>
  <c r="F114" i="1" s="1"/>
  <c r="B210" i="1"/>
  <c r="D209" i="1"/>
  <c r="F209" i="1" s="1"/>
  <c r="B211" i="1" l="1"/>
  <c r="D210" i="1"/>
  <c r="F210" i="1" s="1"/>
  <c r="B116" i="1"/>
  <c r="D115" i="1"/>
  <c r="F115" i="1" s="1"/>
  <c r="B117" i="1" l="1"/>
  <c r="D116" i="1"/>
  <c r="F116" i="1" s="1"/>
  <c r="B212" i="1"/>
  <c r="D211" i="1"/>
  <c r="F211" i="1" s="1"/>
  <c r="B118" i="1" l="1"/>
  <c r="D117" i="1"/>
  <c r="F117" i="1" s="1"/>
  <c r="B213" i="1"/>
  <c r="D212" i="1"/>
  <c r="F212" i="1" s="1"/>
  <c r="B119" i="1" l="1"/>
  <c r="D118" i="1"/>
  <c r="F118" i="1" s="1"/>
  <c r="B214" i="1"/>
  <c r="D213" i="1"/>
  <c r="F213" i="1" s="1"/>
  <c r="B120" i="1" l="1"/>
  <c r="D119" i="1"/>
  <c r="F119" i="1" s="1"/>
  <c r="B215" i="1"/>
  <c r="D214" i="1"/>
  <c r="F214" i="1" s="1"/>
  <c r="B216" i="1" l="1"/>
  <c r="D215" i="1"/>
  <c r="F215" i="1" s="1"/>
  <c r="B121" i="1"/>
  <c r="D120" i="1"/>
  <c r="F120" i="1" s="1"/>
  <c r="B122" i="1" l="1"/>
  <c r="D121" i="1"/>
  <c r="F121" i="1" s="1"/>
  <c r="B217" i="1"/>
  <c r="D216" i="1"/>
  <c r="F216" i="1" s="1"/>
  <c r="B218" i="1" l="1"/>
  <c r="D217" i="1"/>
  <c r="F217" i="1" s="1"/>
  <c r="D122" i="1"/>
  <c r="F122" i="1" s="1"/>
  <c r="B219" i="1" l="1"/>
  <c r="D218" i="1"/>
  <c r="F218" i="1" s="1"/>
  <c r="B220" i="1" l="1"/>
  <c r="D219" i="1"/>
  <c r="F219" i="1" s="1"/>
  <c r="B221" i="1" l="1"/>
  <c r="D220" i="1"/>
  <c r="F220" i="1" s="1"/>
  <c r="B222" i="1" l="1"/>
  <c r="D221" i="1"/>
  <c r="F221" i="1" s="1"/>
  <c r="B223" i="1" l="1"/>
  <c r="D222" i="1"/>
  <c r="F222" i="1" s="1"/>
  <c r="B224" i="1" l="1"/>
  <c r="D223" i="1"/>
  <c r="F223" i="1" s="1"/>
  <c r="B225" i="1" l="1"/>
  <c r="D224" i="1"/>
  <c r="F224" i="1" s="1"/>
  <c r="B226" i="1" l="1"/>
  <c r="D225" i="1"/>
  <c r="F225" i="1" s="1"/>
  <c r="B227" i="1" l="1"/>
  <c r="D226" i="1"/>
  <c r="F226" i="1" s="1"/>
  <c r="B228" i="1" l="1"/>
  <c r="D227" i="1"/>
  <c r="F227" i="1" s="1"/>
  <c r="B229" i="1" l="1"/>
  <c r="D228" i="1"/>
  <c r="F228" i="1" s="1"/>
  <c r="B230" i="1" l="1"/>
  <c r="D229" i="1"/>
  <c r="F229" i="1" s="1"/>
  <c r="B231" i="1" l="1"/>
  <c r="D230" i="1"/>
  <c r="F230" i="1" s="1"/>
  <c r="B232" i="1" l="1"/>
  <c r="D231" i="1"/>
  <c r="F231" i="1" s="1"/>
  <c r="B233" i="1" l="1"/>
  <c r="D232" i="1"/>
  <c r="F232" i="1" s="1"/>
  <c r="B234" i="1" l="1"/>
  <c r="D233" i="1"/>
  <c r="F233" i="1" s="1"/>
  <c r="B235" i="1" l="1"/>
  <c r="D234" i="1"/>
  <c r="F234" i="1" s="1"/>
  <c r="B236" i="1" l="1"/>
  <c r="D235" i="1"/>
  <c r="F235" i="1" s="1"/>
  <c r="B237" i="1" l="1"/>
  <c r="D236" i="1"/>
  <c r="F236" i="1" s="1"/>
  <c r="B238" i="1" l="1"/>
  <c r="D237" i="1"/>
  <c r="F237" i="1" s="1"/>
  <c r="B239" i="1" l="1"/>
  <c r="D238" i="1"/>
  <c r="F238" i="1" s="1"/>
  <c r="B240" i="1" l="1"/>
  <c r="D239" i="1"/>
  <c r="F239" i="1" s="1"/>
  <c r="B241" i="1" l="1"/>
  <c r="D240" i="1"/>
  <c r="F240" i="1" s="1"/>
  <c r="B242" i="1" l="1"/>
  <c r="D241" i="1"/>
  <c r="F241" i="1" s="1"/>
  <c r="B243" i="1" l="1"/>
  <c r="D242" i="1"/>
  <c r="F242" i="1" s="1"/>
  <c r="B244" i="1" l="1"/>
  <c r="D243" i="1"/>
  <c r="F243" i="1" s="1"/>
  <c r="B245" i="1" l="1"/>
  <c r="D244" i="1"/>
  <c r="F244" i="1" s="1"/>
  <c r="B246" i="1" l="1"/>
  <c r="D245" i="1"/>
  <c r="F245" i="1" s="1"/>
  <c r="B247" i="1" l="1"/>
  <c r="D246" i="1"/>
  <c r="F246" i="1" s="1"/>
  <c r="B248" i="1" l="1"/>
  <c r="D247" i="1"/>
  <c r="F247" i="1" s="1"/>
  <c r="B249" i="1" l="1"/>
  <c r="D248" i="1"/>
  <c r="F248" i="1" s="1"/>
  <c r="D249" i="1" l="1"/>
  <c r="F249" i="1" s="1"/>
  <c r="B250" i="1"/>
  <c r="B251" i="1" l="1"/>
  <c r="D250" i="1"/>
  <c r="F250" i="1" s="1"/>
  <c r="D251" i="1" l="1"/>
  <c r="F251" i="1" s="1"/>
  <c r="B252" i="1"/>
  <c r="B253" i="1" l="1"/>
  <c r="D252" i="1"/>
  <c r="F252" i="1" s="1"/>
  <c r="B254" i="1" l="1"/>
  <c r="D253" i="1"/>
  <c r="F253" i="1" s="1"/>
  <c r="B255" i="1" l="1"/>
  <c r="D254" i="1"/>
  <c r="F254" i="1" s="1"/>
  <c r="B256" i="1" l="1"/>
  <c r="D255" i="1"/>
  <c r="F255" i="1" s="1"/>
  <c r="B257" i="1" l="1"/>
  <c r="D256" i="1"/>
  <c r="F256" i="1" s="1"/>
  <c r="B258" i="1" l="1"/>
  <c r="D257" i="1"/>
  <c r="F257" i="1" s="1"/>
  <c r="B259" i="1" l="1"/>
  <c r="D258" i="1"/>
  <c r="F258" i="1" s="1"/>
  <c r="B260" i="1" l="1"/>
  <c r="D259" i="1"/>
  <c r="F259" i="1" s="1"/>
  <c r="B261" i="1" l="1"/>
  <c r="D260" i="1"/>
  <c r="F260" i="1" s="1"/>
  <c r="B262" i="1" l="1"/>
  <c r="D261" i="1"/>
  <c r="F261" i="1" s="1"/>
  <c r="B263" i="1" l="1"/>
  <c r="D262" i="1"/>
  <c r="F262" i="1" s="1"/>
  <c r="B264" i="1" l="1"/>
  <c r="D263" i="1"/>
  <c r="F263" i="1" s="1"/>
  <c r="B265" i="1" l="1"/>
  <c r="D264" i="1"/>
  <c r="F264" i="1" s="1"/>
  <c r="B266" i="1" l="1"/>
  <c r="D265" i="1"/>
  <c r="F265" i="1" s="1"/>
  <c r="B267" i="1" l="1"/>
  <c r="D266" i="1"/>
  <c r="F266" i="1" s="1"/>
  <c r="B268" i="1" l="1"/>
  <c r="D267" i="1"/>
  <c r="F267" i="1" s="1"/>
  <c r="B269" i="1" l="1"/>
  <c r="D268" i="1"/>
  <c r="F268" i="1" s="1"/>
  <c r="B270" i="1" l="1"/>
  <c r="D269" i="1"/>
  <c r="F269" i="1" s="1"/>
  <c r="B271" i="1" l="1"/>
  <c r="D270" i="1"/>
  <c r="F270" i="1" s="1"/>
  <c r="B272" i="1" l="1"/>
  <c r="D271" i="1"/>
  <c r="F271" i="1" s="1"/>
  <c r="B273" i="1" l="1"/>
  <c r="D272" i="1"/>
  <c r="F272" i="1" s="1"/>
  <c r="B274" i="1" l="1"/>
  <c r="D273" i="1"/>
  <c r="F273" i="1" s="1"/>
  <c r="B275" i="1" l="1"/>
  <c r="D274" i="1"/>
  <c r="F274" i="1" s="1"/>
  <c r="D275" i="1" l="1"/>
  <c r="F275" i="1" s="1"/>
</calcChain>
</file>

<file path=xl/sharedStrings.xml><?xml version="1.0" encoding="utf-8"?>
<sst xmlns="http://schemas.openxmlformats.org/spreadsheetml/2006/main" count="57" uniqueCount="15">
  <si>
    <t>N</t>
  </si>
  <si>
    <t>N+</t>
  </si>
  <si>
    <t>Energies</t>
  </si>
  <si>
    <t>Probability</t>
  </si>
  <si>
    <t>N-</t>
  </si>
  <si>
    <t>P(N+)</t>
  </si>
  <si>
    <t>P(N-)</t>
  </si>
  <si>
    <t>P(E+σ and E-σ)</t>
  </si>
  <si>
    <t>E</t>
  </si>
  <si>
    <t>σ</t>
  </si>
  <si>
    <t>E-σ</t>
  </si>
  <si>
    <t>E+σ</t>
  </si>
  <si>
    <t>σ/E</t>
  </si>
  <si>
    <t>ε</t>
  </si>
  <si>
    <t>Fractional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</si>
</sst>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749C-98CD-7E41-8E61-022C9BE96174}">
  <dimension ref="B2:K275"/>
  <sheetViews>
    <sheetView topLeftCell="A109" workbookViewId="0">
      <selection activeCell="B124" sqref="B124:G135"/>
    </sheetView>
  </sheetViews>
  <sheetFormatPr baseColWidth="10" defaultColWidth="11" defaultRowHeight="16"/>
  <cols>
    <col min="3" max="3" width="12.5" customWidth="1"/>
    <col min="4" max="4" width="12.1640625" customWidth="1"/>
    <col min="5" max="5" width="16.1640625" customWidth="1"/>
    <col min="6" max="6" width="17.6640625" customWidth="1"/>
    <col min="7" max="7" width="15.6640625" customWidth="1"/>
    <col min="8" max="8" width="14.1640625" customWidth="1"/>
  </cols>
  <sheetData>
    <row r="2" spans="2:11">
      <c r="B2" s="1" t="s">
        <v>0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I2" s="7" t="s">
        <v>13</v>
      </c>
      <c r="J2" s="5" t="s">
        <v>5</v>
      </c>
      <c r="K2" s="5" t="s">
        <v>6</v>
      </c>
    </row>
    <row r="3" spans="2:11">
      <c r="B3" s="2">
        <v>21</v>
      </c>
      <c r="C3" s="2">
        <f>-B3/6</f>
        <v>-3.5</v>
      </c>
      <c r="D3" s="2">
        <f>SQRT(B3*2/9)</f>
        <v>2.1602468994692869</v>
      </c>
      <c r="E3" s="2">
        <f>C3-D3</f>
        <v>-5.6602468994692874</v>
      </c>
      <c r="F3" s="2">
        <f>C3+D3</f>
        <v>-1.3397531005307131</v>
      </c>
      <c r="G3" s="2">
        <f>ABS(D3/C3)</f>
        <v>0.61721339984836765</v>
      </c>
      <c r="I3" s="6">
        <f>1/3</f>
        <v>0.33333333333333331</v>
      </c>
      <c r="J3" s="6">
        <f>(1+I3)/2</f>
        <v>0.66666666666666663</v>
      </c>
      <c r="K3" s="6">
        <f>(1-I3)/2</f>
        <v>0.33333333333333337</v>
      </c>
    </row>
    <row r="4" spans="2:11">
      <c r="B4" s="2">
        <v>90</v>
      </c>
      <c r="C4" s="2">
        <f t="shared" ref="C4:C5" si="0">-B4/6</f>
        <v>-15</v>
      </c>
      <c r="D4" s="2">
        <f t="shared" ref="D4:D5" si="1">SQRT(B4*2/9)</f>
        <v>4.4721359549995796</v>
      </c>
      <c r="E4" s="2">
        <f t="shared" ref="E4:E5" si="2">C4-D4</f>
        <v>-19.47213595499958</v>
      </c>
      <c r="F4" s="2">
        <f t="shared" ref="F4:F5" si="3">C4+D4</f>
        <v>-10.52786404500042</v>
      </c>
      <c r="G4" s="2">
        <f t="shared" ref="G4:G5" si="4">ABS(D4/C4)</f>
        <v>0.29814239699997197</v>
      </c>
    </row>
    <row r="5" spans="2:11">
      <c r="B5" s="2">
        <v>150</v>
      </c>
      <c r="C5" s="2">
        <f t="shared" si="0"/>
        <v>-25</v>
      </c>
      <c r="D5" s="2">
        <f t="shared" si="1"/>
        <v>5.7735026918962582</v>
      </c>
      <c r="E5" s="2">
        <f t="shared" si="2"/>
        <v>-30.773502691896258</v>
      </c>
      <c r="F5" s="2">
        <f t="shared" si="3"/>
        <v>-19.226497308103742</v>
      </c>
      <c r="G5" s="2">
        <f t="shared" si="4"/>
        <v>0.23094010767585033</v>
      </c>
    </row>
    <row r="7" spans="2:11">
      <c r="B7" s="4" t="s">
        <v>1</v>
      </c>
      <c r="C7" s="4" t="s">
        <v>4</v>
      </c>
      <c r="D7" s="4" t="s">
        <v>0</v>
      </c>
      <c r="E7" s="4" t="s">
        <v>2</v>
      </c>
      <c r="F7" s="4" t="s">
        <v>3</v>
      </c>
      <c r="G7" s="4" t="s">
        <v>7</v>
      </c>
    </row>
    <row r="8" spans="2:11">
      <c r="B8" s="3">
        <f>0</f>
        <v>0</v>
      </c>
      <c r="C8" s="3">
        <f>21</f>
        <v>21</v>
      </c>
      <c r="D8" s="3">
        <f>B8+C8</f>
        <v>21</v>
      </c>
      <c r="E8" s="3">
        <f>-0.5*(2*B8-D8)</f>
        <v>10.5</v>
      </c>
      <c r="F8" s="3">
        <f>FACT(D8)/(FACT(B8)*FACT(D8-B8))*$J$3^(B8)*$K$3^(C8)</f>
        <v>9.559906635974823E-11</v>
      </c>
      <c r="G8" s="3">
        <f>SUM(F20:F24)</f>
        <v>0.75406380099457937</v>
      </c>
    </row>
    <row r="9" spans="2:11">
      <c r="B9" s="3">
        <f>B8+1</f>
        <v>1</v>
      </c>
      <c r="C9" s="3">
        <f>C8-1</f>
        <v>20</v>
      </c>
      <c r="D9" s="3">
        <f t="shared" ref="D9:D29" si="5">B9+C9</f>
        <v>21</v>
      </c>
      <c r="E9" s="3">
        <f t="shared" ref="E9:E29" si="6">-0.5*(2*B9-D9)</f>
        <v>9.5</v>
      </c>
      <c r="F9" s="3">
        <f t="shared" ref="F9:F29" si="7">FACT(D9)/(FACT(B9)*FACT(D9-B9))*$J$3^(B9)*$K$3^(C9)</f>
        <v>4.0151607871094248E-9</v>
      </c>
      <c r="G9" s="4" t="s">
        <v>14</v>
      </c>
    </row>
    <row r="10" spans="2:11">
      <c r="B10" s="3">
        <f t="shared" ref="B10:B29" si="8">B9+1</f>
        <v>2</v>
      </c>
      <c r="C10" s="3">
        <f t="shared" ref="C10:C29" si="9">C9-1</f>
        <v>19</v>
      </c>
      <c r="D10" s="3">
        <f t="shared" si="5"/>
        <v>21</v>
      </c>
      <c r="E10" s="3">
        <f t="shared" si="6"/>
        <v>8.5</v>
      </c>
      <c r="F10" s="3">
        <f t="shared" si="7"/>
        <v>8.0303215742188506E-8</v>
      </c>
      <c r="G10" s="3">
        <f>(C3-E3)/C3</f>
        <v>-0.61721339984836787</v>
      </c>
    </row>
    <row r="11" spans="2:11">
      <c r="B11" s="3">
        <f t="shared" si="8"/>
        <v>3</v>
      </c>
      <c r="C11" s="3">
        <f t="shared" si="9"/>
        <v>18</v>
      </c>
      <c r="D11" s="3">
        <f t="shared" si="5"/>
        <v>21</v>
      </c>
      <c r="E11" s="3">
        <f t="shared" si="6"/>
        <v>7.5</v>
      </c>
      <c r="F11" s="3">
        <f t="shared" si="7"/>
        <v>1.0171740660677208E-6</v>
      </c>
    </row>
    <row r="12" spans="2:11">
      <c r="B12" s="3">
        <f t="shared" si="8"/>
        <v>4</v>
      </c>
      <c r="C12" s="3">
        <f t="shared" si="9"/>
        <v>17</v>
      </c>
      <c r="D12" s="3">
        <f t="shared" si="5"/>
        <v>21</v>
      </c>
      <c r="E12" s="3">
        <f t="shared" si="6"/>
        <v>6.5</v>
      </c>
      <c r="F12" s="3">
        <f t="shared" si="7"/>
        <v>9.1545665946094878E-6</v>
      </c>
    </row>
    <row r="13" spans="2:11">
      <c r="B13" s="3">
        <f t="shared" si="8"/>
        <v>5</v>
      </c>
      <c r="C13" s="3">
        <f t="shared" si="9"/>
        <v>16</v>
      </c>
      <c r="D13" s="3">
        <f t="shared" si="5"/>
        <v>21</v>
      </c>
      <c r="E13" s="3">
        <f t="shared" si="6"/>
        <v>5.5</v>
      </c>
      <c r="F13" s="3">
        <f t="shared" si="7"/>
        <v>6.2251052843344498E-5</v>
      </c>
    </row>
    <row r="14" spans="2:11">
      <c r="B14" s="3">
        <f t="shared" si="8"/>
        <v>6</v>
      </c>
      <c r="C14" s="3">
        <f t="shared" si="9"/>
        <v>15</v>
      </c>
      <c r="D14" s="3">
        <f t="shared" si="5"/>
        <v>21</v>
      </c>
      <c r="E14" s="3">
        <f t="shared" si="6"/>
        <v>4.5</v>
      </c>
      <c r="F14" s="3">
        <f t="shared" si="7"/>
        <v>3.3200561516450404E-4</v>
      </c>
    </row>
    <row r="15" spans="2:11">
      <c r="B15" s="3">
        <f t="shared" si="8"/>
        <v>7</v>
      </c>
      <c r="C15" s="3">
        <f t="shared" si="9"/>
        <v>14</v>
      </c>
      <c r="D15" s="3">
        <f t="shared" si="5"/>
        <v>21</v>
      </c>
      <c r="E15" s="3">
        <f t="shared" si="6"/>
        <v>3.5</v>
      </c>
      <c r="F15" s="3">
        <f t="shared" si="7"/>
        <v>1.4228812078478739E-3</v>
      </c>
    </row>
    <row r="16" spans="2:11">
      <c r="B16" s="3">
        <f t="shared" si="8"/>
        <v>8</v>
      </c>
      <c r="C16" s="3">
        <f t="shared" si="9"/>
        <v>13</v>
      </c>
      <c r="D16" s="3">
        <f t="shared" si="5"/>
        <v>21</v>
      </c>
      <c r="E16" s="3">
        <f t="shared" si="6"/>
        <v>2.5</v>
      </c>
      <c r="F16" s="3">
        <f t="shared" si="7"/>
        <v>4.9800842274675579E-3</v>
      </c>
    </row>
    <row r="17" spans="2:7">
      <c r="B17" s="3">
        <f t="shared" si="8"/>
        <v>9</v>
      </c>
      <c r="C17" s="3">
        <f t="shared" si="9"/>
        <v>12</v>
      </c>
      <c r="D17" s="3">
        <f t="shared" si="5"/>
        <v>21</v>
      </c>
      <c r="E17" s="3">
        <f t="shared" si="6"/>
        <v>1.5</v>
      </c>
      <c r="F17" s="3">
        <f t="shared" si="7"/>
        <v>1.4386909990461834E-2</v>
      </c>
    </row>
    <row r="18" spans="2:7">
      <c r="B18" s="3">
        <f t="shared" si="8"/>
        <v>10</v>
      </c>
      <c r="C18" s="3">
        <f t="shared" si="9"/>
        <v>11</v>
      </c>
      <c r="D18" s="3">
        <f t="shared" si="5"/>
        <v>21</v>
      </c>
      <c r="E18" s="3">
        <f t="shared" si="6"/>
        <v>0.5</v>
      </c>
      <c r="F18" s="3">
        <f t="shared" si="7"/>
        <v>3.4528583977108396E-2</v>
      </c>
    </row>
    <row r="19" spans="2:7">
      <c r="B19" s="3">
        <f t="shared" si="8"/>
        <v>11</v>
      </c>
      <c r="C19" s="3">
        <f t="shared" si="9"/>
        <v>10</v>
      </c>
      <c r="D19" s="3">
        <f t="shared" si="5"/>
        <v>21</v>
      </c>
      <c r="E19" s="3">
        <f t="shared" si="6"/>
        <v>-0.5</v>
      </c>
      <c r="F19" s="3">
        <f t="shared" si="7"/>
        <v>6.9057167954216792E-2</v>
      </c>
    </row>
    <row r="20" spans="2:7">
      <c r="B20" s="3">
        <f t="shared" si="8"/>
        <v>12</v>
      </c>
      <c r="C20" s="3">
        <f t="shared" si="9"/>
        <v>9</v>
      </c>
      <c r="D20" s="3">
        <f t="shared" si="5"/>
        <v>21</v>
      </c>
      <c r="E20" s="3">
        <f t="shared" si="6"/>
        <v>-1.5</v>
      </c>
      <c r="F20" s="3">
        <f t="shared" si="7"/>
        <v>0.11509527992369464</v>
      </c>
    </row>
    <row r="21" spans="2:7">
      <c r="B21" s="3">
        <f t="shared" si="8"/>
        <v>13</v>
      </c>
      <c r="C21" s="3">
        <f t="shared" si="9"/>
        <v>8</v>
      </c>
      <c r="D21" s="3">
        <f t="shared" si="5"/>
        <v>21</v>
      </c>
      <c r="E21" s="3">
        <f t="shared" si="6"/>
        <v>-2.5</v>
      </c>
      <c r="F21" s="3">
        <f t="shared" si="7"/>
        <v>0.15936269527896174</v>
      </c>
    </row>
    <row r="22" spans="2:7">
      <c r="B22" s="3">
        <f t="shared" si="8"/>
        <v>14</v>
      </c>
      <c r="C22" s="3">
        <f t="shared" si="9"/>
        <v>7</v>
      </c>
      <c r="D22" s="3">
        <f t="shared" si="5"/>
        <v>21</v>
      </c>
      <c r="E22" s="3">
        <f t="shared" si="6"/>
        <v>-3.5</v>
      </c>
      <c r="F22" s="3">
        <f t="shared" si="7"/>
        <v>0.18212879460452774</v>
      </c>
    </row>
    <row r="23" spans="2:7">
      <c r="B23" s="3">
        <f t="shared" si="8"/>
        <v>15</v>
      </c>
      <c r="C23" s="3">
        <f t="shared" si="9"/>
        <v>6</v>
      </c>
      <c r="D23" s="3">
        <f t="shared" si="5"/>
        <v>21</v>
      </c>
      <c r="E23" s="3">
        <f t="shared" si="6"/>
        <v>-4.5</v>
      </c>
      <c r="F23" s="3">
        <f t="shared" si="7"/>
        <v>0.16998687496422585</v>
      </c>
    </row>
    <row r="24" spans="2:7">
      <c r="B24" s="3">
        <f t="shared" si="8"/>
        <v>16</v>
      </c>
      <c r="C24" s="3">
        <f t="shared" si="9"/>
        <v>5</v>
      </c>
      <c r="D24" s="3">
        <f t="shared" si="5"/>
        <v>21</v>
      </c>
      <c r="E24" s="3">
        <f t="shared" si="6"/>
        <v>-5.5</v>
      </c>
      <c r="F24" s="3">
        <f t="shared" si="7"/>
        <v>0.12749015622316937</v>
      </c>
    </row>
    <row r="25" spans="2:7">
      <c r="B25" s="3">
        <f t="shared" si="8"/>
        <v>17</v>
      </c>
      <c r="C25" s="3">
        <f t="shared" si="9"/>
        <v>4</v>
      </c>
      <c r="D25" s="3">
        <f t="shared" si="5"/>
        <v>21</v>
      </c>
      <c r="E25" s="3">
        <f t="shared" si="6"/>
        <v>-6.5</v>
      </c>
      <c r="F25" s="3">
        <f t="shared" si="7"/>
        <v>7.4994209543040799E-2</v>
      </c>
    </row>
    <row r="26" spans="2:7">
      <c r="B26" s="3">
        <f t="shared" si="8"/>
        <v>18</v>
      </c>
      <c r="C26" s="3">
        <f t="shared" si="9"/>
        <v>3</v>
      </c>
      <c r="D26" s="3">
        <f t="shared" si="5"/>
        <v>21</v>
      </c>
      <c r="E26" s="3">
        <f t="shared" si="6"/>
        <v>-7.5</v>
      </c>
      <c r="F26" s="3">
        <f t="shared" si="7"/>
        <v>3.3330759796907021E-2</v>
      </c>
    </row>
    <row r="27" spans="2:7">
      <c r="B27" s="3">
        <f t="shared" si="8"/>
        <v>19</v>
      </c>
      <c r="C27" s="3">
        <f t="shared" si="9"/>
        <v>2</v>
      </c>
      <c r="D27" s="3">
        <f t="shared" si="5"/>
        <v>21</v>
      </c>
      <c r="E27" s="3">
        <f t="shared" si="6"/>
        <v>-8.5</v>
      </c>
      <c r="F27" s="3">
        <f t="shared" si="7"/>
        <v>1.0525503093760111E-2</v>
      </c>
    </row>
    <row r="28" spans="2:7">
      <c r="B28" s="3">
        <f>B27+1</f>
        <v>20</v>
      </c>
      <c r="C28" s="3">
        <f t="shared" si="9"/>
        <v>1</v>
      </c>
      <c r="D28" s="3">
        <f t="shared" si="5"/>
        <v>21</v>
      </c>
      <c r="E28" s="3">
        <f t="shared" si="6"/>
        <v>-9.5</v>
      </c>
      <c r="F28" s="3">
        <f t="shared" si="7"/>
        <v>2.1051006187520218E-3</v>
      </c>
    </row>
    <row r="29" spans="2:7">
      <c r="B29" s="3">
        <f t="shared" si="8"/>
        <v>21</v>
      </c>
      <c r="C29" s="3">
        <f t="shared" si="9"/>
        <v>0</v>
      </c>
      <c r="D29" s="3">
        <f t="shared" si="5"/>
        <v>21</v>
      </c>
      <c r="E29" s="3">
        <f t="shared" si="6"/>
        <v>-10.5</v>
      </c>
      <c r="F29" s="3">
        <f t="shared" si="7"/>
        <v>2.0048577321447823E-4</v>
      </c>
    </row>
    <row r="31" spans="2:7">
      <c r="B31" s="4" t="s">
        <v>1</v>
      </c>
      <c r="C31" s="4" t="s">
        <v>4</v>
      </c>
      <c r="D31" s="4" t="s">
        <v>0</v>
      </c>
      <c r="E31" s="4" t="s">
        <v>2</v>
      </c>
      <c r="F31" s="4" t="s">
        <v>3</v>
      </c>
      <c r="G31" s="4" t="s">
        <v>7</v>
      </c>
    </row>
    <row r="32" spans="2:7">
      <c r="B32" s="3">
        <f>0</f>
        <v>0</v>
      </c>
      <c r="C32" s="3">
        <v>90</v>
      </c>
      <c r="D32" s="3">
        <f>B32+C32</f>
        <v>90</v>
      </c>
      <c r="E32" s="3">
        <f>-0.5*(2*B32-D32)</f>
        <v>45</v>
      </c>
      <c r="F32" s="3">
        <f>FACT(D32)/(FACT(B32)*FACT(D32-B32))*$J$3^(B32)*$K$3^(C32)</f>
        <v>1.1457426376713296E-43</v>
      </c>
      <c r="G32" s="3">
        <f>SUM(F88:F96)</f>
        <v>0.68580618340866306</v>
      </c>
    </row>
    <row r="33" spans="2:7">
      <c r="B33" s="3">
        <f>B32+1</f>
        <v>1</v>
      </c>
      <c r="C33" s="3">
        <f>C32-1</f>
        <v>89</v>
      </c>
      <c r="D33" s="3">
        <f t="shared" ref="D33:D96" si="10">B33+C33</f>
        <v>90</v>
      </c>
      <c r="E33" s="3">
        <f t="shared" ref="E33:E96" si="11">-0.5*(2*B33-D33)</f>
        <v>44</v>
      </c>
      <c r="F33" s="3">
        <f t="shared" ref="F33:F96" si="12">FACT(D33)/(FACT(B33)*FACT(D33-B33))*$J$3^(B33)*$K$3^(C33)</f>
        <v>2.0623367478083915E-41</v>
      </c>
      <c r="G33" s="4" t="s">
        <v>14</v>
      </c>
    </row>
    <row r="34" spans="2:7">
      <c r="B34" s="3">
        <f t="shared" ref="B34:B97" si="13">B33+1</f>
        <v>2</v>
      </c>
      <c r="C34" s="3">
        <f t="shared" ref="C34:C97" si="14">C33-1</f>
        <v>88</v>
      </c>
      <c r="D34" s="3">
        <f t="shared" si="10"/>
        <v>90</v>
      </c>
      <c r="E34" s="3">
        <f t="shared" si="11"/>
        <v>43</v>
      </c>
      <c r="F34" s="3">
        <f t="shared" si="12"/>
        <v>1.8354797055494691E-39</v>
      </c>
      <c r="G34" s="3">
        <f>(C4-E4)/C4</f>
        <v>-0.29814239699997197</v>
      </c>
    </row>
    <row r="35" spans="2:7">
      <c r="B35" s="3">
        <f t="shared" si="13"/>
        <v>3</v>
      </c>
      <c r="C35" s="3">
        <f t="shared" si="14"/>
        <v>87</v>
      </c>
      <c r="D35" s="3">
        <f t="shared" si="10"/>
        <v>90</v>
      </c>
      <c r="E35" s="3">
        <f t="shared" si="11"/>
        <v>42</v>
      </c>
      <c r="F35" s="3">
        <f t="shared" si="12"/>
        <v>1.0768147605890219E-37</v>
      </c>
    </row>
    <row r="36" spans="2:7">
      <c r="B36" s="3">
        <f t="shared" si="13"/>
        <v>4</v>
      </c>
      <c r="C36" s="3">
        <f t="shared" si="14"/>
        <v>86</v>
      </c>
      <c r="D36" s="3">
        <f t="shared" si="10"/>
        <v>90</v>
      </c>
      <c r="E36" s="3">
        <f t="shared" si="11"/>
        <v>41</v>
      </c>
      <c r="F36" s="3">
        <f t="shared" si="12"/>
        <v>4.6841442085622414E-36</v>
      </c>
    </row>
    <row r="37" spans="2:7">
      <c r="B37" s="3">
        <f t="shared" si="13"/>
        <v>5</v>
      </c>
      <c r="C37" s="3">
        <f t="shared" si="14"/>
        <v>85</v>
      </c>
      <c r="D37" s="3">
        <f t="shared" si="10"/>
        <v>90</v>
      </c>
      <c r="E37" s="3">
        <f t="shared" si="11"/>
        <v>40</v>
      </c>
      <c r="F37" s="3">
        <f t="shared" si="12"/>
        <v>1.6113456077454118E-34</v>
      </c>
    </row>
    <row r="38" spans="2:7">
      <c r="B38" s="3">
        <f t="shared" si="13"/>
        <v>6</v>
      </c>
      <c r="C38" s="3">
        <f t="shared" si="14"/>
        <v>84</v>
      </c>
      <c r="D38" s="3">
        <f t="shared" si="10"/>
        <v>90</v>
      </c>
      <c r="E38" s="3">
        <f t="shared" si="11"/>
        <v>39</v>
      </c>
      <c r="F38" s="3">
        <f t="shared" si="12"/>
        <v>4.565479221945331E-33</v>
      </c>
    </row>
    <row r="39" spans="2:7">
      <c r="B39" s="3">
        <f t="shared" si="13"/>
        <v>7</v>
      </c>
      <c r="C39" s="3">
        <f t="shared" si="14"/>
        <v>83</v>
      </c>
      <c r="D39" s="3">
        <f t="shared" si="10"/>
        <v>90</v>
      </c>
      <c r="E39" s="3">
        <f t="shared" si="11"/>
        <v>38</v>
      </c>
      <c r="F39" s="3">
        <f t="shared" si="12"/>
        <v>1.0957150132668791E-31</v>
      </c>
    </row>
    <row r="40" spans="2:7">
      <c r="B40" s="3">
        <f t="shared" si="13"/>
        <v>8</v>
      </c>
      <c r="C40" s="3">
        <f t="shared" si="14"/>
        <v>82</v>
      </c>
      <c r="D40" s="3">
        <f t="shared" si="10"/>
        <v>90</v>
      </c>
      <c r="E40" s="3">
        <f t="shared" si="11"/>
        <v>37</v>
      </c>
      <c r="F40" s="3">
        <f t="shared" si="12"/>
        <v>2.2736086525287739E-30</v>
      </c>
    </row>
    <row r="41" spans="2:7">
      <c r="B41" s="3">
        <f t="shared" si="13"/>
        <v>9</v>
      </c>
      <c r="C41" s="3">
        <f t="shared" si="14"/>
        <v>81</v>
      </c>
      <c r="D41" s="3">
        <f t="shared" si="10"/>
        <v>90</v>
      </c>
      <c r="E41" s="3">
        <f t="shared" si="11"/>
        <v>36</v>
      </c>
      <c r="F41" s="3">
        <f t="shared" si="12"/>
        <v>4.1430202112746549E-29</v>
      </c>
    </row>
    <row r="42" spans="2:7">
      <c r="B42" s="3">
        <f t="shared" si="13"/>
        <v>10</v>
      </c>
      <c r="C42" s="3">
        <f t="shared" si="14"/>
        <v>80</v>
      </c>
      <c r="D42" s="3">
        <f t="shared" si="10"/>
        <v>90</v>
      </c>
      <c r="E42" s="3">
        <f t="shared" si="11"/>
        <v>35</v>
      </c>
      <c r="F42" s="3">
        <f t="shared" si="12"/>
        <v>6.7116927422649413E-28</v>
      </c>
    </row>
    <row r="43" spans="2:7">
      <c r="B43" s="3">
        <f t="shared" si="13"/>
        <v>11</v>
      </c>
      <c r="C43" s="3">
        <f t="shared" si="14"/>
        <v>79</v>
      </c>
      <c r="D43" s="3">
        <f t="shared" si="10"/>
        <v>90</v>
      </c>
      <c r="E43" s="3">
        <f t="shared" si="11"/>
        <v>34</v>
      </c>
      <c r="F43" s="3">
        <f t="shared" si="12"/>
        <v>9.7624621705671834E-27</v>
      </c>
    </row>
    <row r="44" spans="2:7">
      <c r="B44" s="3">
        <f t="shared" si="13"/>
        <v>12</v>
      </c>
      <c r="C44" s="3">
        <f t="shared" si="14"/>
        <v>78</v>
      </c>
      <c r="D44" s="3">
        <f t="shared" si="10"/>
        <v>90</v>
      </c>
      <c r="E44" s="3">
        <f t="shared" si="11"/>
        <v>33</v>
      </c>
      <c r="F44" s="3">
        <f t="shared" si="12"/>
        <v>1.2853908524580133E-25</v>
      </c>
    </row>
    <row r="45" spans="2:7">
      <c r="B45" s="3">
        <f t="shared" si="13"/>
        <v>13</v>
      </c>
      <c r="C45" s="3">
        <f t="shared" si="14"/>
        <v>77</v>
      </c>
      <c r="D45" s="3">
        <f t="shared" si="10"/>
        <v>90</v>
      </c>
      <c r="E45" s="3">
        <f t="shared" si="11"/>
        <v>32</v>
      </c>
      <c r="F45" s="3">
        <f t="shared" si="12"/>
        <v>1.5424690229496145E-24</v>
      </c>
    </row>
    <row r="46" spans="2:7">
      <c r="B46" s="3">
        <f t="shared" si="13"/>
        <v>14</v>
      </c>
      <c r="C46" s="3">
        <f t="shared" si="14"/>
        <v>76</v>
      </c>
      <c r="D46" s="3">
        <f t="shared" si="10"/>
        <v>90</v>
      </c>
      <c r="E46" s="3">
        <f t="shared" si="11"/>
        <v>31</v>
      </c>
      <c r="F46" s="3">
        <f t="shared" si="12"/>
        <v>1.6967159252445763E-23</v>
      </c>
    </row>
    <row r="47" spans="2:7">
      <c r="B47" s="3">
        <f t="shared" si="13"/>
        <v>15</v>
      </c>
      <c r="C47" s="3">
        <f t="shared" si="14"/>
        <v>75</v>
      </c>
      <c r="D47" s="3">
        <f t="shared" si="10"/>
        <v>90</v>
      </c>
      <c r="E47" s="3">
        <f t="shared" si="11"/>
        <v>30</v>
      </c>
      <c r="F47" s="3">
        <f t="shared" si="12"/>
        <v>1.7193388042478366E-22</v>
      </c>
    </row>
    <row r="48" spans="2:7">
      <c r="B48" s="3">
        <f t="shared" si="13"/>
        <v>16</v>
      </c>
      <c r="C48" s="3">
        <f t="shared" si="14"/>
        <v>74</v>
      </c>
      <c r="D48" s="3">
        <f t="shared" si="10"/>
        <v>90</v>
      </c>
      <c r="E48" s="3">
        <f t="shared" si="11"/>
        <v>29</v>
      </c>
      <c r="F48" s="3">
        <f t="shared" si="12"/>
        <v>1.611880128982347E-21</v>
      </c>
    </row>
    <row r="49" spans="2:6">
      <c r="B49" s="3">
        <f t="shared" si="13"/>
        <v>17</v>
      </c>
      <c r="C49" s="3">
        <f t="shared" si="14"/>
        <v>73</v>
      </c>
      <c r="D49" s="3">
        <f t="shared" si="10"/>
        <v>90</v>
      </c>
      <c r="E49" s="3">
        <f t="shared" si="11"/>
        <v>28</v>
      </c>
      <c r="F49" s="3">
        <f t="shared" si="12"/>
        <v>1.4032838769963958E-20</v>
      </c>
    </row>
    <row r="50" spans="2:6">
      <c r="B50" s="3">
        <f t="shared" si="13"/>
        <v>18</v>
      </c>
      <c r="C50" s="3">
        <f t="shared" si="14"/>
        <v>72</v>
      </c>
      <c r="D50" s="3">
        <f t="shared" si="10"/>
        <v>90</v>
      </c>
      <c r="E50" s="3">
        <f t="shared" si="11"/>
        <v>27</v>
      </c>
      <c r="F50" s="3">
        <f t="shared" si="12"/>
        <v>1.1382191446748539E-19</v>
      </c>
    </row>
    <row r="51" spans="2:6">
      <c r="B51" s="3">
        <f t="shared" si="13"/>
        <v>19</v>
      </c>
      <c r="C51" s="3">
        <f t="shared" si="14"/>
        <v>71</v>
      </c>
      <c r="D51" s="3">
        <f t="shared" si="10"/>
        <v>90</v>
      </c>
      <c r="E51" s="3">
        <f t="shared" si="11"/>
        <v>26</v>
      </c>
      <c r="F51" s="3">
        <f t="shared" si="12"/>
        <v>8.6265029912199481E-19</v>
      </c>
    </row>
    <row r="52" spans="2:6">
      <c r="B52" s="3">
        <f t="shared" si="13"/>
        <v>20</v>
      </c>
      <c r="C52" s="3">
        <f t="shared" si="14"/>
        <v>70</v>
      </c>
      <c r="D52" s="3">
        <f t="shared" si="10"/>
        <v>90</v>
      </c>
      <c r="E52" s="3">
        <f t="shared" si="11"/>
        <v>25</v>
      </c>
      <c r="F52" s="3">
        <f t="shared" si="12"/>
        <v>6.1248171237661633E-18</v>
      </c>
    </row>
    <row r="53" spans="2:6">
      <c r="B53" s="3">
        <f t="shared" si="13"/>
        <v>21</v>
      </c>
      <c r="C53" s="3">
        <f t="shared" si="14"/>
        <v>69</v>
      </c>
      <c r="D53" s="3">
        <f t="shared" si="10"/>
        <v>90</v>
      </c>
      <c r="E53" s="3">
        <f t="shared" si="11"/>
        <v>24</v>
      </c>
      <c r="F53" s="3">
        <f t="shared" si="12"/>
        <v>4.0832114158441095E-17</v>
      </c>
    </row>
    <row r="54" spans="2:6">
      <c r="B54" s="3">
        <f t="shared" si="13"/>
        <v>22</v>
      </c>
      <c r="C54" s="3">
        <f t="shared" si="14"/>
        <v>68</v>
      </c>
      <c r="D54" s="3">
        <f t="shared" si="10"/>
        <v>90</v>
      </c>
      <c r="E54" s="3">
        <f t="shared" si="11"/>
        <v>23</v>
      </c>
      <c r="F54" s="3">
        <f t="shared" si="12"/>
        <v>2.5612871608476684E-16</v>
      </c>
    </row>
    <row r="55" spans="2:6">
      <c r="B55" s="3">
        <f>B54+1</f>
        <v>23</v>
      </c>
      <c r="C55" s="3">
        <f t="shared" si="14"/>
        <v>67</v>
      </c>
      <c r="D55" s="3">
        <f t="shared" si="10"/>
        <v>90</v>
      </c>
      <c r="E55" s="3">
        <f t="shared" si="11"/>
        <v>22</v>
      </c>
      <c r="F55" s="3">
        <f t="shared" si="12"/>
        <v>1.5145002342403587E-15</v>
      </c>
    </row>
    <row r="56" spans="2:6">
      <c r="B56" s="3">
        <f t="shared" si="13"/>
        <v>24</v>
      </c>
      <c r="C56" s="3">
        <f t="shared" si="14"/>
        <v>66</v>
      </c>
      <c r="D56" s="3">
        <f t="shared" si="10"/>
        <v>90</v>
      </c>
      <c r="E56" s="3">
        <f t="shared" si="11"/>
        <v>21</v>
      </c>
      <c r="F56" s="3">
        <f t="shared" si="12"/>
        <v>8.4559596411753407E-15</v>
      </c>
    </row>
    <row r="57" spans="2:6">
      <c r="B57" s="3">
        <f t="shared" si="13"/>
        <v>25</v>
      </c>
      <c r="C57" s="3">
        <f t="shared" si="14"/>
        <v>65</v>
      </c>
      <c r="D57" s="3">
        <f t="shared" si="10"/>
        <v>90</v>
      </c>
      <c r="E57" s="3">
        <f t="shared" si="11"/>
        <v>20</v>
      </c>
      <c r="F57" s="3">
        <f t="shared" si="12"/>
        <v>4.4647466905405795E-14</v>
      </c>
    </row>
    <row r="58" spans="2:6">
      <c r="B58" s="3">
        <f t="shared" si="13"/>
        <v>26</v>
      </c>
      <c r="C58" s="3">
        <f t="shared" si="14"/>
        <v>64</v>
      </c>
      <c r="D58" s="3">
        <f t="shared" si="10"/>
        <v>90</v>
      </c>
      <c r="E58" s="3">
        <f t="shared" si="11"/>
        <v>19</v>
      </c>
      <c r="F58" s="3">
        <f t="shared" si="12"/>
        <v>2.2323733452702894E-13</v>
      </c>
    </row>
    <row r="59" spans="2:6">
      <c r="B59" s="3">
        <f t="shared" si="13"/>
        <v>27</v>
      </c>
      <c r="C59" s="3">
        <f t="shared" si="14"/>
        <v>63</v>
      </c>
      <c r="D59" s="3">
        <f t="shared" si="10"/>
        <v>90</v>
      </c>
      <c r="E59" s="3">
        <f t="shared" si="11"/>
        <v>18</v>
      </c>
      <c r="F59" s="3">
        <f t="shared" si="12"/>
        <v>1.0583103266466558E-12</v>
      </c>
    </row>
    <row r="60" spans="2:6">
      <c r="B60" s="3">
        <f t="shared" si="13"/>
        <v>28</v>
      </c>
      <c r="C60" s="3">
        <f t="shared" si="14"/>
        <v>62</v>
      </c>
      <c r="D60" s="3">
        <f t="shared" si="10"/>
        <v>90</v>
      </c>
      <c r="E60" s="3">
        <f t="shared" si="11"/>
        <v>17</v>
      </c>
      <c r="F60" s="3">
        <f t="shared" si="12"/>
        <v>4.7623964699099501E-12</v>
      </c>
    </row>
    <row r="61" spans="2:6">
      <c r="B61" s="3">
        <f t="shared" si="13"/>
        <v>29</v>
      </c>
      <c r="C61" s="3">
        <f t="shared" si="14"/>
        <v>61</v>
      </c>
      <c r="D61" s="3">
        <f t="shared" si="10"/>
        <v>90</v>
      </c>
      <c r="E61" s="3">
        <f t="shared" si="11"/>
        <v>16</v>
      </c>
      <c r="F61" s="3">
        <f t="shared" si="12"/>
        <v>2.036335042306324E-11</v>
      </c>
    </row>
    <row r="62" spans="2:6">
      <c r="B62" s="3">
        <f t="shared" si="13"/>
        <v>30</v>
      </c>
      <c r="C62" s="3">
        <f t="shared" si="14"/>
        <v>60</v>
      </c>
      <c r="D62" s="3">
        <f t="shared" si="10"/>
        <v>90</v>
      </c>
      <c r="E62" s="3">
        <f t="shared" si="11"/>
        <v>15</v>
      </c>
      <c r="F62" s="3">
        <f t="shared" si="12"/>
        <v>8.281095838712379E-11</v>
      </c>
    </row>
    <row r="63" spans="2:6">
      <c r="B63" s="3">
        <f t="shared" si="13"/>
        <v>31</v>
      </c>
      <c r="C63" s="3">
        <f t="shared" si="14"/>
        <v>59</v>
      </c>
      <c r="D63" s="3">
        <f t="shared" si="10"/>
        <v>90</v>
      </c>
      <c r="E63" s="3">
        <f t="shared" si="11"/>
        <v>14</v>
      </c>
      <c r="F63" s="3">
        <f t="shared" si="12"/>
        <v>3.205585485953179E-10</v>
      </c>
    </row>
    <row r="64" spans="2:6">
      <c r="B64" s="3">
        <f t="shared" si="13"/>
        <v>32</v>
      </c>
      <c r="C64" s="3">
        <f t="shared" si="14"/>
        <v>58</v>
      </c>
      <c r="D64" s="3">
        <f t="shared" si="10"/>
        <v>90</v>
      </c>
      <c r="E64" s="3">
        <f t="shared" si="11"/>
        <v>13</v>
      </c>
      <c r="F64" s="3">
        <f t="shared" si="12"/>
        <v>1.182059647945234E-9</v>
      </c>
    </row>
    <row r="65" spans="2:6">
      <c r="B65" s="3">
        <f t="shared" si="13"/>
        <v>33</v>
      </c>
      <c r="C65" s="3">
        <f t="shared" si="14"/>
        <v>57</v>
      </c>
      <c r="D65" s="3">
        <f t="shared" si="10"/>
        <v>90</v>
      </c>
      <c r="E65" s="3">
        <f t="shared" si="11"/>
        <v>12</v>
      </c>
      <c r="F65" s="3">
        <f t="shared" si="12"/>
        <v>4.1551187624741546E-9</v>
      </c>
    </row>
    <row r="66" spans="2:6">
      <c r="B66" s="3">
        <f>B65+1</f>
        <v>34</v>
      </c>
      <c r="C66" s="3">
        <f t="shared" si="14"/>
        <v>56</v>
      </c>
      <c r="D66" s="3">
        <f t="shared" si="10"/>
        <v>90</v>
      </c>
      <c r="E66" s="3">
        <f t="shared" si="11"/>
        <v>11</v>
      </c>
      <c r="F66" s="3">
        <f t="shared" si="12"/>
        <v>1.3931868791825119E-8</v>
      </c>
    </row>
    <row r="67" spans="2:6">
      <c r="B67" s="3">
        <f t="shared" si="13"/>
        <v>35</v>
      </c>
      <c r="C67" s="3">
        <f t="shared" si="14"/>
        <v>55</v>
      </c>
      <c r="D67" s="3">
        <f t="shared" si="10"/>
        <v>90</v>
      </c>
      <c r="E67" s="3">
        <f t="shared" si="11"/>
        <v>10</v>
      </c>
      <c r="F67" s="3">
        <f t="shared" si="12"/>
        <v>4.4581980133840406E-8</v>
      </c>
    </row>
    <row r="68" spans="2:6">
      <c r="B68" s="3">
        <f t="shared" si="13"/>
        <v>36</v>
      </c>
      <c r="C68" s="3">
        <f t="shared" si="14"/>
        <v>54</v>
      </c>
      <c r="D68" s="3">
        <f t="shared" si="10"/>
        <v>90</v>
      </c>
      <c r="E68" s="3">
        <f t="shared" si="11"/>
        <v>9</v>
      </c>
      <c r="F68" s="3">
        <f t="shared" si="12"/>
        <v>1.3622271707562336E-7</v>
      </c>
    </row>
    <row r="69" spans="2:6">
      <c r="B69" s="3">
        <f t="shared" si="13"/>
        <v>37</v>
      </c>
      <c r="C69" s="3">
        <f t="shared" si="14"/>
        <v>53</v>
      </c>
      <c r="D69" s="3">
        <f t="shared" si="10"/>
        <v>90</v>
      </c>
      <c r="E69" s="3">
        <f t="shared" si="11"/>
        <v>8</v>
      </c>
      <c r="F69" s="3">
        <f t="shared" si="12"/>
        <v>3.9762306605857623E-7</v>
      </c>
    </row>
    <row r="70" spans="2:6">
      <c r="B70" s="3">
        <f t="shared" si="13"/>
        <v>38</v>
      </c>
      <c r="C70" s="3">
        <f t="shared" si="14"/>
        <v>52</v>
      </c>
      <c r="D70" s="3">
        <f t="shared" si="10"/>
        <v>90</v>
      </c>
      <c r="E70" s="3">
        <f t="shared" si="11"/>
        <v>7</v>
      </c>
      <c r="F70" s="3">
        <f t="shared" si="12"/>
        <v>1.1091590790055013E-6</v>
      </c>
    </row>
    <row r="71" spans="2:6">
      <c r="B71" s="3">
        <f t="shared" si="13"/>
        <v>39</v>
      </c>
      <c r="C71" s="3">
        <f t="shared" si="14"/>
        <v>51</v>
      </c>
      <c r="D71" s="3">
        <f t="shared" si="10"/>
        <v>90</v>
      </c>
      <c r="E71" s="3">
        <f t="shared" si="11"/>
        <v>6</v>
      </c>
      <c r="F71" s="3">
        <f t="shared" si="12"/>
        <v>2.9577575440146719E-6</v>
      </c>
    </row>
    <row r="72" spans="2:6">
      <c r="B72" s="3">
        <f t="shared" si="13"/>
        <v>40</v>
      </c>
      <c r="C72" s="3">
        <f t="shared" si="14"/>
        <v>50</v>
      </c>
      <c r="D72" s="3">
        <f t="shared" si="10"/>
        <v>90</v>
      </c>
      <c r="E72" s="3">
        <f t="shared" si="11"/>
        <v>5</v>
      </c>
      <c r="F72" s="3">
        <f t="shared" si="12"/>
        <v>7.5422817372374071E-6</v>
      </c>
    </row>
    <row r="73" spans="2:6">
      <c r="B73" s="3">
        <f t="shared" si="13"/>
        <v>41</v>
      </c>
      <c r="C73" s="3">
        <f t="shared" si="14"/>
        <v>49</v>
      </c>
      <c r="D73" s="3">
        <f t="shared" si="10"/>
        <v>90</v>
      </c>
      <c r="E73" s="3">
        <f t="shared" si="11"/>
        <v>4</v>
      </c>
      <c r="F73" s="3">
        <f t="shared" si="12"/>
        <v>1.8395809115213187E-5</v>
      </c>
    </row>
    <row r="74" spans="2:6">
      <c r="B74" s="3">
        <f t="shared" si="13"/>
        <v>42</v>
      </c>
      <c r="C74" s="3">
        <f t="shared" si="14"/>
        <v>48</v>
      </c>
      <c r="D74" s="3">
        <f t="shared" si="10"/>
        <v>90</v>
      </c>
      <c r="E74" s="3">
        <f t="shared" si="11"/>
        <v>3</v>
      </c>
      <c r="F74" s="3">
        <f t="shared" si="12"/>
        <v>4.2923554602164116E-5</v>
      </c>
    </row>
    <row r="75" spans="2:6">
      <c r="B75" s="3">
        <f>B74+1</f>
        <v>43</v>
      </c>
      <c r="C75" s="3">
        <f t="shared" si="14"/>
        <v>47</v>
      </c>
      <c r="D75" s="3">
        <f t="shared" si="10"/>
        <v>90</v>
      </c>
      <c r="E75" s="3">
        <f t="shared" si="11"/>
        <v>2</v>
      </c>
      <c r="F75" s="3">
        <f t="shared" si="12"/>
        <v>9.5829331204831458E-5</v>
      </c>
    </row>
    <row r="76" spans="2:6">
      <c r="B76" s="3">
        <f t="shared" si="13"/>
        <v>44</v>
      </c>
      <c r="C76" s="3">
        <f t="shared" si="14"/>
        <v>46</v>
      </c>
      <c r="D76" s="3">
        <f t="shared" si="10"/>
        <v>90</v>
      </c>
      <c r="E76" s="3">
        <f t="shared" si="11"/>
        <v>1</v>
      </c>
      <c r="F76" s="3">
        <f t="shared" si="12"/>
        <v>2.0472629848304898E-4</v>
      </c>
    </row>
    <row r="77" spans="2:6">
      <c r="B77" s="3">
        <f t="shared" si="13"/>
        <v>45</v>
      </c>
      <c r="C77" s="3">
        <f t="shared" si="14"/>
        <v>45</v>
      </c>
      <c r="D77" s="3">
        <f t="shared" si="10"/>
        <v>90</v>
      </c>
      <c r="E77" s="3">
        <f t="shared" si="11"/>
        <v>0</v>
      </c>
      <c r="F77" s="3">
        <f t="shared" si="12"/>
        <v>4.1855154356534451E-4</v>
      </c>
    </row>
    <row r="78" spans="2:6">
      <c r="B78" s="3">
        <f t="shared" si="13"/>
        <v>46</v>
      </c>
      <c r="C78" s="3">
        <f t="shared" si="14"/>
        <v>44</v>
      </c>
      <c r="D78" s="3">
        <f t="shared" si="10"/>
        <v>90</v>
      </c>
      <c r="E78" s="3">
        <f t="shared" si="11"/>
        <v>-1</v>
      </c>
      <c r="F78" s="3">
        <f t="shared" si="12"/>
        <v>8.189051939321958E-4</v>
      </c>
    </row>
    <row r="79" spans="2:6">
      <c r="B79" s="3">
        <f t="shared" si="13"/>
        <v>47</v>
      </c>
      <c r="C79" s="3">
        <f t="shared" si="14"/>
        <v>43</v>
      </c>
      <c r="D79" s="3">
        <f t="shared" si="10"/>
        <v>90</v>
      </c>
      <c r="E79" s="3">
        <f t="shared" si="11"/>
        <v>-2</v>
      </c>
      <c r="F79" s="3">
        <f t="shared" si="12"/>
        <v>1.5332692992773022E-3</v>
      </c>
    </row>
    <row r="80" spans="2:6">
      <c r="B80" s="3">
        <f t="shared" si="13"/>
        <v>48</v>
      </c>
      <c r="C80" s="3">
        <f t="shared" si="14"/>
        <v>42</v>
      </c>
      <c r="D80" s="3">
        <f t="shared" si="10"/>
        <v>90</v>
      </c>
      <c r="E80" s="3">
        <f t="shared" si="11"/>
        <v>-3</v>
      </c>
      <c r="F80" s="3">
        <f t="shared" si="12"/>
        <v>2.7471074945385017E-3</v>
      </c>
    </row>
    <row r="81" spans="2:6">
      <c r="B81" s="3">
        <f t="shared" si="13"/>
        <v>49</v>
      </c>
      <c r="C81" s="3">
        <f t="shared" si="14"/>
        <v>41</v>
      </c>
      <c r="D81" s="3">
        <f t="shared" si="10"/>
        <v>90</v>
      </c>
      <c r="E81" s="3">
        <f t="shared" si="11"/>
        <v>-4</v>
      </c>
      <c r="F81" s="3">
        <f t="shared" si="12"/>
        <v>4.7093271334945706E-3</v>
      </c>
    </row>
    <row r="82" spans="2:6">
      <c r="B82" s="3">
        <f t="shared" si="13"/>
        <v>50</v>
      </c>
      <c r="C82" s="3">
        <f t="shared" si="14"/>
        <v>40</v>
      </c>
      <c r="D82" s="3">
        <f t="shared" si="10"/>
        <v>90</v>
      </c>
      <c r="E82" s="3">
        <f t="shared" si="11"/>
        <v>-5</v>
      </c>
      <c r="F82" s="3">
        <f t="shared" si="12"/>
        <v>7.7232964989310954E-3</v>
      </c>
    </row>
    <row r="83" spans="2:6">
      <c r="B83" s="3">
        <f t="shared" si="13"/>
        <v>51</v>
      </c>
      <c r="C83" s="3">
        <f t="shared" si="14"/>
        <v>39</v>
      </c>
      <c r="D83" s="3">
        <f t="shared" si="10"/>
        <v>90</v>
      </c>
      <c r="E83" s="3">
        <f t="shared" si="11"/>
        <v>-6</v>
      </c>
      <c r="F83" s="3">
        <f t="shared" si="12"/>
        <v>1.2114974900284075E-2</v>
      </c>
    </row>
    <row r="84" spans="2:6">
      <c r="B84" s="3">
        <f t="shared" si="13"/>
        <v>52</v>
      </c>
      <c r="C84" s="3">
        <f t="shared" si="14"/>
        <v>38</v>
      </c>
      <c r="D84" s="3">
        <f t="shared" si="10"/>
        <v>90</v>
      </c>
      <c r="E84" s="3">
        <f t="shared" si="11"/>
        <v>-7</v>
      </c>
      <c r="F84" s="3">
        <f t="shared" si="12"/>
        <v>1.8172462350426105E-2</v>
      </c>
    </row>
    <row r="85" spans="2:6">
      <c r="B85" s="3">
        <f t="shared" si="13"/>
        <v>53</v>
      </c>
      <c r="C85" s="3">
        <f t="shared" si="14"/>
        <v>37</v>
      </c>
      <c r="D85" s="3">
        <f t="shared" si="10"/>
        <v>90</v>
      </c>
      <c r="E85" s="3">
        <f t="shared" si="11"/>
        <v>-8</v>
      </c>
      <c r="F85" s="3">
        <f t="shared" si="12"/>
        <v>2.6058625257214797E-2</v>
      </c>
    </row>
    <row r="86" spans="2:6">
      <c r="B86" s="3">
        <f t="shared" si="13"/>
        <v>54</v>
      </c>
      <c r="C86" s="3">
        <f t="shared" si="14"/>
        <v>36</v>
      </c>
      <c r="D86" s="3">
        <f t="shared" si="10"/>
        <v>90</v>
      </c>
      <c r="E86" s="3">
        <f t="shared" si="11"/>
        <v>-9</v>
      </c>
      <c r="F86" s="3">
        <f t="shared" si="12"/>
        <v>3.5709967945072127E-2</v>
      </c>
    </row>
    <row r="87" spans="2:6">
      <c r="B87" s="3">
        <f t="shared" si="13"/>
        <v>55</v>
      </c>
      <c r="C87" s="3">
        <f t="shared" si="14"/>
        <v>35</v>
      </c>
      <c r="D87" s="3">
        <f t="shared" si="10"/>
        <v>90</v>
      </c>
      <c r="E87" s="3">
        <f t="shared" si="11"/>
        <v>-10</v>
      </c>
      <c r="F87" s="3">
        <f t="shared" si="12"/>
        <v>4.6747594400821726E-2</v>
      </c>
    </row>
    <row r="88" spans="2:6">
      <c r="B88" s="3">
        <f t="shared" si="13"/>
        <v>56</v>
      </c>
      <c r="C88" s="3">
        <f t="shared" si="14"/>
        <v>34</v>
      </c>
      <c r="D88" s="3">
        <f t="shared" si="10"/>
        <v>90</v>
      </c>
      <c r="E88" s="3">
        <f t="shared" si="11"/>
        <v>-11</v>
      </c>
      <c r="F88" s="3">
        <f t="shared" si="12"/>
        <v>5.843449300102712E-2</v>
      </c>
    </row>
    <row r="89" spans="2:6">
      <c r="B89" s="3">
        <f t="shared" si="13"/>
        <v>57</v>
      </c>
      <c r="C89" s="3">
        <f t="shared" si="14"/>
        <v>33</v>
      </c>
      <c r="D89" s="3">
        <f t="shared" si="10"/>
        <v>90</v>
      </c>
      <c r="E89" s="3">
        <f t="shared" si="11"/>
        <v>-12</v>
      </c>
      <c r="F89" s="3">
        <f t="shared" si="12"/>
        <v>6.9711324983681391E-2</v>
      </c>
    </row>
    <row r="90" spans="2:6">
      <c r="B90" s="3">
        <f t="shared" si="13"/>
        <v>58</v>
      </c>
      <c r="C90" s="3">
        <f t="shared" si="14"/>
        <v>32</v>
      </c>
      <c r="D90" s="3">
        <f t="shared" si="10"/>
        <v>90</v>
      </c>
      <c r="E90" s="3">
        <f t="shared" si="11"/>
        <v>-13</v>
      </c>
      <c r="F90" s="3">
        <f t="shared" si="12"/>
        <v>7.9326680153844364E-2</v>
      </c>
    </row>
    <row r="91" spans="2:6">
      <c r="B91" s="3">
        <f t="shared" si="13"/>
        <v>59</v>
      </c>
      <c r="C91" s="3">
        <f t="shared" si="14"/>
        <v>31</v>
      </c>
      <c r="D91" s="3">
        <f t="shared" si="10"/>
        <v>90</v>
      </c>
      <c r="E91" s="3">
        <f t="shared" si="11"/>
        <v>-14</v>
      </c>
      <c r="F91" s="3">
        <f t="shared" si="12"/>
        <v>8.6049280166882042E-2</v>
      </c>
    </row>
    <row r="92" spans="2:6">
      <c r="B92" s="3">
        <f t="shared" si="13"/>
        <v>60</v>
      </c>
      <c r="C92" s="3">
        <f t="shared" si="14"/>
        <v>30</v>
      </c>
      <c r="D92" s="3">
        <f t="shared" si="10"/>
        <v>90</v>
      </c>
      <c r="E92" s="3">
        <f t="shared" si="11"/>
        <v>-15</v>
      </c>
      <c r="F92" s="3">
        <f t="shared" si="12"/>
        <v>8.8917589505778077E-2</v>
      </c>
    </row>
    <row r="93" spans="2:6">
      <c r="B93" s="3">
        <f t="shared" si="13"/>
        <v>61</v>
      </c>
      <c r="C93" s="3">
        <f t="shared" si="14"/>
        <v>29</v>
      </c>
      <c r="D93" s="3">
        <f t="shared" si="10"/>
        <v>90</v>
      </c>
      <c r="E93" s="3">
        <f t="shared" si="11"/>
        <v>-16</v>
      </c>
      <c r="F93" s="3">
        <f t="shared" si="12"/>
        <v>8.7459924104044032E-2</v>
      </c>
    </row>
    <row r="94" spans="2:6">
      <c r="B94" s="3">
        <f t="shared" si="13"/>
        <v>62</v>
      </c>
      <c r="C94" s="3">
        <f t="shared" si="14"/>
        <v>28</v>
      </c>
      <c r="D94" s="3">
        <f t="shared" si="10"/>
        <v>90</v>
      </c>
      <c r="E94" s="3">
        <f t="shared" si="11"/>
        <v>-17</v>
      </c>
      <c r="F94" s="3">
        <f t="shared" si="12"/>
        <v>8.1817348355396016E-2</v>
      </c>
    </row>
    <row r="95" spans="2:6">
      <c r="B95" s="3">
        <f t="shared" si="13"/>
        <v>63</v>
      </c>
      <c r="C95" s="3">
        <f t="shared" si="14"/>
        <v>27</v>
      </c>
      <c r="D95" s="3">
        <f t="shared" si="10"/>
        <v>90</v>
      </c>
      <c r="E95" s="3">
        <f t="shared" si="11"/>
        <v>-18</v>
      </c>
      <c r="F95" s="3">
        <f t="shared" si="12"/>
        <v>7.2726531871463093E-2</v>
      </c>
    </row>
    <row r="96" spans="2:6">
      <c r="B96" s="3">
        <f t="shared" si="13"/>
        <v>64</v>
      </c>
      <c r="C96" s="3">
        <f t="shared" si="14"/>
        <v>26</v>
      </c>
      <c r="D96" s="3">
        <f t="shared" si="10"/>
        <v>90</v>
      </c>
      <c r="E96" s="3">
        <f t="shared" si="11"/>
        <v>-19</v>
      </c>
      <c r="F96" s="3">
        <f t="shared" si="12"/>
        <v>6.1363011266546981E-2</v>
      </c>
    </row>
    <row r="97" spans="2:6">
      <c r="B97" s="3">
        <f t="shared" si="13"/>
        <v>65</v>
      </c>
      <c r="C97" s="3">
        <f t="shared" si="14"/>
        <v>25</v>
      </c>
      <c r="D97" s="3">
        <f t="shared" ref="D97:D122" si="15">B97+C97</f>
        <v>90</v>
      </c>
      <c r="E97" s="3">
        <f t="shared" ref="E97:E122" si="16">-0.5*(2*B97-D97)</f>
        <v>-20</v>
      </c>
      <c r="F97" s="3">
        <f t="shared" ref="F97:F122" si="17">FACT(D97)/(FACT(B97)*FACT(D97-B97))*$J$3^(B97)*$K$3^(C97)</f>
        <v>4.9090409013237572E-2</v>
      </c>
    </row>
    <row r="98" spans="2:6">
      <c r="B98" s="3">
        <f t="shared" ref="B98:B122" si="18">B97+1</f>
        <v>66</v>
      </c>
      <c r="C98" s="3">
        <f t="shared" ref="C98:C122" si="19">C97-1</f>
        <v>24</v>
      </c>
      <c r="D98" s="3">
        <f t="shared" si="15"/>
        <v>90</v>
      </c>
      <c r="E98" s="3">
        <f t="shared" si="16"/>
        <v>-21</v>
      </c>
      <c r="F98" s="3">
        <f t="shared" si="17"/>
        <v>3.7189703797907245E-2</v>
      </c>
    </row>
    <row r="99" spans="2:6">
      <c r="B99" s="3">
        <f t="shared" si="18"/>
        <v>67</v>
      </c>
      <c r="C99" s="3">
        <f t="shared" si="19"/>
        <v>23</v>
      </c>
      <c r="D99" s="3">
        <f t="shared" si="15"/>
        <v>90</v>
      </c>
      <c r="E99" s="3">
        <f t="shared" si="16"/>
        <v>-22</v>
      </c>
      <c r="F99" s="3">
        <f t="shared" si="17"/>
        <v>2.6643369885067863E-2</v>
      </c>
    </row>
    <row r="100" spans="2:6">
      <c r="B100" s="3">
        <f t="shared" si="18"/>
        <v>68</v>
      </c>
      <c r="C100" s="3">
        <f t="shared" si="19"/>
        <v>22</v>
      </c>
      <c r="D100" s="3">
        <f t="shared" si="15"/>
        <v>90</v>
      </c>
      <c r="E100" s="3">
        <f t="shared" si="16"/>
        <v>-23</v>
      </c>
      <c r="F100" s="3">
        <f t="shared" si="17"/>
        <v>1.8023456098722392E-2</v>
      </c>
    </row>
    <row r="101" spans="2:6">
      <c r="B101" s="3">
        <f t="shared" si="18"/>
        <v>69</v>
      </c>
      <c r="C101" s="3">
        <f t="shared" si="19"/>
        <v>21</v>
      </c>
      <c r="D101" s="3">
        <f t="shared" si="15"/>
        <v>90</v>
      </c>
      <c r="E101" s="3">
        <f t="shared" si="16"/>
        <v>-24</v>
      </c>
      <c r="F101" s="3">
        <f t="shared" si="17"/>
        <v>1.1493218381793987E-2</v>
      </c>
    </row>
    <row r="102" spans="2:6">
      <c r="B102" s="3">
        <f t="shared" si="18"/>
        <v>70</v>
      </c>
      <c r="C102" s="3">
        <f t="shared" si="19"/>
        <v>20</v>
      </c>
      <c r="D102" s="3">
        <f t="shared" si="15"/>
        <v>90</v>
      </c>
      <c r="E102" s="3">
        <f t="shared" si="16"/>
        <v>-25</v>
      </c>
      <c r="F102" s="3">
        <f t="shared" si="17"/>
        <v>6.895931029076389E-3</v>
      </c>
    </row>
    <row r="103" spans="2:6">
      <c r="B103" s="3">
        <f t="shared" si="18"/>
        <v>71</v>
      </c>
      <c r="C103" s="3">
        <f t="shared" si="19"/>
        <v>19</v>
      </c>
      <c r="D103" s="3">
        <f t="shared" si="15"/>
        <v>90</v>
      </c>
      <c r="E103" s="3">
        <f t="shared" si="16"/>
        <v>-26</v>
      </c>
      <c r="F103" s="3">
        <f t="shared" si="17"/>
        <v>3.8850315656768389E-3</v>
      </c>
    </row>
    <row r="104" spans="2:6">
      <c r="B104" s="3">
        <f t="shared" si="18"/>
        <v>72</v>
      </c>
      <c r="C104" s="3">
        <f t="shared" si="19"/>
        <v>18</v>
      </c>
      <c r="D104" s="3">
        <f t="shared" si="15"/>
        <v>90</v>
      </c>
      <c r="E104" s="3">
        <f t="shared" si="16"/>
        <v>-27</v>
      </c>
      <c r="F104" s="3">
        <f t="shared" si="17"/>
        <v>2.0504333263294417E-3</v>
      </c>
    </row>
    <row r="105" spans="2:6">
      <c r="B105" s="3">
        <f t="shared" si="18"/>
        <v>73</v>
      </c>
      <c r="C105" s="3">
        <f t="shared" si="19"/>
        <v>17</v>
      </c>
      <c r="D105" s="3">
        <f t="shared" si="15"/>
        <v>90</v>
      </c>
      <c r="E105" s="3">
        <f t="shared" si="16"/>
        <v>-28</v>
      </c>
      <c r="F105" s="3">
        <f t="shared" si="17"/>
        <v>1.0111725992857522E-3</v>
      </c>
    </row>
    <row r="106" spans="2:6">
      <c r="B106" s="3">
        <f t="shared" si="18"/>
        <v>74</v>
      </c>
      <c r="C106" s="3">
        <f t="shared" si="19"/>
        <v>16</v>
      </c>
      <c r="D106" s="3">
        <f t="shared" si="15"/>
        <v>90</v>
      </c>
      <c r="E106" s="3">
        <f t="shared" si="16"/>
        <v>-29</v>
      </c>
      <c r="F106" s="3">
        <f t="shared" si="17"/>
        <v>4.6459281588804831E-4</v>
      </c>
    </row>
    <row r="107" spans="2:6">
      <c r="B107" s="3">
        <f t="shared" si="18"/>
        <v>75</v>
      </c>
      <c r="C107" s="3">
        <f t="shared" si="19"/>
        <v>15</v>
      </c>
      <c r="D107" s="3">
        <f t="shared" si="15"/>
        <v>90</v>
      </c>
      <c r="E107" s="3">
        <f t="shared" si="16"/>
        <v>-30</v>
      </c>
      <c r="F107" s="3">
        <f t="shared" si="17"/>
        <v>1.9822626811223393E-4</v>
      </c>
    </row>
    <row r="108" spans="2:6">
      <c r="B108" s="3">
        <f t="shared" si="18"/>
        <v>76</v>
      </c>
      <c r="C108" s="3">
        <f t="shared" si="19"/>
        <v>14</v>
      </c>
      <c r="D108" s="3">
        <f t="shared" si="15"/>
        <v>90</v>
      </c>
      <c r="E108" s="3">
        <f t="shared" si="16"/>
        <v>-31</v>
      </c>
      <c r="F108" s="3">
        <f t="shared" si="17"/>
        <v>7.8247211096934405E-5</v>
      </c>
    </row>
    <row r="109" spans="2:6">
      <c r="B109" s="3">
        <f t="shared" si="18"/>
        <v>77</v>
      </c>
      <c r="C109" s="3">
        <f t="shared" si="19"/>
        <v>13</v>
      </c>
      <c r="D109" s="3">
        <f t="shared" si="15"/>
        <v>90</v>
      </c>
      <c r="E109" s="3">
        <f t="shared" si="16"/>
        <v>-32</v>
      </c>
      <c r="F109" s="3">
        <f t="shared" si="17"/>
        <v>2.8453531307976148E-5</v>
      </c>
    </row>
    <row r="110" spans="2:6">
      <c r="B110" s="3">
        <f t="shared" si="18"/>
        <v>78</v>
      </c>
      <c r="C110" s="3">
        <f t="shared" si="19"/>
        <v>12</v>
      </c>
      <c r="D110" s="3">
        <f t="shared" si="15"/>
        <v>90</v>
      </c>
      <c r="E110" s="3">
        <f t="shared" si="16"/>
        <v>-33</v>
      </c>
      <c r="F110" s="3">
        <f t="shared" si="17"/>
        <v>9.4845104359920537E-6</v>
      </c>
    </row>
    <row r="111" spans="2:6">
      <c r="B111" s="3">
        <f t="shared" si="18"/>
        <v>79</v>
      </c>
      <c r="C111" s="3">
        <f t="shared" si="19"/>
        <v>11</v>
      </c>
      <c r="D111" s="3">
        <f t="shared" si="15"/>
        <v>90</v>
      </c>
      <c r="E111" s="3">
        <f t="shared" si="16"/>
        <v>-34</v>
      </c>
      <c r="F111" s="3">
        <f t="shared" si="17"/>
        <v>2.8813702590355579E-6</v>
      </c>
    </row>
    <row r="112" spans="2:6">
      <c r="B112" s="3">
        <f t="shared" si="18"/>
        <v>80</v>
      </c>
      <c r="C112" s="3">
        <f t="shared" si="19"/>
        <v>10</v>
      </c>
      <c r="D112" s="3">
        <f t="shared" si="15"/>
        <v>90</v>
      </c>
      <c r="E112" s="3">
        <f t="shared" si="16"/>
        <v>-35</v>
      </c>
      <c r="F112" s="3">
        <f t="shared" si="17"/>
        <v>7.923768212347787E-7</v>
      </c>
    </row>
    <row r="113" spans="2:7">
      <c r="B113" s="3">
        <f t="shared" si="18"/>
        <v>81</v>
      </c>
      <c r="C113" s="3">
        <f t="shared" si="19"/>
        <v>9</v>
      </c>
      <c r="D113" s="3">
        <f t="shared" si="15"/>
        <v>90</v>
      </c>
      <c r="E113" s="3">
        <f t="shared" si="16"/>
        <v>-36</v>
      </c>
      <c r="F113" s="3">
        <f t="shared" si="17"/>
        <v>1.9564859783574774E-7</v>
      </c>
    </row>
    <row r="114" spans="2:7">
      <c r="B114" s="3">
        <f t="shared" si="18"/>
        <v>82</v>
      </c>
      <c r="C114" s="3">
        <f t="shared" si="19"/>
        <v>8</v>
      </c>
      <c r="D114" s="3">
        <f t="shared" si="15"/>
        <v>90</v>
      </c>
      <c r="E114" s="3">
        <f t="shared" si="16"/>
        <v>-37</v>
      </c>
      <c r="F114" s="3">
        <f t="shared" si="17"/>
        <v>4.294725318345682E-8</v>
      </c>
    </row>
    <row r="115" spans="2:7">
      <c r="B115" s="3">
        <f t="shared" si="18"/>
        <v>83</v>
      </c>
      <c r="C115" s="3">
        <f t="shared" si="19"/>
        <v>7</v>
      </c>
      <c r="D115" s="3">
        <f t="shared" si="15"/>
        <v>90</v>
      </c>
      <c r="E115" s="3">
        <f t="shared" si="16"/>
        <v>-38</v>
      </c>
      <c r="F115" s="3">
        <f t="shared" si="17"/>
        <v>8.2789885654856513E-9</v>
      </c>
    </row>
    <row r="116" spans="2:7">
      <c r="B116" s="3">
        <f t="shared" si="18"/>
        <v>84</v>
      </c>
      <c r="C116" s="3">
        <f t="shared" si="19"/>
        <v>6</v>
      </c>
      <c r="D116" s="3">
        <f t="shared" si="15"/>
        <v>90</v>
      </c>
      <c r="E116" s="3">
        <f t="shared" si="16"/>
        <v>-39</v>
      </c>
      <c r="F116" s="3">
        <f t="shared" si="17"/>
        <v>1.3798314275809421E-9</v>
      </c>
    </row>
    <row r="117" spans="2:7">
      <c r="B117" s="3">
        <f t="shared" si="18"/>
        <v>85</v>
      </c>
      <c r="C117" s="3">
        <f t="shared" si="19"/>
        <v>5</v>
      </c>
      <c r="D117" s="3">
        <f t="shared" si="15"/>
        <v>90</v>
      </c>
      <c r="E117" s="3">
        <f t="shared" si="16"/>
        <v>-40</v>
      </c>
      <c r="F117" s="3">
        <f t="shared" si="17"/>
        <v>1.9479973095260361E-10</v>
      </c>
    </row>
    <row r="118" spans="2:7">
      <c r="B118" s="3">
        <f t="shared" si="18"/>
        <v>86</v>
      </c>
      <c r="C118" s="3">
        <f t="shared" si="19"/>
        <v>4</v>
      </c>
      <c r="D118" s="3">
        <f t="shared" si="15"/>
        <v>90</v>
      </c>
      <c r="E118" s="3">
        <f t="shared" si="16"/>
        <v>-41</v>
      </c>
      <c r="F118" s="3">
        <f t="shared" si="17"/>
        <v>2.2651131506116685E-11</v>
      </c>
    </row>
    <row r="119" spans="2:7">
      <c r="B119" s="3">
        <f t="shared" si="18"/>
        <v>87</v>
      </c>
      <c r="C119" s="3">
        <f t="shared" si="19"/>
        <v>3</v>
      </c>
      <c r="D119" s="3">
        <f t="shared" si="15"/>
        <v>90</v>
      </c>
      <c r="E119" s="3">
        <f t="shared" si="16"/>
        <v>-42</v>
      </c>
      <c r="F119" s="3">
        <f t="shared" si="17"/>
        <v>2.0828626672291214E-12</v>
      </c>
    </row>
    <row r="120" spans="2:7">
      <c r="B120" s="3">
        <f t="shared" si="18"/>
        <v>88</v>
      </c>
      <c r="C120" s="3">
        <f t="shared" si="19"/>
        <v>2</v>
      </c>
      <c r="D120" s="3">
        <f t="shared" si="15"/>
        <v>90</v>
      </c>
      <c r="E120" s="3">
        <f t="shared" si="16"/>
        <v>-43</v>
      </c>
      <c r="F120" s="3">
        <f t="shared" si="17"/>
        <v>1.4201336367471281E-13</v>
      </c>
    </row>
    <row r="121" spans="2:7">
      <c r="B121" s="3">
        <f t="shared" si="18"/>
        <v>89</v>
      </c>
      <c r="C121" s="3">
        <f t="shared" si="19"/>
        <v>1</v>
      </c>
      <c r="D121" s="3">
        <f t="shared" si="15"/>
        <v>90</v>
      </c>
      <c r="E121" s="3">
        <f t="shared" si="16"/>
        <v>-44</v>
      </c>
      <c r="F121" s="3">
        <f t="shared" si="17"/>
        <v>6.3826230865039426E-15</v>
      </c>
    </row>
    <row r="122" spans="2:7">
      <c r="B122" s="3">
        <f t="shared" si="18"/>
        <v>90</v>
      </c>
      <c r="C122" s="3">
        <f t="shared" si="19"/>
        <v>0</v>
      </c>
      <c r="D122" s="3">
        <f t="shared" si="15"/>
        <v>90</v>
      </c>
      <c r="E122" s="3">
        <f t="shared" si="16"/>
        <v>-45</v>
      </c>
      <c r="F122" s="3">
        <f t="shared" si="17"/>
        <v>1.418360685889766E-16</v>
      </c>
    </row>
    <row r="123" spans="2:7">
      <c r="B123" s="3"/>
    </row>
    <row r="124" spans="2:7">
      <c r="B124" s="4" t="s">
        <v>1</v>
      </c>
      <c r="C124" s="4" t="s">
        <v>4</v>
      </c>
      <c r="D124" s="4" t="s">
        <v>0</v>
      </c>
      <c r="E124" s="4" t="s">
        <v>2</v>
      </c>
      <c r="F124" s="4" t="s">
        <v>3</v>
      </c>
      <c r="G124" s="4" t="s">
        <v>7</v>
      </c>
    </row>
    <row r="125" spans="2:7">
      <c r="B125" s="3">
        <f>0</f>
        <v>0</v>
      </c>
      <c r="C125" s="3">
        <f>150</f>
        <v>150</v>
      </c>
      <c r="D125" s="3">
        <f>B125+C125</f>
        <v>150</v>
      </c>
      <c r="E125" s="3">
        <f>-0.5*(2*B125-D125)</f>
        <v>75</v>
      </c>
      <c r="F125" s="3">
        <f>FACT(D125)/(FACT(B125)*FACT(D125-B125))*$J$3^(B125)*$K$3^(C125)</f>
        <v>2.7027868175548052E-72</v>
      </c>
      <c r="G125" s="3">
        <f>SUM(F220:F230)</f>
        <v>0.65924961131675308</v>
      </c>
    </row>
    <row r="126" spans="2:7">
      <c r="B126" s="3">
        <f>B125+1</f>
        <v>1</v>
      </c>
      <c r="C126" s="3">
        <f>C125-1</f>
        <v>149</v>
      </c>
      <c r="D126" s="3">
        <f t="shared" ref="D126:D189" si="20">B126+C126</f>
        <v>150</v>
      </c>
      <c r="E126" s="3">
        <f t="shared" ref="E126:E189" si="21">-0.5*(2*B126-D126)</f>
        <v>74</v>
      </c>
      <c r="F126" s="3">
        <f t="shared" ref="F126:F189" si="22">FACT(D126)/(FACT(B126)*FACT(D126-B126))*$J$3^(B126)*$K$3^(C126)</f>
        <v>8.1083604526644213E-70</v>
      </c>
      <c r="G126" s="4" t="s">
        <v>14</v>
      </c>
    </row>
    <row r="127" spans="2:7">
      <c r="B127" s="3">
        <f t="shared" ref="B127:B190" si="23">B126+1</f>
        <v>2</v>
      </c>
      <c r="C127" s="3">
        <f t="shared" ref="C127:C190" si="24">C126-1</f>
        <v>148</v>
      </c>
      <c r="D127" s="3">
        <f t="shared" si="20"/>
        <v>150</v>
      </c>
      <c r="E127" s="3">
        <f t="shared" si="21"/>
        <v>73</v>
      </c>
      <c r="F127" s="3">
        <f t="shared" si="22"/>
        <v>1.2081457074469989E-67</v>
      </c>
      <c r="G127" s="3">
        <f>(C5-E5)/C5</f>
        <v>-0.23094010767585033</v>
      </c>
    </row>
    <row r="128" spans="2:7">
      <c r="B128" s="3">
        <f t="shared" si="23"/>
        <v>3</v>
      </c>
      <c r="C128" s="3">
        <f t="shared" si="24"/>
        <v>147</v>
      </c>
      <c r="D128" s="3">
        <f t="shared" si="20"/>
        <v>150</v>
      </c>
      <c r="E128" s="3">
        <f t="shared" si="21"/>
        <v>72</v>
      </c>
      <c r="F128" s="3">
        <f t="shared" si="22"/>
        <v>1.192037098014371E-65</v>
      </c>
    </row>
    <row r="129" spans="2:6">
      <c r="B129" s="3">
        <f t="shared" si="23"/>
        <v>4</v>
      </c>
      <c r="C129" s="3">
        <f t="shared" si="24"/>
        <v>146</v>
      </c>
      <c r="D129" s="3">
        <f t="shared" si="20"/>
        <v>150</v>
      </c>
      <c r="E129" s="3">
        <f t="shared" si="21"/>
        <v>71</v>
      </c>
      <c r="F129" s="3">
        <f t="shared" si="22"/>
        <v>8.7614726704056304E-64</v>
      </c>
    </row>
    <row r="130" spans="2:6">
      <c r="B130" s="3">
        <f t="shared" si="23"/>
        <v>5</v>
      </c>
      <c r="C130" s="3">
        <f t="shared" si="24"/>
        <v>145</v>
      </c>
      <c r="D130" s="3">
        <f t="shared" si="20"/>
        <v>150</v>
      </c>
      <c r="E130" s="3">
        <f t="shared" si="21"/>
        <v>70</v>
      </c>
      <c r="F130" s="3">
        <f t="shared" si="22"/>
        <v>5.1167000395168897E-62</v>
      </c>
    </row>
    <row r="131" spans="2:6">
      <c r="B131" s="3">
        <f t="shared" si="23"/>
        <v>6</v>
      </c>
      <c r="C131" s="3">
        <f t="shared" si="24"/>
        <v>144</v>
      </c>
      <c r="D131" s="3">
        <f t="shared" si="20"/>
        <v>150</v>
      </c>
      <c r="E131" s="3">
        <f t="shared" si="21"/>
        <v>69</v>
      </c>
      <c r="F131" s="3">
        <f t="shared" si="22"/>
        <v>2.4730716857664944E-60</v>
      </c>
    </row>
    <row r="132" spans="2:6">
      <c r="B132" s="3">
        <f t="shared" si="23"/>
        <v>7</v>
      </c>
      <c r="C132" s="3">
        <f t="shared" si="24"/>
        <v>143</v>
      </c>
      <c r="D132" s="3">
        <f t="shared" si="20"/>
        <v>150</v>
      </c>
      <c r="E132" s="3">
        <f t="shared" si="21"/>
        <v>68</v>
      </c>
      <c r="F132" s="3">
        <f t="shared" si="22"/>
        <v>1.0174923507153587E-58</v>
      </c>
    </row>
    <row r="133" spans="2:6">
      <c r="B133" s="3">
        <f t="shared" si="23"/>
        <v>8</v>
      </c>
      <c r="C133" s="3">
        <f t="shared" si="24"/>
        <v>142</v>
      </c>
      <c r="D133" s="3">
        <f t="shared" si="20"/>
        <v>150</v>
      </c>
      <c r="E133" s="3">
        <f t="shared" si="21"/>
        <v>67</v>
      </c>
      <c r="F133" s="3">
        <f t="shared" si="22"/>
        <v>3.6375351538074037E-57</v>
      </c>
    </row>
    <row r="134" spans="2:6">
      <c r="B134" s="3">
        <f t="shared" si="23"/>
        <v>9</v>
      </c>
      <c r="C134" s="3">
        <f t="shared" si="24"/>
        <v>141</v>
      </c>
      <c r="D134" s="3">
        <f t="shared" si="20"/>
        <v>150</v>
      </c>
      <c r="E134" s="3">
        <f t="shared" si="21"/>
        <v>66</v>
      </c>
      <c r="F134" s="3">
        <f t="shared" si="22"/>
        <v>1.1478444263125582E-55</v>
      </c>
    </row>
    <row r="135" spans="2:6">
      <c r="B135" s="3">
        <f t="shared" si="23"/>
        <v>10</v>
      </c>
      <c r="C135" s="3">
        <f t="shared" si="24"/>
        <v>140</v>
      </c>
      <c r="D135" s="3">
        <f t="shared" si="20"/>
        <v>150</v>
      </c>
      <c r="E135" s="3">
        <f t="shared" si="21"/>
        <v>65</v>
      </c>
      <c r="F135" s="3">
        <f t="shared" si="22"/>
        <v>3.2369212822014145E-54</v>
      </c>
    </row>
    <row r="136" spans="2:6">
      <c r="B136" s="3">
        <f t="shared" si="23"/>
        <v>11</v>
      </c>
      <c r="C136" s="3">
        <f t="shared" si="24"/>
        <v>139</v>
      </c>
      <c r="D136" s="3">
        <f t="shared" si="20"/>
        <v>150</v>
      </c>
      <c r="E136" s="3">
        <f t="shared" si="21"/>
        <v>64</v>
      </c>
      <c r="F136" s="3">
        <f t="shared" si="22"/>
        <v>8.2394359910581435E-53</v>
      </c>
    </row>
    <row r="137" spans="2:6">
      <c r="B137" s="3">
        <f t="shared" si="23"/>
        <v>12</v>
      </c>
      <c r="C137" s="3">
        <f t="shared" si="24"/>
        <v>138</v>
      </c>
      <c r="D137" s="3">
        <f t="shared" si="20"/>
        <v>150</v>
      </c>
      <c r="E137" s="3">
        <f t="shared" si="21"/>
        <v>63</v>
      </c>
      <c r="F137" s="3">
        <f t="shared" si="22"/>
        <v>1.9088026712618049E-51</v>
      </c>
    </row>
    <row r="138" spans="2:6">
      <c r="B138" s="3">
        <f t="shared" si="23"/>
        <v>13</v>
      </c>
      <c r="C138" s="3">
        <f t="shared" si="24"/>
        <v>137</v>
      </c>
      <c r="D138" s="3">
        <f t="shared" si="20"/>
        <v>150</v>
      </c>
      <c r="E138" s="3">
        <f t="shared" si="21"/>
        <v>62</v>
      </c>
      <c r="F138" s="3">
        <f t="shared" si="22"/>
        <v>4.0525349020635224E-50</v>
      </c>
    </row>
    <row r="139" spans="2:6">
      <c r="B139" s="3">
        <f t="shared" si="23"/>
        <v>14</v>
      </c>
      <c r="C139" s="3">
        <f t="shared" si="24"/>
        <v>136</v>
      </c>
      <c r="D139" s="3">
        <f t="shared" si="20"/>
        <v>150</v>
      </c>
      <c r="E139" s="3">
        <f t="shared" si="21"/>
        <v>61</v>
      </c>
      <c r="F139" s="3">
        <f t="shared" si="22"/>
        <v>7.9313897368957467E-49</v>
      </c>
    </row>
    <row r="140" spans="2:6">
      <c r="B140" s="3">
        <f t="shared" si="23"/>
        <v>15</v>
      </c>
      <c r="C140" s="3">
        <f t="shared" si="24"/>
        <v>135</v>
      </c>
      <c r="D140" s="3">
        <f t="shared" si="20"/>
        <v>150</v>
      </c>
      <c r="E140" s="3">
        <f t="shared" si="21"/>
        <v>60</v>
      </c>
      <c r="F140" s="3">
        <f t="shared" si="22"/>
        <v>1.4382253389570959E-47</v>
      </c>
    </row>
    <row r="141" spans="2:6">
      <c r="B141" s="3">
        <f t="shared" si="23"/>
        <v>16</v>
      </c>
      <c r="C141" s="3">
        <f t="shared" si="24"/>
        <v>134</v>
      </c>
      <c r="D141" s="3">
        <f t="shared" si="20"/>
        <v>150</v>
      </c>
      <c r="E141" s="3">
        <f t="shared" si="21"/>
        <v>59</v>
      </c>
      <c r="F141" s="3">
        <f t="shared" si="22"/>
        <v>2.427005259490096E-46</v>
      </c>
    </row>
    <row r="142" spans="2:6">
      <c r="B142" s="3">
        <f t="shared" si="23"/>
        <v>17</v>
      </c>
      <c r="C142" s="3">
        <f t="shared" si="24"/>
        <v>133</v>
      </c>
      <c r="D142" s="3">
        <f t="shared" si="20"/>
        <v>150</v>
      </c>
      <c r="E142" s="3">
        <f t="shared" si="21"/>
        <v>58</v>
      </c>
      <c r="F142" s="3">
        <f t="shared" si="22"/>
        <v>3.8261024090785087E-45</v>
      </c>
    </row>
    <row r="143" spans="2:6">
      <c r="B143" s="3">
        <f t="shared" si="23"/>
        <v>18</v>
      </c>
      <c r="C143" s="3">
        <f t="shared" si="24"/>
        <v>132</v>
      </c>
      <c r="D143" s="3">
        <f t="shared" si="20"/>
        <v>150</v>
      </c>
      <c r="E143" s="3">
        <f t="shared" si="21"/>
        <v>57</v>
      </c>
      <c r="F143" s="3">
        <f t="shared" si="22"/>
        <v>5.6541291156382402E-44</v>
      </c>
    </row>
    <row r="144" spans="2:6">
      <c r="B144" s="3">
        <f t="shared" si="23"/>
        <v>19</v>
      </c>
      <c r="C144" s="3">
        <f t="shared" si="24"/>
        <v>131</v>
      </c>
      <c r="D144" s="3">
        <f t="shared" si="20"/>
        <v>150</v>
      </c>
      <c r="E144" s="3">
        <f t="shared" si="21"/>
        <v>56</v>
      </c>
      <c r="F144" s="3">
        <f t="shared" si="22"/>
        <v>7.8562636133078722E-43</v>
      </c>
    </row>
    <row r="145" spans="2:6">
      <c r="B145" s="3">
        <f t="shared" si="23"/>
        <v>20</v>
      </c>
      <c r="C145" s="3">
        <f t="shared" si="24"/>
        <v>130</v>
      </c>
      <c r="D145" s="3">
        <f t="shared" si="20"/>
        <v>150</v>
      </c>
      <c r="E145" s="3">
        <f t="shared" si="21"/>
        <v>55</v>
      </c>
      <c r="F145" s="3">
        <f t="shared" si="22"/>
        <v>1.0291705333433302E-41</v>
      </c>
    </row>
    <row r="146" spans="2:6">
      <c r="B146" s="3">
        <f t="shared" si="23"/>
        <v>21</v>
      </c>
      <c r="C146" s="3">
        <f t="shared" si="24"/>
        <v>129</v>
      </c>
      <c r="D146" s="3">
        <f t="shared" si="20"/>
        <v>150</v>
      </c>
      <c r="E146" s="3">
        <f t="shared" si="21"/>
        <v>54</v>
      </c>
      <c r="F146" s="3">
        <f t="shared" si="22"/>
        <v>1.2742111365203136E-40</v>
      </c>
    </row>
    <row r="147" spans="2:6">
      <c r="B147" s="3">
        <f t="shared" si="23"/>
        <v>22</v>
      </c>
      <c r="C147" s="3">
        <f t="shared" si="24"/>
        <v>128</v>
      </c>
      <c r="D147" s="3">
        <f t="shared" si="20"/>
        <v>150</v>
      </c>
      <c r="E147" s="3">
        <f t="shared" si="21"/>
        <v>53</v>
      </c>
      <c r="F147" s="3">
        <f t="shared" si="22"/>
        <v>1.4943021510101843E-39</v>
      </c>
    </row>
    <row r="148" spans="2:6">
      <c r="B148" s="3">
        <f t="shared" si="23"/>
        <v>23</v>
      </c>
      <c r="C148" s="3">
        <f t="shared" si="24"/>
        <v>127</v>
      </c>
      <c r="D148" s="3">
        <f t="shared" si="20"/>
        <v>150</v>
      </c>
      <c r="E148" s="3">
        <f t="shared" si="21"/>
        <v>52</v>
      </c>
      <c r="F148" s="3">
        <f t="shared" si="22"/>
        <v>1.6632232637330742E-38</v>
      </c>
    </row>
    <row r="149" spans="2:6">
      <c r="B149" s="3">
        <f t="shared" si="23"/>
        <v>24</v>
      </c>
      <c r="C149" s="3">
        <f t="shared" si="24"/>
        <v>126</v>
      </c>
      <c r="D149" s="3">
        <f t="shared" si="20"/>
        <v>150</v>
      </c>
      <c r="E149" s="3">
        <f t="shared" si="21"/>
        <v>51</v>
      </c>
      <c r="F149" s="3">
        <f t="shared" si="22"/>
        <v>1.7602446207841707E-37</v>
      </c>
    </row>
    <row r="150" spans="2:6">
      <c r="B150" s="3">
        <f t="shared" si="23"/>
        <v>25</v>
      </c>
      <c r="C150" s="3">
        <f t="shared" si="24"/>
        <v>125</v>
      </c>
      <c r="D150" s="3">
        <f t="shared" si="20"/>
        <v>150</v>
      </c>
      <c r="E150" s="3">
        <f t="shared" si="21"/>
        <v>50</v>
      </c>
      <c r="F150" s="3">
        <f t="shared" si="22"/>
        <v>1.7743265777504445E-36</v>
      </c>
    </row>
    <row r="151" spans="2:6">
      <c r="B151" s="3">
        <f t="shared" si="23"/>
        <v>26</v>
      </c>
      <c r="C151" s="3">
        <f t="shared" si="24"/>
        <v>124</v>
      </c>
      <c r="D151" s="3">
        <f t="shared" si="20"/>
        <v>150</v>
      </c>
      <c r="E151" s="3">
        <f t="shared" si="21"/>
        <v>49</v>
      </c>
      <c r="F151" s="3">
        <f t="shared" si="22"/>
        <v>1.7060832478369652E-35</v>
      </c>
    </row>
    <row r="152" spans="2:6">
      <c r="B152" s="3">
        <f t="shared" si="23"/>
        <v>27</v>
      </c>
      <c r="C152" s="3">
        <f t="shared" si="24"/>
        <v>123</v>
      </c>
      <c r="D152" s="3">
        <f t="shared" si="20"/>
        <v>150</v>
      </c>
      <c r="E152" s="3">
        <f t="shared" si="21"/>
        <v>48</v>
      </c>
      <c r="F152" s="3">
        <f t="shared" si="22"/>
        <v>1.5670690572724715E-34</v>
      </c>
    </row>
    <row r="153" spans="2:6">
      <c r="B153" s="3">
        <f t="shared" si="23"/>
        <v>28</v>
      </c>
      <c r="C153" s="3">
        <f t="shared" si="24"/>
        <v>122</v>
      </c>
      <c r="D153" s="3">
        <f t="shared" si="20"/>
        <v>150</v>
      </c>
      <c r="E153" s="3">
        <f t="shared" si="21"/>
        <v>47</v>
      </c>
      <c r="F153" s="3">
        <f t="shared" si="22"/>
        <v>1.376782100317958E-33</v>
      </c>
    </row>
    <row r="154" spans="2:6">
      <c r="B154" s="3">
        <f t="shared" si="23"/>
        <v>29</v>
      </c>
      <c r="C154" s="3">
        <f t="shared" si="24"/>
        <v>121</v>
      </c>
      <c r="D154" s="3">
        <f t="shared" si="20"/>
        <v>150</v>
      </c>
      <c r="E154" s="3">
        <f t="shared" si="21"/>
        <v>46</v>
      </c>
      <c r="F154" s="3">
        <f t="shared" si="22"/>
        <v>1.1583959740606262E-32</v>
      </c>
    </row>
    <row r="155" spans="2:6">
      <c r="B155" s="3">
        <f t="shared" si="23"/>
        <v>30</v>
      </c>
      <c r="C155" s="3">
        <f t="shared" si="24"/>
        <v>120</v>
      </c>
      <c r="D155" s="3">
        <f t="shared" si="20"/>
        <v>150</v>
      </c>
      <c r="E155" s="3">
        <f t="shared" si="21"/>
        <v>45</v>
      </c>
      <c r="F155" s="3">
        <f t="shared" si="22"/>
        <v>9.3443941907557058E-32</v>
      </c>
    </row>
    <row r="156" spans="2:6">
      <c r="B156" s="3">
        <f t="shared" si="23"/>
        <v>31</v>
      </c>
      <c r="C156" s="3">
        <f t="shared" si="24"/>
        <v>119</v>
      </c>
      <c r="D156" s="3">
        <f t="shared" si="20"/>
        <v>150</v>
      </c>
      <c r="E156" s="3">
        <f t="shared" si="21"/>
        <v>44</v>
      </c>
      <c r="F156" s="3">
        <f t="shared" si="22"/>
        <v>7.2343696960689394E-31</v>
      </c>
    </row>
    <row r="157" spans="2:6">
      <c r="B157" s="3">
        <f t="shared" si="23"/>
        <v>32</v>
      </c>
      <c r="C157" s="3">
        <f t="shared" si="24"/>
        <v>118</v>
      </c>
      <c r="D157" s="3">
        <f t="shared" si="20"/>
        <v>150</v>
      </c>
      <c r="E157" s="3">
        <f t="shared" si="21"/>
        <v>43</v>
      </c>
      <c r="F157" s="3">
        <f t="shared" si="22"/>
        <v>5.3805624614512747E-30</v>
      </c>
    </row>
    <row r="158" spans="2:6">
      <c r="B158" s="3">
        <f t="shared" si="23"/>
        <v>33</v>
      </c>
      <c r="C158" s="3">
        <f t="shared" si="24"/>
        <v>117</v>
      </c>
      <c r="D158" s="3">
        <f t="shared" si="20"/>
        <v>150</v>
      </c>
      <c r="E158" s="3">
        <f t="shared" si="21"/>
        <v>42</v>
      </c>
      <c r="F158" s="3">
        <f t="shared" si="22"/>
        <v>3.8479173966742439E-29</v>
      </c>
    </row>
    <row r="159" spans="2:6">
      <c r="B159" s="3">
        <f t="shared" si="23"/>
        <v>34</v>
      </c>
      <c r="C159" s="3">
        <f t="shared" si="24"/>
        <v>116</v>
      </c>
      <c r="D159" s="3">
        <f t="shared" si="20"/>
        <v>150</v>
      </c>
      <c r="E159" s="3">
        <f t="shared" si="21"/>
        <v>41</v>
      </c>
      <c r="F159" s="3">
        <f t="shared" si="22"/>
        <v>2.6482725612405091E-28</v>
      </c>
    </row>
    <row r="160" spans="2:6">
      <c r="B160" s="3">
        <f t="shared" si="23"/>
        <v>35</v>
      </c>
      <c r="C160" s="3">
        <f t="shared" si="24"/>
        <v>115</v>
      </c>
      <c r="D160" s="3">
        <f t="shared" si="20"/>
        <v>150</v>
      </c>
      <c r="E160" s="3">
        <f t="shared" si="21"/>
        <v>40</v>
      </c>
      <c r="F160" s="3">
        <f t="shared" si="22"/>
        <v>1.7554263834508525E-27</v>
      </c>
    </row>
    <row r="161" spans="2:6">
      <c r="B161" s="3">
        <f t="shared" si="23"/>
        <v>36</v>
      </c>
      <c r="C161" s="3">
        <f t="shared" si="24"/>
        <v>114</v>
      </c>
      <c r="D161" s="3">
        <f t="shared" si="20"/>
        <v>150</v>
      </c>
      <c r="E161" s="3">
        <f t="shared" si="21"/>
        <v>39</v>
      </c>
      <c r="F161" s="3">
        <f t="shared" si="22"/>
        <v>1.1215224116491555E-26</v>
      </c>
    </row>
    <row r="162" spans="2:6">
      <c r="B162" s="3">
        <f t="shared" si="23"/>
        <v>37</v>
      </c>
      <c r="C162" s="3">
        <f t="shared" si="24"/>
        <v>113</v>
      </c>
      <c r="D162" s="3">
        <f t="shared" si="20"/>
        <v>150</v>
      </c>
      <c r="E162" s="3">
        <f t="shared" si="21"/>
        <v>38</v>
      </c>
      <c r="F162" s="3">
        <f t="shared" si="22"/>
        <v>6.9110029690812791E-26</v>
      </c>
    </row>
    <row r="163" spans="2:6">
      <c r="B163" s="3">
        <f t="shared" si="23"/>
        <v>38</v>
      </c>
      <c r="C163" s="3">
        <f t="shared" si="24"/>
        <v>112</v>
      </c>
      <c r="D163" s="3">
        <f t="shared" si="20"/>
        <v>150</v>
      </c>
      <c r="E163" s="3">
        <f t="shared" si="21"/>
        <v>37</v>
      </c>
      <c r="F163" s="3">
        <f t="shared" si="22"/>
        <v>4.1102280816114961E-25</v>
      </c>
    </row>
    <row r="164" spans="2:6">
      <c r="B164" s="3">
        <f t="shared" si="23"/>
        <v>39</v>
      </c>
      <c r="C164" s="3">
        <f t="shared" si="24"/>
        <v>111</v>
      </c>
      <c r="D164" s="3">
        <f t="shared" si="20"/>
        <v>150</v>
      </c>
      <c r="E164" s="3">
        <f t="shared" si="21"/>
        <v>36</v>
      </c>
      <c r="F164" s="3">
        <f t="shared" si="22"/>
        <v>2.3607463853358323E-24</v>
      </c>
    </row>
    <row r="165" spans="2:6">
      <c r="B165" s="3">
        <f t="shared" si="23"/>
        <v>40</v>
      </c>
      <c r="C165" s="3">
        <f t="shared" si="24"/>
        <v>110</v>
      </c>
      <c r="D165" s="3">
        <f t="shared" si="20"/>
        <v>150</v>
      </c>
      <c r="E165" s="3">
        <f t="shared" si="21"/>
        <v>35</v>
      </c>
      <c r="F165" s="3">
        <f t="shared" si="22"/>
        <v>1.3102142438613878E-23</v>
      </c>
    </row>
    <row r="166" spans="2:6">
      <c r="B166" s="3">
        <f t="shared" si="23"/>
        <v>41</v>
      </c>
      <c r="C166" s="3">
        <f t="shared" si="24"/>
        <v>109</v>
      </c>
      <c r="D166" s="3">
        <f t="shared" si="20"/>
        <v>150</v>
      </c>
      <c r="E166" s="3">
        <f t="shared" si="21"/>
        <v>34</v>
      </c>
      <c r="F166" s="3">
        <f t="shared" si="22"/>
        <v>7.0304178938903715E-23</v>
      </c>
    </row>
    <row r="167" spans="2:6">
      <c r="B167" s="3">
        <f t="shared" si="23"/>
        <v>42</v>
      </c>
      <c r="C167" s="3">
        <f t="shared" si="24"/>
        <v>108</v>
      </c>
      <c r="D167" s="3">
        <f t="shared" si="20"/>
        <v>150</v>
      </c>
      <c r="E167" s="3">
        <f t="shared" si="21"/>
        <v>33</v>
      </c>
      <c r="F167" s="3">
        <f t="shared" si="22"/>
        <v>3.6491216687335726E-22</v>
      </c>
    </row>
    <row r="168" spans="2:6">
      <c r="B168" s="3">
        <f t="shared" si="23"/>
        <v>43</v>
      </c>
      <c r="C168" s="3">
        <f t="shared" si="24"/>
        <v>107</v>
      </c>
      <c r="D168" s="3">
        <f t="shared" si="20"/>
        <v>150</v>
      </c>
      <c r="E168" s="3">
        <f t="shared" si="21"/>
        <v>32</v>
      </c>
      <c r="F168" s="3">
        <f t="shared" si="22"/>
        <v>1.8330471638289582E-21</v>
      </c>
    </row>
    <row r="169" spans="2:6">
      <c r="B169" s="3">
        <f t="shared" si="23"/>
        <v>44</v>
      </c>
      <c r="C169" s="3">
        <f t="shared" si="24"/>
        <v>106</v>
      </c>
      <c r="D169" s="3">
        <f t="shared" si="20"/>
        <v>150</v>
      </c>
      <c r="E169" s="3">
        <f t="shared" si="21"/>
        <v>31</v>
      </c>
      <c r="F169" s="3">
        <f t="shared" si="22"/>
        <v>8.9152748422590146E-21</v>
      </c>
    </row>
    <row r="170" spans="2:6">
      <c r="B170" s="3">
        <f t="shared" si="23"/>
        <v>45</v>
      </c>
      <c r="C170" s="3">
        <f t="shared" si="24"/>
        <v>105</v>
      </c>
      <c r="D170" s="3">
        <f t="shared" si="20"/>
        <v>150</v>
      </c>
      <c r="E170" s="3">
        <f t="shared" si="21"/>
        <v>30</v>
      </c>
      <c r="F170" s="3">
        <f t="shared" si="22"/>
        <v>4.2000850367975798E-20</v>
      </c>
    </row>
    <row r="171" spans="2:6">
      <c r="B171" s="3">
        <f t="shared" si="23"/>
        <v>46</v>
      </c>
      <c r="C171" s="3">
        <f t="shared" si="24"/>
        <v>104</v>
      </c>
      <c r="D171" s="3">
        <f t="shared" si="20"/>
        <v>150</v>
      </c>
      <c r="E171" s="3">
        <f t="shared" si="21"/>
        <v>29</v>
      </c>
      <c r="F171" s="3">
        <f t="shared" si="22"/>
        <v>1.9174301254945469E-19</v>
      </c>
    </row>
    <row r="172" spans="2:6">
      <c r="B172" s="3">
        <f t="shared" si="23"/>
        <v>47</v>
      </c>
      <c r="C172" s="3">
        <f t="shared" si="24"/>
        <v>103</v>
      </c>
      <c r="D172" s="3">
        <f t="shared" si="20"/>
        <v>150</v>
      </c>
      <c r="E172" s="3">
        <f t="shared" si="21"/>
        <v>28</v>
      </c>
      <c r="F172" s="3">
        <f t="shared" si="22"/>
        <v>8.4856482149545938E-19</v>
      </c>
    </row>
    <row r="173" spans="2:6">
      <c r="B173" s="3">
        <f t="shared" si="23"/>
        <v>48</v>
      </c>
      <c r="C173" s="3">
        <f t="shared" si="24"/>
        <v>102</v>
      </c>
      <c r="D173" s="3">
        <f t="shared" si="20"/>
        <v>150</v>
      </c>
      <c r="E173" s="3">
        <f t="shared" si="21"/>
        <v>27</v>
      </c>
      <c r="F173" s="3">
        <f t="shared" si="22"/>
        <v>3.6417573589180142E-18</v>
      </c>
    </row>
    <row r="174" spans="2:6">
      <c r="B174" s="3">
        <f t="shared" si="23"/>
        <v>49</v>
      </c>
      <c r="C174" s="3">
        <f t="shared" si="24"/>
        <v>101</v>
      </c>
      <c r="D174" s="3">
        <f t="shared" si="20"/>
        <v>150</v>
      </c>
      <c r="E174" s="3">
        <f t="shared" si="21"/>
        <v>26</v>
      </c>
      <c r="F174" s="3">
        <f t="shared" si="22"/>
        <v>1.5161602065699473E-17</v>
      </c>
    </row>
    <row r="175" spans="2:6">
      <c r="B175" s="3">
        <f t="shared" si="23"/>
        <v>50</v>
      </c>
      <c r="C175" s="3">
        <f t="shared" si="24"/>
        <v>100</v>
      </c>
      <c r="D175" s="3">
        <f t="shared" si="20"/>
        <v>150</v>
      </c>
      <c r="E175" s="3">
        <f t="shared" si="21"/>
        <v>25</v>
      </c>
      <c r="F175" s="3">
        <f t="shared" si="22"/>
        <v>6.1252872345425883E-17</v>
      </c>
    </row>
    <row r="176" spans="2:6">
      <c r="B176" s="3">
        <f t="shared" si="23"/>
        <v>51</v>
      </c>
      <c r="C176" s="3">
        <f t="shared" si="24"/>
        <v>99</v>
      </c>
      <c r="D176" s="3">
        <f t="shared" si="20"/>
        <v>150</v>
      </c>
      <c r="E176" s="3">
        <f t="shared" si="21"/>
        <v>24</v>
      </c>
      <c r="F176" s="3">
        <f t="shared" si="22"/>
        <v>2.40207342531082E-16</v>
      </c>
    </row>
    <row r="177" spans="2:6">
      <c r="B177" s="3">
        <f t="shared" si="23"/>
        <v>52</v>
      </c>
      <c r="C177" s="3">
        <f t="shared" si="24"/>
        <v>98</v>
      </c>
      <c r="D177" s="3">
        <f t="shared" si="20"/>
        <v>150</v>
      </c>
      <c r="E177" s="3">
        <f t="shared" si="21"/>
        <v>23</v>
      </c>
      <c r="F177" s="3">
        <f t="shared" si="22"/>
        <v>9.1463565040681163E-16</v>
      </c>
    </row>
    <row r="178" spans="2:6">
      <c r="B178" s="3">
        <f t="shared" si="23"/>
        <v>53</v>
      </c>
      <c r="C178" s="3">
        <f t="shared" si="24"/>
        <v>97</v>
      </c>
      <c r="D178" s="3">
        <f t="shared" si="20"/>
        <v>150</v>
      </c>
      <c r="E178" s="3">
        <f t="shared" si="21"/>
        <v>22</v>
      </c>
      <c r="F178" s="3">
        <f t="shared" si="22"/>
        <v>3.3824261788629263E-15</v>
      </c>
    </row>
    <row r="179" spans="2:6">
      <c r="B179" s="3">
        <f t="shared" si="23"/>
        <v>54</v>
      </c>
      <c r="C179" s="3">
        <f t="shared" si="24"/>
        <v>96</v>
      </c>
      <c r="D179" s="3">
        <f t="shared" si="20"/>
        <v>150</v>
      </c>
      <c r="E179" s="3">
        <f t="shared" si="21"/>
        <v>21</v>
      </c>
      <c r="F179" s="3">
        <f t="shared" si="22"/>
        <v>1.2151679235174228E-14</v>
      </c>
    </row>
    <row r="180" spans="2:6">
      <c r="B180" s="3">
        <f t="shared" si="23"/>
        <v>55</v>
      </c>
      <c r="C180" s="3">
        <f t="shared" si="24"/>
        <v>95</v>
      </c>
      <c r="D180" s="3">
        <f t="shared" si="20"/>
        <v>150</v>
      </c>
      <c r="E180" s="3">
        <f t="shared" si="21"/>
        <v>20</v>
      </c>
      <c r="F180" s="3">
        <f t="shared" si="22"/>
        <v>4.242040751188093E-14</v>
      </c>
    </row>
    <row r="181" spans="2:6">
      <c r="B181" s="3">
        <f t="shared" si="23"/>
        <v>56</v>
      </c>
      <c r="C181" s="3">
        <f t="shared" si="24"/>
        <v>94</v>
      </c>
      <c r="D181" s="3">
        <f t="shared" si="20"/>
        <v>150</v>
      </c>
      <c r="E181" s="3">
        <f t="shared" si="21"/>
        <v>19</v>
      </c>
      <c r="F181" s="3">
        <f t="shared" si="22"/>
        <v>1.4392638262959598E-13</v>
      </c>
    </row>
    <row r="182" spans="2:6">
      <c r="B182" s="3">
        <f t="shared" si="23"/>
        <v>57</v>
      </c>
      <c r="C182" s="3">
        <f t="shared" si="24"/>
        <v>93</v>
      </c>
      <c r="D182" s="3">
        <f t="shared" si="20"/>
        <v>150</v>
      </c>
      <c r="E182" s="3">
        <f t="shared" si="21"/>
        <v>18</v>
      </c>
      <c r="F182" s="3">
        <f t="shared" si="22"/>
        <v>4.7470456025200037E-13</v>
      </c>
    </row>
    <row r="183" spans="2:6">
      <c r="B183" s="3">
        <f t="shared" si="23"/>
        <v>58</v>
      </c>
      <c r="C183" s="3">
        <f t="shared" si="24"/>
        <v>92</v>
      </c>
      <c r="D183" s="3">
        <f t="shared" si="20"/>
        <v>150</v>
      </c>
      <c r="E183" s="3">
        <f t="shared" si="21"/>
        <v>17</v>
      </c>
      <c r="F183" s="3">
        <f t="shared" si="22"/>
        <v>1.5223284173598627E-12</v>
      </c>
    </row>
    <row r="184" spans="2:6">
      <c r="B184" s="3">
        <f t="shared" si="23"/>
        <v>59</v>
      </c>
      <c r="C184" s="3">
        <f t="shared" si="24"/>
        <v>91</v>
      </c>
      <c r="D184" s="3">
        <f t="shared" si="20"/>
        <v>150</v>
      </c>
      <c r="E184" s="3">
        <f t="shared" si="21"/>
        <v>16</v>
      </c>
      <c r="F184" s="3">
        <f t="shared" si="22"/>
        <v>4.7476004880375385E-12</v>
      </c>
    </row>
    <row r="185" spans="2:6">
      <c r="B185" s="3">
        <f t="shared" si="23"/>
        <v>60</v>
      </c>
      <c r="C185" s="3">
        <f t="shared" si="24"/>
        <v>90</v>
      </c>
      <c r="D185" s="3">
        <f t="shared" si="20"/>
        <v>150</v>
      </c>
      <c r="E185" s="3">
        <f t="shared" si="21"/>
        <v>15</v>
      </c>
      <c r="F185" s="3">
        <f t="shared" si="22"/>
        <v>1.4401054813713872E-11</v>
      </c>
    </row>
    <row r="186" spans="2:6">
      <c r="B186" s="3">
        <f t="shared" si="23"/>
        <v>61</v>
      </c>
      <c r="C186" s="3">
        <f t="shared" si="24"/>
        <v>89</v>
      </c>
      <c r="D186" s="3">
        <f t="shared" si="20"/>
        <v>150</v>
      </c>
      <c r="E186" s="3">
        <f t="shared" si="21"/>
        <v>14</v>
      </c>
      <c r="F186" s="3">
        <f t="shared" si="22"/>
        <v>4.2494915843745829E-11</v>
      </c>
    </row>
    <row r="187" spans="2:6">
      <c r="B187" s="3">
        <f t="shared" si="23"/>
        <v>62</v>
      </c>
      <c r="C187" s="3">
        <f t="shared" si="24"/>
        <v>88</v>
      </c>
      <c r="D187" s="3">
        <f t="shared" si="20"/>
        <v>150</v>
      </c>
      <c r="E187" s="3">
        <f t="shared" si="21"/>
        <v>13</v>
      </c>
      <c r="F187" s="3">
        <f t="shared" si="22"/>
        <v>1.220015325836574E-10</v>
      </c>
    </row>
    <row r="188" spans="2:6">
      <c r="B188" s="3">
        <f t="shared" si="23"/>
        <v>63</v>
      </c>
      <c r="C188" s="3">
        <f t="shared" si="24"/>
        <v>87</v>
      </c>
      <c r="D188" s="3">
        <f t="shared" si="20"/>
        <v>150</v>
      </c>
      <c r="E188" s="3">
        <f t="shared" si="21"/>
        <v>12</v>
      </c>
      <c r="F188" s="3">
        <f t="shared" si="22"/>
        <v>3.4082967832894764E-10</v>
      </c>
    </row>
    <row r="189" spans="2:6">
      <c r="B189" s="3">
        <f t="shared" si="23"/>
        <v>64</v>
      </c>
      <c r="C189" s="3">
        <f t="shared" si="24"/>
        <v>86</v>
      </c>
      <c r="D189" s="3">
        <f t="shared" si="20"/>
        <v>150</v>
      </c>
      <c r="E189" s="3">
        <f t="shared" si="21"/>
        <v>11</v>
      </c>
      <c r="F189" s="3">
        <f t="shared" si="22"/>
        <v>9.2663068795682553E-10</v>
      </c>
    </row>
    <row r="190" spans="2:6">
      <c r="B190" s="3">
        <f t="shared" si="23"/>
        <v>65</v>
      </c>
      <c r="C190" s="3">
        <f t="shared" si="24"/>
        <v>85</v>
      </c>
      <c r="D190" s="3">
        <f t="shared" ref="D190:D253" si="25">B190+C190</f>
        <v>150</v>
      </c>
      <c r="E190" s="3">
        <f t="shared" ref="E190:E253" si="26">-0.5*(2*B190-D190)</f>
        <v>10</v>
      </c>
      <c r="F190" s="3">
        <f t="shared" ref="F190:F253" si="27">FACT(D190)/(FACT(B190)*FACT(D190-B190))*$J$3^(B190)*$K$3^(C190)</f>
        <v>2.4520073589011389E-9</v>
      </c>
    </row>
    <row r="191" spans="2:6">
      <c r="B191" s="3">
        <f t="shared" ref="B191:B249" si="28">B190+1</f>
        <v>66</v>
      </c>
      <c r="C191" s="3">
        <f t="shared" ref="C191:C254" si="29">C190-1</f>
        <v>84</v>
      </c>
      <c r="D191" s="3">
        <f t="shared" si="25"/>
        <v>150</v>
      </c>
      <c r="E191" s="3">
        <f t="shared" si="26"/>
        <v>9</v>
      </c>
      <c r="F191" s="3">
        <f t="shared" si="27"/>
        <v>6.3157765305029295E-9</v>
      </c>
    </row>
    <row r="192" spans="2:6">
      <c r="B192" s="3">
        <f t="shared" si="28"/>
        <v>67</v>
      </c>
      <c r="C192" s="3">
        <f t="shared" si="29"/>
        <v>83</v>
      </c>
      <c r="D192" s="3">
        <f t="shared" si="25"/>
        <v>150</v>
      </c>
      <c r="E192" s="3">
        <f t="shared" si="26"/>
        <v>8</v>
      </c>
      <c r="F192" s="3">
        <f t="shared" si="27"/>
        <v>1.5836573986932715E-8</v>
      </c>
    </row>
    <row r="193" spans="2:6">
      <c r="B193" s="3">
        <f t="shared" si="28"/>
        <v>68</v>
      </c>
      <c r="C193" s="3">
        <f t="shared" si="29"/>
        <v>82</v>
      </c>
      <c r="D193" s="3">
        <f t="shared" si="25"/>
        <v>150</v>
      </c>
      <c r="E193" s="3">
        <f t="shared" si="26"/>
        <v>7</v>
      </c>
      <c r="F193" s="3">
        <f t="shared" si="27"/>
        <v>3.8659871791629891E-8</v>
      </c>
    </row>
    <row r="194" spans="2:6">
      <c r="B194" s="3">
        <f t="shared" si="28"/>
        <v>69</v>
      </c>
      <c r="C194" s="3">
        <f t="shared" si="29"/>
        <v>81</v>
      </c>
      <c r="D194" s="3">
        <f t="shared" si="25"/>
        <v>150</v>
      </c>
      <c r="E194" s="3">
        <f t="shared" si="26"/>
        <v>6</v>
      </c>
      <c r="F194" s="3">
        <f t="shared" si="27"/>
        <v>9.1887231504743504E-8</v>
      </c>
    </row>
    <row r="195" spans="2:6">
      <c r="B195" s="3">
        <f t="shared" si="28"/>
        <v>70</v>
      </c>
      <c r="C195" s="3">
        <f t="shared" si="29"/>
        <v>80</v>
      </c>
      <c r="D195" s="3">
        <f t="shared" si="25"/>
        <v>150</v>
      </c>
      <c r="E195" s="3">
        <f t="shared" si="26"/>
        <v>5</v>
      </c>
      <c r="F195" s="3">
        <f t="shared" si="27"/>
        <v>2.1265330719669206E-7</v>
      </c>
    </row>
    <row r="196" spans="2:6">
      <c r="B196" s="3">
        <f t="shared" si="28"/>
        <v>71</v>
      </c>
      <c r="C196" s="3">
        <f t="shared" si="29"/>
        <v>79</v>
      </c>
      <c r="D196" s="3">
        <f t="shared" si="25"/>
        <v>150</v>
      </c>
      <c r="E196" s="3">
        <f t="shared" si="26"/>
        <v>4</v>
      </c>
      <c r="F196" s="3">
        <f t="shared" si="27"/>
        <v>4.7921872044324942E-7</v>
      </c>
    </row>
    <row r="197" spans="2:6">
      <c r="B197" s="3">
        <f t="shared" si="28"/>
        <v>72</v>
      </c>
      <c r="C197" s="3">
        <f t="shared" si="29"/>
        <v>78</v>
      </c>
      <c r="D197" s="3">
        <f t="shared" si="25"/>
        <v>150</v>
      </c>
      <c r="E197" s="3">
        <f t="shared" si="26"/>
        <v>3</v>
      </c>
      <c r="F197" s="3">
        <f t="shared" si="27"/>
        <v>1.051618858750464E-6</v>
      </c>
    </row>
    <row r="198" spans="2:6">
      <c r="B198" s="3">
        <f t="shared" si="28"/>
        <v>73</v>
      </c>
      <c r="C198" s="3">
        <f t="shared" si="29"/>
        <v>77</v>
      </c>
      <c r="D198" s="3">
        <f t="shared" si="25"/>
        <v>150</v>
      </c>
      <c r="E198" s="3">
        <f t="shared" si="26"/>
        <v>2</v>
      </c>
      <c r="F198" s="3">
        <f t="shared" si="27"/>
        <v>2.2472950954119491E-6</v>
      </c>
    </row>
    <row r="199" spans="2:6">
      <c r="B199" s="3">
        <f t="shared" si="28"/>
        <v>74</v>
      </c>
      <c r="C199" s="3">
        <f t="shared" si="29"/>
        <v>76</v>
      </c>
      <c r="D199" s="3">
        <f t="shared" si="25"/>
        <v>150</v>
      </c>
      <c r="E199" s="3">
        <f t="shared" si="26"/>
        <v>1</v>
      </c>
      <c r="F199" s="3">
        <f t="shared" si="27"/>
        <v>4.6768033066681123E-6</v>
      </c>
    </row>
    <row r="200" spans="2:6">
      <c r="B200" s="3">
        <f t="shared" si="28"/>
        <v>75</v>
      </c>
      <c r="C200" s="3">
        <f t="shared" si="29"/>
        <v>75</v>
      </c>
      <c r="D200" s="3">
        <f t="shared" si="25"/>
        <v>150</v>
      </c>
      <c r="E200" s="3">
        <f t="shared" si="26"/>
        <v>0</v>
      </c>
      <c r="F200" s="3">
        <f t="shared" si="27"/>
        <v>9.4783213681807068E-6</v>
      </c>
    </row>
    <row r="201" spans="2:6">
      <c r="B201" s="3">
        <f t="shared" si="28"/>
        <v>76</v>
      </c>
      <c r="C201" s="3">
        <f t="shared" si="29"/>
        <v>74</v>
      </c>
      <c r="D201" s="3">
        <f t="shared" si="25"/>
        <v>150</v>
      </c>
      <c r="E201" s="3">
        <f t="shared" si="26"/>
        <v>-1</v>
      </c>
      <c r="F201" s="3">
        <f t="shared" si="27"/>
        <v>1.8707213226672442E-5</v>
      </c>
    </row>
    <row r="202" spans="2:6">
      <c r="B202" s="3">
        <f t="shared" si="28"/>
        <v>77</v>
      </c>
      <c r="C202" s="3">
        <f t="shared" si="29"/>
        <v>73</v>
      </c>
      <c r="D202" s="3">
        <f t="shared" si="25"/>
        <v>150</v>
      </c>
      <c r="E202" s="3">
        <f t="shared" si="26"/>
        <v>-2</v>
      </c>
      <c r="F202" s="3">
        <f t="shared" si="27"/>
        <v>3.5956721526591173E-5</v>
      </c>
    </row>
    <row r="203" spans="2:6">
      <c r="B203" s="3">
        <f t="shared" si="28"/>
        <v>78</v>
      </c>
      <c r="C203" s="3">
        <f t="shared" si="29"/>
        <v>72</v>
      </c>
      <c r="D203" s="3">
        <f t="shared" si="25"/>
        <v>150</v>
      </c>
      <c r="E203" s="3">
        <f t="shared" si="26"/>
        <v>-3</v>
      </c>
      <c r="F203" s="3">
        <f t="shared" si="27"/>
        <v>6.7303606960029643E-5</v>
      </c>
    </row>
    <row r="204" spans="2:6">
      <c r="B204" s="3">
        <f t="shared" si="28"/>
        <v>79</v>
      </c>
      <c r="C204" s="3">
        <f t="shared" si="29"/>
        <v>71</v>
      </c>
      <c r="D204" s="3">
        <f t="shared" si="25"/>
        <v>150</v>
      </c>
      <c r="E204" s="3">
        <f t="shared" si="26"/>
        <v>-4</v>
      </c>
      <c r="F204" s="3">
        <f t="shared" si="27"/>
        <v>1.2267999243347172E-4</v>
      </c>
    </row>
    <row r="205" spans="2:6">
      <c r="B205" s="3">
        <f t="shared" si="28"/>
        <v>80</v>
      </c>
      <c r="C205" s="3">
        <f t="shared" si="29"/>
        <v>70</v>
      </c>
      <c r="D205" s="3">
        <f t="shared" si="25"/>
        <v>150</v>
      </c>
      <c r="E205" s="3">
        <f t="shared" si="26"/>
        <v>-5</v>
      </c>
      <c r="F205" s="3">
        <f t="shared" si="27"/>
        <v>2.1775698656941239E-4</v>
      </c>
    </row>
    <row r="206" spans="2:6">
      <c r="B206" s="3">
        <f t="shared" si="28"/>
        <v>81</v>
      </c>
      <c r="C206" s="3">
        <f t="shared" si="29"/>
        <v>69</v>
      </c>
      <c r="D206" s="3">
        <f t="shared" si="25"/>
        <v>150</v>
      </c>
      <c r="E206" s="3">
        <f t="shared" si="26"/>
        <v>-6</v>
      </c>
      <c r="F206" s="3">
        <f t="shared" si="27"/>
        <v>3.763701002434288E-4</v>
      </c>
    </row>
    <row r="207" spans="2:6">
      <c r="B207" s="3">
        <f t="shared" si="28"/>
        <v>82</v>
      </c>
      <c r="C207" s="3">
        <f t="shared" si="29"/>
        <v>68</v>
      </c>
      <c r="D207" s="3">
        <f t="shared" si="25"/>
        <v>150</v>
      </c>
      <c r="E207" s="3">
        <f t="shared" si="26"/>
        <v>-7</v>
      </c>
      <c r="F207" s="3">
        <f t="shared" si="27"/>
        <v>6.3340333943406304E-4</v>
      </c>
    </row>
    <row r="208" spans="2:6">
      <c r="B208" s="3">
        <f t="shared" si="28"/>
        <v>83</v>
      </c>
      <c r="C208" s="3">
        <f t="shared" si="29"/>
        <v>67</v>
      </c>
      <c r="D208" s="3">
        <f t="shared" si="25"/>
        <v>150</v>
      </c>
      <c r="E208" s="3">
        <f t="shared" si="26"/>
        <v>-8</v>
      </c>
      <c r="F208" s="3">
        <f t="shared" si="27"/>
        <v>1.0378657128076204E-3</v>
      </c>
    </row>
    <row r="209" spans="2:6">
      <c r="B209" s="3">
        <f t="shared" si="28"/>
        <v>84</v>
      </c>
      <c r="C209" s="3">
        <f t="shared" si="29"/>
        <v>66</v>
      </c>
      <c r="D209" s="3">
        <f t="shared" si="25"/>
        <v>150</v>
      </c>
      <c r="E209" s="3">
        <f t="shared" si="26"/>
        <v>-9</v>
      </c>
      <c r="F209" s="3">
        <f t="shared" si="27"/>
        <v>1.6556429228121571E-3</v>
      </c>
    </row>
    <row r="210" spans="2:6">
      <c r="B210" s="3">
        <f t="shared" si="28"/>
        <v>85</v>
      </c>
      <c r="C210" s="3">
        <f t="shared" si="29"/>
        <v>65</v>
      </c>
      <c r="D210" s="3">
        <f t="shared" si="25"/>
        <v>150</v>
      </c>
      <c r="E210" s="3">
        <f t="shared" si="26"/>
        <v>-10</v>
      </c>
      <c r="F210" s="3">
        <f t="shared" si="27"/>
        <v>2.5711160683671149E-3</v>
      </c>
    </row>
    <row r="211" spans="2:6">
      <c r="B211" s="3">
        <f t="shared" si="28"/>
        <v>86</v>
      </c>
      <c r="C211" s="3">
        <f t="shared" si="29"/>
        <v>64</v>
      </c>
      <c r="D211" s="3">
        <f t="shared" si="25"/>
        <v>150</v>
      </c>
      <c r="E211" s="3">
        <f t="shared" si="26"/>
        <v>-11</v>
      </c>
      <c r="F211" s="3">
        <f t="shared" si="27"/>
        <v>3.8865708010200561E-3</v>
      </c>
    </row>
    <row r="212" spans="2:6">
      <c r="B212" s="3">
        <f t="shared" si="28"/>
        <v>87</v>
      </c>
      <c r="C212" s="3">
        <f t="shared" si="29"/>
        <v>63</v>
      </c>
      <c r="D212" s="3">
        <f t="shared" si="25"/>
        <v>150</v>
      </c>
      <c r="E212" s="3">
        <f t="shared" si="26"/>
        <v>-12</v>
      </c>
      <c r="F212" s="3">
        <f t="shared" si="27"/>
        <v>5.7181731325352588E-3</v>
      </c>
    </row>
    <row r="213" spans="2:6">
      <c r="B213" s="3">
        <f t="shared" si="28"/>
        <v>88</v>
      </c>
      <c r="C213" s="3">
        <f t="shared" si="29"/>
        <v>62</v>
      </c>
      <c r="D213" s="3">
        <f t="shared" si="25"/>
        <v>150</v>
      </c>
      <c r="E213" s="3">
        <f t="shared" si="26"/>
        <v>-13</v>
      </c>
      <c r="F213" s="3">
        <f t="shared" si="27"/>
        <v>8.1873842579482069E-3</v>
      </c>
    </row>
    <row r="214" spans="2:6">
      <c r="B214" s="3">
        <f t="shared" si="28"/>
        <v>89</v>
      </c>
      <c r="C214" s="3">
        <f t="shared" si="29"/>
        <v>61</v>
      </c>
      <c r="D214" s="3">
        <f t="shared" si="25"/>
        <v>150</v>
      </c>
      <c r="E214" s="3">
        <f t="shared" si="26"/>
        <v>-14</v>
      </c>
      <c r="F214" s="3">
        <f t="shared" si="27"/>
        <v>1.1407142112197496E-2</v>
      </c>
    </row>
    <row r="215" spans="2:6">
      <c r="B215" s="3">
        <f t="shared" si="28"/>
        <v>90</v>
      </c>
      <c r="C215" s="3">
        <f t="shared" si="29"/>
        <v>60</v>
      </c>
      <c r="D215" s="3">
        <f t="shared" si="25"/>
        <v>150</v>
      </c>
      <c r="E215" s="3">
        <f t="shared" si="26"/>
        <v>-15</v>
      </c>
      <c r="F215" s="3">
        <f t="shared" si="27"/>
        <v>1.546301486320106E-2</v>
      </c>
    </row>
    <row r="216" spans="2:6">
      <c r="B216" s="3">
        <f t="shared" si="28"/>
        <v>91</v>
      </c>
      <c r="C216" s="3">
        <f t="shared" si="29"/>
        <v>59</v>
      </c>
      <c r="D216" s="3">
        <f t="shared" si="25"/>
        <v>150</v>
      </c>
      <c r="E216" s="3">
        <f t="shared" si="26"/>
        <v>-16</v>
      </c>
      <c r="F216" s="3">
        <f t="shared" si="27"/>
        <v>2.0390788830594784E-2</v>
      </c>
    </row>
    <row r="217" spans="2:6">
      <c r="B217" s="3">
        <f t="shared" si="28"/>
        <v>92</v>
      </c>
      <c r="C217" s="3">
        <f t="shared" si="29"/>
        <v>58</v>
      </c>
      <c r="D217" s="3">
        <f t="shared" si="25"/>
        <v>150</v>
      </c>
      <c r="E217" s="3">
        <f t="shared" si="26"/>
        <v>-17</v>
      </c>
      <c r="F217" s="3">
        <f t="shared" si="27"/>
        <v>2.6153403065328092E-2</v>
      </c>
    </row>
    <row r="218" spans="2:6">
      <c r="B218" s="3">
        <f t="shared" si="28"/>
        <v>93</v>
      </c>
      <c r="C218" s="3">
        <f t="shared" si="29"/>
        <v>57</v>
      </c>
      <c r="D218" s="3">
        <f t="shared" si="25"/>
        <v>150</v>
      </c>
      <c r="E218" s="3">
        <f t="shared" si="26"/>
        <v>-18</v>
      </c>
      <c r="F218" s="3">
        <f t="shared" si="27"/>
        <v>3.2621448984710311E-2</v>
      </c>
    </row>
    <row r="219" spans="2:6">
      <c r="B219" s="3">
        <f t="shared" si="28"/>
        <v>94</v>
      </c>
      <c r="C219" s="3">
        <f t="shared" si="29"/>
        <v>56</v>
      </c>
      <c r="D219" s="3">
        <f t="shared" si="25"/>
        <v>150</v>
      </c>
      <c r="E219" s="3">
        <f t="shared" si="26"/>
        <v>-19</v>
      </c>
      <c r="F219" s="3">
        <f t="shared" si="27"/>
        <v>3.9562182811244448E-2</v>
      </c>
    </row>
    <row r="220" spans="2:6">
      <c r="B220" s="3">
        <f t="shared" si="28"/>
        <v>95</v>
      </c>
      <c r="C220" s="3">
        <f t="shared" si="29"/>
        <v>55</v>
      </c>
      <c r="D220" s="3">
        <f t="shared" si="25"/>
        <v>150</v>
      </c>
      <c r="E220" s="3">
        <f t="shared" si="26"/>
        <v>-20</v>
      </c>
      <c r="F220" s="3">
        <f t="shared" si="27"/>
        <v>4.6641731314309237E-2</v>
      </c>
    </row>
    <row r="221" spans="2:6">
      <c r="B221" s="3">
        <f t="shared" si="28"/>
        <v>96</v>
      </c>
      <c r="C221" s="3">
        <f t="shared" si="29"/>
        <v>54</v>
      </c>
      <c r="D221" s="3">
        <f t="shared" si="25"/>
        <v>150</v>
      </c>
      <c r="E221" s="3">
        <f t="shared" si="26"/>
        <v>-21</v>
      </c>
      <c r="F221" s="3">
        <f t="shared" si="27"/>
        <v>5.344365046431266E-2</v>
      </c>
    </row>
    <row r="222" spans="2:6">
      <c r="B222" s="3">
        <f t="shared" si="28"/>
        <v>97</v>
      </c>
      <c r="C222" s="3">
        <f t="shared" si="29"/>
        <v>53</v>
      </c>
      <c r="D222" s="3">
        <f t="shared" si="25"/>
        <v>150</v>
      </c>
      <c r="E222" s="3">
        <f t="shared" si="26"/>
        <v>-22</v>
      </c>
      <c r="F222" s="3">
        <f t="shared" si="27"/>
        <v>5.9504270620059391E-2</v>
      </c>
    </row>
    <row r="223" spans="2:6">
      <c r="B223" s="3">
        <f t="shared" si="28"/>
        <v>98</v>
      </c>
      <c r="C223" s="3">
        <f t="shared" si="29"/>
        <v>52</v>
      </c>
      <c r="D223" s="3">
        <f t="shared" si="25"/>
        <v>150</v>
      </c>
      <c r="E223" s="3">
        <f t="shared" si="26"/>
        <v>-23</v>
      </c>
      <c r="F223" s="3">
        <f t="shared" si="27"/>
        <v>6.4361762099247877E-2</v>
      </c>
    </row>
    <row r="224" spans="2:6">
      <c r="B224" s="3">
        <f t="shared" si="28"/>
        <v>99</v>
      </c>
      <c r="C224" s="3">
        <f t="shared" si="29"/>
        <v>51</v>
      </c>
      <c r="D224" s="3">
        <f t="shared" si="25"/>
        <v>150</v>
      </c>
      <c r="E224" s="3">
        <f t="shared" si="26"/>
        <v>-24</v>
      </c>
      <c r="F224" s="3">
        <f t="shared" si="27"/>
        <v>6.7612356144664487E-2</v>
      </c>
    </row>
    <row r="225" spans="2:6">
      <c r="B225" s="3">
        <f t="shared" si="28"/>
        <v>100</v>
      </c>
      <c r="C225" s="3">
        <f t="shared" si="29"/>
        <v>50</v>
      </c>
      <c r="D225" s="3">
        <f t="shared" si="25"/>
        <v>150</v>
      </c>
      <c r="E225" s="3">
        <f t="shared" si="26"/>
        <v>-25</v>
      </c>
      <c r="F225" s="3">
        <f t="shared" si="27"/>
        <v>6.8964603267557739E-2</v>
      </c>
    </row>
    <row r="226" spans="2:6">
      <c r="B226" s="3">
        <f t="shared" si="28"/>
        <v>101</v>
      </c>
      <c r="C226" s="3">
        <f t="shared" si="29"/>
        <v>49</v>
      </c>
      <c r="D226" s="3">
        <f t="shared" si="25"/>
        <v>150</v>
      </c>
      <c r="E226" s="3">
        <f t="shared" si="26"/>
        <v>-26</v>
      </c>
      <c r="F226" s="3">
        <f t="shared" si="27"/>
        <v>6.8281785413423488E-2</v>
      </c>
    </row>
    <row r="227" spans="2:6">
      <c r="B227" s="3">
        <f t="shared" si="28"/>
        <v>102</v>
      </c>
      <c r="C227" s="3">
        <f t="shared" si="29"/>
        <v>48</v>
      </c>
      <c r="D227" s="3">
        <f t="shared" si="25"/>
        <v>150</v>
      </c>
      <c r="E227" s="3">
        <f t="shared" si="26"/>
        <v>-27</v>
      </c>
      <c r="F227" s="3">
        <f t="shared" si="27"/>
        <v>6.5604068338387306E-2</v>
      </c>
    </row>
    <row r="228" spans="2:6">
      <c r="B228" s="3">
        <f t="shared" si="28"/>
        <v>103</v>
      </c>
      <c r="C228" s="3">
        <f t="shared" si="29"/>
        <v>47</v>
      </c>
      <c r="D228" s="3">
        <f t="shared" si="25"/>
        <v>150</v>
      </c>
      <c r="E228" s="3">
        <f t="shared" si="26"/>
        <v>-28</v>
      </c>
      <c r="F228" s="3">
        <f t="shared" si="27"/>
        <v>6.1145539422186208E-2</v>
      </c>
    </row>
    <row r="229" spans="2:6">
      <c r="B229" s="3">
        <f t="shared" si="28"/>
        <v>104</v>
      </c>
      <c r="C229" s="3">
        <f t="shared" si="29"/>
        <v>46</v>
      </c>
      <c r="D229" s="3">
        <f t="shared" si="25"/>
        <v>150</v>
      </c>
      <c r="E229" s="3">
        <f t="shared" si="26"/>
        <v>-29</v>
      </c>
      <c r="F229" s="3">
        <f t="shared" si="27"/>
        <v>5.5266160631591336E-2</v>
      </c>
    </row>
    <row r="230" spans="2:6">
      <c r="B230" s="3">
        <f t="shared" si="28"/>
        <v>105</v>
      </c>
      <c r="C230" s="3">
        <f t="shared" si="29"/>
        <v>45</v>
      </c>
      <c r="D230" s="3">
        <f t="shared" si="25"/>
        <v>150</v>
      </c>
      <c r="E230" s="3">
        <f t="shared" si="26"/>
        <v>-30</v>
      </c>
      <c r="F230" s="3">
        <f t="shared" si="27"/>
        <v>4.8423683601013359E-2</v>
      </c>
    </row>
    <row r="231" spans="2:6">
      <c r="B231" s="3">
        <f t="shared" si="28"/>
        <v>106</v>
      </c>
      <c r="C231" s="3">
        <f t="shared" si="29"/>
        <v>44</v>
      </c>
      <c r="D231" s="3">
        <f t="shared" si="25"/>
        <v>150</v>
      </c>
      <c r="E231" s="3">
        <f t="shared" si="26"/>
        <v>-31</v>
      </c>
      <c r="F231" s="3">
        <f t="shared" si="27"/>
        <v>4.1114448340483029E-2</v>
      </c>
    </row>
    <row r="232" spans="2:6">
      <c r="B232" s="3">
        <f t="shared" si="28"/>
        <v>107</v>
      </c>
      <c r="C232" s="3">
        <f t="shared" si="29"/>
        <v>43</v>
      </c>
      <c r="D232" s="3">
        <f t="shared" si="25"/>
        <v>150</v>
      </c>
      <c r="E232" s="3">
        <f t="shared" si="26"/>
        <v>-32</v>
      </c>
      <c r="F232" s="3">
        <f t="shared" si="27"/>
        <v>3.381375190619168E-2</v>
      </c>
    </row>
    <row r="233" spans="2:6">
      <c r="B233" s="3">
        <f t="shared" si="28"/>
        <v>108</v>
      </c>
      <c r="C233" s="3">
        <f t="shared" si="29"/>
        <v>42</v>
      </c>
      <c r="D233" s="3">
        <f t="shared" si="25"/>
        <v>150</v>
      </c>
      <c r="E233" s="3">
        <f t="shared" si="26"/>
        <v>-33</v>
      </c>
      <c r="F233" s="3">
        <f t="shared" si="27"/>
        <v>2.6925765406782248E-2</v>
      </c>
    </row>
    <row r="234" spans="2:6">
      <c r="B234" s="3">
        <f t="shared" si="28"/>
        <v>109</v>
      </c>
      <c r="C234" s="3">
        <f t="shared" si="29"/>
        <v>41</v>
      </c>
      <c r="D234" s="3">
        <f t="shared" si="25"/>
        <v>150</v>
      </c>
      <c r="E234" s="3">
        <f t="shared" si="26"/>
        <v>-34</v>
      </c>
      <c r="F234" s="3">
        <f t="shared" si="27"/>
        <v>2.0750131139171638E-2</v>
      </c>
    </row>
    <row r="235" spans="2:6">
      <c r="B235" s="3">
        <f t="shared" si="28"/>
        <v>110</v>
      </c>
      <c r="C235" s="3">
        <f t="shared" si="29"/>
        <v>40</v>
      </c>
      <c r="D235" s="3">
        <f t="shared" si="25"/>
        <v>150</v>
      </c>
      <c r="E235" s="3">
        <f t="shared" si="26"/>
        <v>-35</v>
      </c>
      <c r="F235" s="3">
        <f t="shared" si="27"/>
        <v>1.5468279576473403E-2</v>
      </c>
    </row>
    <row r="236" spans="2:6">
      <c r="B236" s="3">
        <f t="shared" si="28"/>
        <v>111</v>
      </c>
      <c r="C236" s="3">
        <f t="shared" si="29"/>
        <v>39</v>
      </c>
      <c r="D236" s="3">
        <f t="shared" si="25"/>
        <v>150</v>
      </c>
      <c r="E236" s="3">
        <f t="shared" si="26"/>
        <v>-36</v>
      </c>
      <c r="F236" s="3">
        <f t="shared" si="27"/>
        <v>1.1148309604665502E-2</v>
      </c>
    </row>
    <row r="237" spans="2:6">
      <c r="B237" s="3">
        <f t="shared" si="28"/>
        <v>112</v>
      </c>
      <c r="C237" s="3">
        <f t="shared" si="29"/>
        <v>38</v>
      </c>
      <c r="D237" s="3">
        <f t="shared" si="25"/>
        <v>150</v>
      </c>
      <c r="E237" s="3">
        <f t="shared" si="26"/>
        <v>-37</v>
      </c>
      <c r="F237" s="3">
        <f t="shared" si="27"/>
        <v>7.7640013318206209E-3</v>
      </c>
    </row>
    <row r="238" spans="2:6">
      <c r="B238" s="3">
        <f t="shared" si="28"/>
        <v>113</v>
      </c>
      <c r="C238" s="3">
        <f t="shared" si="29"/>
        <v>37</v>
      </c>
      <c r="D238" s="3">
        <f t="shared" si="25"/>
        <v>150</v>
      </c>
      <c r="E238" s="3">
        <f t="shared" si="26"/>
        <v>-38</v>
      </c>
      <c r="F238" s="3">
        <f t="shared" si="27"/>
        <v>5.2218062054722771E-3</v>
      </c>
    </row>
    <row r="239" spans="2:6">
      <c r="B239" s="3">
        <f t="shared" si="28"/>
        <v>114</v>
      </c>
      <c r="C239" s="3">
        <f t="shared" si="29"/>
        <v>36</v>
      </c>
      <c r="D239" s="3">
        <f t="shared" si="25"/>
        <v>150</v>
      </c>
      <c r="E239" s="3">
        <f t="shared" si="26"/>
        <v>-39</v>
      </c>
      <c r="F239" s="3">
        <f t="shared" si="27"/>
        <v>3.3895935017977941E-3</v>
      </c>
    </row>
    <row r="240" spans="2:6">
      <c r="B240" s="3">
        <f t="shared" si="28"/>
        <v>115</v>
      </c>
      <c r="C240" s="3">
        <f t="shared" si="29"/>
        <v>35</v>
      </c>
      <c r="D240" s="3">
        <f t="shared" si="25"/>
        <v>150</v>
      </c>
      <c r="E240" s="3">
        <f t="shared" si="26"/>
        <v>-40</v>
      </c>
      <c r="F240" s="3">
        <f t="shared" si="27"/>
        <v>2.1221802793864458E-3</v>
      </c>
    </row>
    <row r="241" spans="2:6">
      <c r="B241" s="3">
        <f t="shared" si="28"/>
        <v>116</v>
      </c>
      <c r="C241" s="3">
        <f t="shared" si="29"/>
        <v>34</v>
      </c>
      <c r="D241" s="3">
        <f t="shared" si="25"/>
        <v>150</v>
      </c>
      <c r="E241" s="3">
        <f t="shared" si="26"/>
        <v>-41</v>
      </c>
      <c r="F241" s="3">
        <f t="shared" si="27"/>
        <v>1.2806260306642339E-3</v>
      </c>
    </row>
    <row r="242" spans="2:6">
      <c r="B242" s="3">
        <f t="shared" si="28"/>
        <v>117</v>
      </c>
      <c r="C242" s="3">
        <f t="shared" si="29"/>
        <v>33</v>
      </c>
      <c r="D242" s="3">
        <f t="shared" si="25"/>
        <v>150</v>
      </c>
      <c r="E242" s="3">
        <f t="shared" si="26"/>
        <v>-42</v>
      </c>
      <c r="F242" s="3">
        <f t="shared" si="27"/>
        <v>7.442954708134006E-4</v>
      </c>
    </row>
    <row r="243" spans="2:6">
      <c r="B243" s="3">
        <f t="shared" si="28"/>
        <v>118</v>
      </c>
      <c r="C243" s="3">
        <f t="shared" si="29"/>
        <v>32</v>
      </c>
      <c r="D243" s="3">
        <f t="shared" si="25"/>
        <v>150</v>
      </c>
      <c r="E243" s="3">
        <f t="shared" si="26"/>
        <v>-43</v>
      </c>
      <c r="F243" s="3">
        <f t="shared" si="27"/>
        <v>4.1630085655664786E-4</v>
      </c>
    </row>
    <row r="244" spans="2:6">
      <c r="B244" s="3">
        <f t="shared" si="28"/>
        <v>119</v>
      </c>
      <c r="C244" s="3">
        <f t="shared" si="29"/>
        <v>31</v>
      </c>
      <c r="D244" s="3">
        <f t="shared" si="25"/>
        <v>150</v>
      </c>
      <c r="E244" s="3">
        <f t="shared" si="26"/>
        <v>-44</v>
      </c>
      <c r="F244" s="3">
        <f t="shared" si="27"/>
        <v>2.2389289764391138E-4</v>
      </c>
    </row>
    <row r="245" spans="2:6">
      <c r="B245" s="3">
        <f t="shared" si="28"/>
        <v>120</v>
      </c>
      <c r="C245" s="3">
        <f t="shared" si="29"/>
        <v>30</v>
      </c>
      <c r="D245" s="3">
        <f t="shared" si="25"/>
        <v>150</v>
      </c>
      <c r="E245" s="3">
        <f t="shared" si="26"/>
        <v>-45</v>
      </c>
      <c r="F245" s="3">
        <f t="shared" si="27"/>
        <v>1.1567799711602072E-4</v>
      </c>
    </row>
    <row r="246" spans="2:6">
      <c r="B246" s="3">
        <f t="shared" si="28"/>
        <v>121</v>
      </c>
      <c r="C246" s="3">
        <f t="shared" si="29"/>
        <v>29</v>
      </c>
      <c r="D246" s="3">
        <f t="shared" si="25"/>
        <v>150</v>
      </c>
      <c r="E246" s="3">
        <f t="shared" si="26"/>
        <v>-46</v>
      </c>
      <c r="F246" s="3">
        <f t="shared" si="27"/>
        <v>5.7360990305464876E-5</v>
      </c>
    </row>
    <row r="247" spans="2:6">
      <c r="B247" s="3">
        <f t="shared" si="28"/>
        <v>122</v>
      </c>
      <c r="C247" s="3">
        <f t="shared" si="29"/>
        <v>28</v>
      </c>
      <c r="D247" s="3">
        <f t="shared" si="25"/>
        <v>150</v>
      </c>
      <c r="E247" s="3">
        <f t="shared" si="26"/>
        <v>-47</v>
      </c>
      <c r="F247" s="3">
        <f t="shared" si="27"/>
        <v>2.7269978997680028E-5</v>
      </c>
    </row>
    <row r="248" spans="2:6">
      <c r="B248" s="3">
        <f t="shared" si="28"/>
        <v>123</v>
      </c>
      <c r="C248" s="3">
        <f t="shared" si="29"/>
        <v>27</v>
      </c>
      <c r="D248" s="3">
        <f t="shared" si="25"/>
        <v>150</v>
      </c>
      <c r="E248" s="3">
        <f t="shared" si="26"/>
        <v>-48</v>
      </c>
      <c r="F248" s="3">
        <f t="shared" si="27"/>
        <v>1.2415600194065699E-5</v>
      </c>
    </row>
    <row r="249" spans="2:6">
      <c r="B249" s="3">
        <f t="shared" si="28"/>
        <v>124</v>
      </c>
      <c r="C249" s="3">
        <f t="shared" si="29"/>
        <v>26</v>
      </c>
      <c r="D249" s="3">
        <f t="shared" si="25"/>
        <v>150</v>
      </c>
      <c r="E249" s="3">
        <f t="shared" si="26"/>
        <v>-49</v>
      </c>
      <c r="F249" s="3">
        <f t="shared" si="27"/>
        <v>5.4067936328995772E-6</v>
      </c>
    </row>
    <row r="250" spans="2:6">
      <c r="B250" s="3">
        <f>B249+1</f>
        <v>125</v>
      </c>
      <c r="C250" s="3">
        <f t="shared" si="29"/>
        <v>25</v>
      </c>
      <c r="D250" s="3">
        <f t="shared" si="25"/>
        <v>150</v>
      </c>
      <c r="E250" s="3">
        <f t="shared" si="26"/>
        <v>-50</v>
      </c>
      <c r="F250" s="3">
        <f t="shared" si="27"/>
        <v>2.2492261512862248E-6</v>
      </c>
    </row>
    <row r="251" spans="2:6">
      <c r="B251" s="3">
        <f t="shared" ref="B251:B275" si="30">B250+1</f>
        <v>126</v>
      </c>
      <c r="C251" s="3">
        <f t="shared" si="29"/>
        <v>24</v>
      </c>
      <c r="D251" s="3">
        <f t="shared" si="25"/>
        <v>150</v>
      </c>
      <c r="E251" s="3">
        <f t="shared" si="26"/>
        <v>-51</v>
      </c>
      <c r="F251" s="3">
        <f t="shared" si="27"/>
        <v>8.9255006003421562E-7</v>
      </c>
    </row>
    <row r="252" spans="2:6">
      <c r="B252" s="3">
        <f t="shared" si="30"/>
        <v>127</v>
      </c>
      <c r="C252" s="3">
        <f t="shared" si="29"/>
        <v>23</v>
      </c>
      <c r="D252" s="3">
        <f t="shared" si="25"/>
        <v>150</v>
      </c>
      <c r="E252" s="3">
        <f t="shared" si="26"/>
        <v>-52</v>
      </c>
      <c r="F252" s="3">
        <f t="shared" si="27"/>
        <v>3.3734175497356155E-7</v>
      </c>
    </row>
    <row r="253" spans="2:6">
      <c r="B253" s="3">
        <f t="shared" si="30"/>
        <v>128</v>
      </c>
      <c r="C253" s="3">
        <f t="shared" si="29"/>
        <v>22</v>
      </c>
      <c r="D253" s="3">
        <f t="shared" si="25"/>
        <v>150</v>
      </c>
      <c r="E253" s="3">
        <f t="shared" si="26"/>
        <v>-53</v>
      </c>
      <c r="F253" s="3">
        <f t="shared" si="27"/>
        <v>1.2123219319362368E-7</v>
      </c>
    </row>
    <row r="254" spans="2:6">
      <c r="B254" s="3">
        <f t="shared" si="30"/>
        <v>129</v>
      </c>
      <c r="C254" s="3">
        <f t="shared" si="29"/>
        <v>21</v>
      </c>
      <c r="D254" s="3">
        <f t="shared" ref="D254:D275" si="31">B254+C254</f>
        <v>150</v>
      </c>
      <c r="E254" s="3">
        <f t="shared" ref="E254:E275" si="32">-0.5*(2*B254-D254)</f>
        <v>-54</v>
      </c>
      <c r="F254" s="3">
        <f t="shared" ref="F254:F275" si="33">FACT(D254)/(FACT(B254)*FACT(D254-B254))*$J$3^(B254)*$K$3^(C254)</f>
        <v>4.1350515507902672E-8</v>
      </c>
    </row>
    <row r="255" spans="2:6">
      <c r="B255" s="3">
        <f t="shared" si="30"/>
        <v>130</v>
      </c>
      <c r="C255" s="3">
        <f t="shared" ref="C255:C275" si="34">C254-1</f>
        <v>20</v>
      </c>
      <c r="D255" s="3">
        <f t="shared" si="31"/>
        <v>150</v>
      </c>
      <c r="E255" s="3">
        <f t="shared" si="32"/>
        <v>-55</v>
      </c>
      <c r="F255" s="3">
        <f t="shared" si="33"/>
        <v>1.3359397317937785E-8</v>
      </c>
    </row>
    <row r="256" spans="2:6">
      <c r="B256" s="3">
        <f t="shared" si="30"/>
        <v>131</v>
      </c>
      <c r="C256" s="3">
        <f t="shared" si="34"/>
        <v>19</v>
      </c>
      <c r="D256" s="3">
        <f t="shared" si="31"/>
        <v>150</v>
      </c>
      <c r="E256" s="3">
        <f t="shared" si="32"/>
        <v>-56</v>
      </c>
      <c r="F256" s="3">
        <f t="shared" si="33"/>
        <v>4.0792052879199393E-9</v>
      </c>
    </row>
    <row r="257" spans="2:6">
      <c r="B257" s="3">
        <f t="shared" si="30"/>
        <v>132</v>
      </c>
      <c r="C257" s="3">
        <f t="shared" si="34"/>
        <v>18</v>
      </c>
      <c r="D257" s="3">
        <f t="shared" si="31"/>
        <v>150</v>
      </c>
      <c r="E257" s="3">
        <f t="shared" si="32"/>
        <v>-57</v>
      </c>
      <c r="F257" s="3">
        <f t="shared" si="33"/>
        <v>1.1743166737951332E-9</v>
      </c>
    </row>
    <row r="258" spans="2:6">
      <c r="B258" s="3">
        <f t="shared" si="30"/>
        <v>133</v>
      </c>
      <c r="C258" s="3">
        <f t="shared" si="34"/>
        <v>17</v>
      </c>
      <c r="D258" s="3">
        <f t="shared" si="31"/>
        <v>150</v>
      </c>
      <c r="E258" s="3">
        <f t="shared" si="32"/>
        <v>-58</v>
      </c>
      <c r="F258" s="3">
        <f t="shared" si="33"/>
        <v>3.1786015230544964E-10</v>
      </c>
    </row>
    <row r="259" spans="2:6">
      <c r="B259" s="3">
        <f t="shared" si="30"/>
        <v>134</v>
      </c>
      <c r="C259" s="3">
        <f t="shared" si="34"/>
        <v>16</v>
      </c>
      <c r="D259" s="3">
        <f t="shared" si="31"/>
        <v>150</v>
      </c>
      <c r="E259" s="3">
        <f t="shared" si="32"/>
        <v>-59</v>
      </c>
      <c r="F259" s="3">
        <f t="shared" si="33"/>
        <v>8.06510834207856E-11</v>
      </c>
    </row>
    <row r="260" spans="2:6">
      <c r="B260" s="3">
        <f t="shared" si="30"/>
        <v>135</v>
      </c>
      <c r="C260" s="3">
        <f t="shared" si="34"/>
        <v>15</v>
      </c>
      <c r="D260" s="3">
        <f t="shared" si="31"/>
        <v>150</v>
      </c>
      <c r="E260" s="3">
        <f t="shared" si="32"/>
        <v>-60</v>
      </c>
      <c r="F260" s="3">
        <f t="shared" si="33"/>
        <v>1.9117293847889944E-11</v>
      </c>
    </row>
    <row r="261" spans="2:6">
      <c r="B261" s="3">
        <f t="shared" si="30"/>
        <v>136</v>
      </c>
      <c r="C261" s="3">
        <f t="shared" si="34"/>
        <v>14</v>
      </c>
      <c r="D261" s="3">
        <f t="shared" si="31"/>
        <v>150</v>
      </c>
      <c r="E261" s="3">
        <f t="shared" si="32"/>
        <v>-61</v>
      </c>
      <c r="F261" s="3">
        <f t="shared" si="33"/>
        <v>4.2170501135051316E-12</v>
      </c>
    </row>
    <row r="262" spans="2:6">
      <c r="B262" s="3">
        <f t="shared" si="30"/>
        <v>137</v>
      </c>
      <c r="C262" s="3">
        <f t="shared" si="34"/>
        <v>13</v>
      </c>
      <c r="D262" s="3">
        <f t="shared" si="31"/>
        <v>150</v>
      </c>
      <c r="E262" s="3">
        <f t="shared" si="32"/>
        <v>-62</v>
      </c>
      <c r="F262" s="3">
        <f t="shared" si="33"/>
        <v>8.6187885531491766E-13</v>
      </c>
    </row>
    <row r="263" spans="2:6">
      <c r="B263" s="3">
        <f t="shared" si="30"/>
        <v>138</v>
      </c>
      <c r="C263" s="3">
        <f t="shared" si="34"/>
        <v>12</v>
      </c>
      <c r="D263" s="3">
        <f t="shared" si="31"/>
        <v>150</v>
      </c>
      <c r="E263" s="3">
        <f t="shared" si="32"/>
        <v>-63</v>
      </c>
      <c r="F263" s="3">
        <f t="shared" si="33"/>
        <v>1.6238297274049177E-13</v>
      </c>
    </row>
    <row r="264" spans="2:6">
      <c r="B264" s="3">
        <f t="shared" si="30"/>
        <v>139</v>
      </c>
      <c r="C264" s="3">
        <f t="shared" si="34"/>
        <v>11</v>
      </c>
      <c r="D264" s="3">
        <f t="shared" si="31"/>
        <v>150</v>
      </c>
      <c r="E264" s="3">
        <f t="shared" si="32"/>
        <v>-64</v>
      </c>
      <c r="F264" s="3">
        <f t="shared" si="33"/>
        <v>2.8037347811307905E-14</v>
      </c>
    </row>
    <row r="265" spans="2:6">
      <c r="B265" s="3">
        <f t="shared" si="30"/>
        <v>140</v>
      </c>
      <c r="C265" s="3">
        <f t="shared" si="34"/>
        <v>10</v>
      </c>
      <c r="D265" s="3">
        <f t="shared" si="31"/>
        <v>150</v>
      </c>
      <c r="E265" s="3">
        <f t="shared" si="32"/>
        <v>-65</v>
      </c>
      <c r="F265" s="3">
        <f t="shared" si="33"/>
        <v>4.4058689417769567E-15</v>
      </c>
    </row>
    <row r="266" spans="2:6">
      <c r="B266" s="3">
        <f t="shared" si="30"/>
        <v>141</v>
      </c>
      <c r="C266" s="3">
        <f t="shared" si="34"/>
        <v>9</v>
      </c>
      <c r="D266" s="3">
        <f t="shared" si="31"/>
        <v>150</v>
      </c>
      <c r="E266" s="3">
        <f t="shared" si="32"/>
        <v>-66</v>
      </c>
      <c r="F266" s="3">
        <f t="shared" si="33"/>
        <v>6.2494594918822058E-16</v>
      </c>
    </row>
    <row r="267" spans="2:6">
      <c r="B267" s="3">
        <f t="shared" si="30"/>
        <v>142</v>
      </c>
      <c r="C267" s="3">
        <f t="shared" si="34"/>
        <v>8</v>
      </c>
      <c r="D267" s="3">
        <f t="shared" si="31"/>
        <v>150</v>
      </c>
      <c r="E267" s="3">
        <f t="shared" si="32"/>
        <v>-67</v>
      </c>
      <c r="F267" s="3">
        <f t="shared" si="33"/>
        <v>7.9218500601323715E-17</v>
      </c>
    </row>
    <row r="268" spans="2:6">
      <c r="B268" s="3">
        <f t="shared" si="30"/>
        <v>143</v>
      </c>
      <c r="C268" s="3">
        <f t="shared" si="34"/>
        <v>7</v>
      </c>
      <c r="D268" s="3">
        <f t="shared" si="31"/>
        <v>150</v>
      </c>
      <c r="E268" s="3">
        <f t="shared" si="32"/>
        <v>-68</v>
      </c>
      <c r="F268" s="3">
        <f t="shared" si="33"/>
        <v>8.8636084588893745E-18</v>
      </c>
    </row>
    <row r="269" spans="2:6">
      <c r="B269" s="3">
        <f t="shared" si="30"/>
        <v>144</v>
      </c>
      <c r="C269" s="3">
        <f t="shared" si="34"/>
        <v>6</v>
      </c>
      <c r="D269" s="3">
        <f t="shared" si="31"/>
        <v>150</v>
      </c>
      <c r="E269" s="3">
        <f t="shared" si="32"/>
        <v>-69</v>
      </c>
      <c r="F269" s="3">
        <f t="shared" si="33"/>
        <v>8.6173971128091041E-19</v>
      </c>
    </row>
    <row r="270" spans="2:6">
      <c r="B270" s="3">
        <f t="shared" si="30"/>
        <v>145</v>
      </c>
      <c r="C270" s="3">
        <f t="shared" si="34"/>
        <v>5</v>
      </c>
      <c r="D270" s="3">
        <f t="shared" si="31"/>
        <v>150</v>
      </c>
      <c r="E270" s="3">
        <f t="shared" si="32"/>
        <v>-70</v>
      </c>
      <c r="F270" s="3">
        <f t="shared" si="33"/>
        <v>7.1316389899109865E-20</v>
      </c>
    </row>
    <row r="271" spans="2:6">
      <c r="B271" s="3">
        <f t="shared" si="30"/>
        <v>146</v>
      </c>
      <c r="C271" s="3">
        <f t="shared" si="34"/>
        <v>4</v>
      </c>
      <c r="D271" s="3">
        <f t="shared" si="31"/>
        <v>150</v>
      </c>
      <c r="E271" s="3">
        <f t="shared" si="32"/>
        <v>-71</v>
      </c>
      <c r="F271" s="3">
        <f t="shared" si="33"/>
        <v>4.8846842396650567E-21</v>
      </c>
    </row>
    <row r="272" spans="2:6">
      <c r="B272" s="3">
        <f t="shared" si="30"/>
        <v>147</v>
      </c>
      <c r="C272" s="3">
        <f t="shared" si="34"/>
        <v>3</v>
      </c>
      <c r="D272" s="3">
        <f t="shared" si="31"/>
        <v>150</v>
      </c>
      <c r="E272" s="3">
        <f t="shared" si="32"/>
        <v>-72</v>
      </c>
      <c r="F272" s="3">
        <f t="shared" si="33"/>
        <v>2.6583315590013902E-22</v>
      </c>
    </row>
    <row r="273" spans="2:6">
      <c r="B273" s="3">
        <f t="shared" si="30"/>
        <v>148</v>
      </c>
      <c r="C273" s="3">
        <f t="shared" si="34"/>
        <v>2</v>
      </c>
      <c r="D273" s="3">
        <f t="shared" si="31"/>
        <v>150</v>
      </c>
      <c r="E273" s="3">
        <f t="shared" si="32"/>
        <v>-73</v>
      </c>
      <c r="F273" s="3">
        <f t="shared" si="33"/>
        <v>1.0777019833789431E-23</v>
      </c>
    </row>
    <row r="274" spans="2:6">
      <c r="B274" s="3">
        <f t="shared" si="30"/>
        <v>149</v>
      </c>
      <c r="C274" s="3">
        <f t="shared" si="34"/>
        <v>1</v>
      </c>
      <c r="D274" s="3">
        <f t="shared" si="31"/>
        <v>150</v>
      </c>
      <c r="E274" s="3">
        <f t="shared" si="32"/>
        <v>-74</v>
      </c>
      <c r="F274" s="3">
        <f t="shared" si="33"/>
        <v>2.8931596869233355E-25</v>
      </c>
    </row>
    <row r="275" spans="2:6">
      <c r="B275" s="3">
        <f t="shared" si="30"/>
        <v>150</v>
      </c>
      <c r="C275" s="3">
        <f t="shared" si="34"/>
        <v>0</v>
      </c>
      <c r="D275" s="3">
        <f t="shared" si="31"/>
        <v>150</v>
      </c>
      <c r="E275" s="3">
        <f t="shared" si="32"/>
        <v>-75</v>
      </c>
      <c r="F275" s="3">
        <f t="shared" si="33"/>
        <v>3.8575462492311109E-27</v>
      </c>
    </row>
  </sheetData>
  <pageMargins left="0" right="0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EC5A-EC61-4033-9F54-671070143BFE}">
  <dimension ref="B2:G44"/>
  <sheetViews>
    <sheetView tabSelected="1" workbookViewId="0">
      <selection activeCell="I11" sqref="I11"/>
    </sheetView>
  </sheetViews>
  <sheetFormatPr baseColWidth="10" defaultColWidth="8.83203125" defaultRowHeight="16"/>
  <cols>
    <col min="6" max="6" width="12.5" customWidth="1"/>
    <col min="7" max="7" width="12.6640625" customWidth="1"/>
  </cols>
  <sheetData>
    <row r="2" spans="2:7">
      <c r="B2" s="1" t="s">
        <v>0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2:7">
      <c r="B3" s="2">
        <v>21</v>
      </c>
      <c r="C3" s="2">
        <f>-B3/6</f>
        <v>-3.5</v>
      </c>
      <c r="D3" s="2">
        <f>SQRT(B3*2/9)</f>
        <v>2.1602468994692869</v>
      </c>
      <c r="E3" s="2">
        <f>C3-D3</f>
        <v>-5.6602468994692874</v>
      </c>
      <c r="F3" s="2">
        <f>C3+D3</f>
        <v>-1.3397531005307131</v>
      </c>
      <c r="G3" s="2">
        <f>ABS(D3/C3)</f>
        <v>0.61721339984836765</v>
      </c>
    </row>
    <row r="4" spans="2:7">
      <c r="B4" s="2">
        <v>90</v>
      </c>
      <c r="C4" s="2">
        <f t="shared" ref="C4:C5" si="0">-B4/6</f>
        <v>-15</v>
      </c>
      <c r="D4" s="2">
        <f t="shared" ref="D4:D5" si="1">SQRT(B4*2/9)</f>
        <v>4.4721359549995796</v>
      </c>
      <c r="E4" s="2">
        <f t="shared" ref="E4:E5" si="2">C4-D4</f>
        <v>-19.47213595499958</v>
      </c>
      <c r="F4" s="2">
        <f t="shared" ref="F4:F5" si="3">C4+D4</f>
        <v>-10.52786404500042</v>
      </c>
      <c r="G4" s="2">
        <f t="shared" ref="G4:G5" si="4">ABS(D4/C4)</f>
        <v>0.29814239699997197</v>
      </c>
    </row>
    <row r="5" spans="2:7">
      <c r="B5" s="2">
        <v>150</v>
      </c>
      <c r="C5" s="2">
        <f t="shared" si="0"/>
        <v>-25</v>
      </c>
      <c r="D5" s="2">
        <f t="shared" si="1"/>
        <v>5.7735026918962582</v>
      </c>
      <c r="E5" s="2">
        <f t="shared" si="2"/>
        <v>-30.773502691896258</v>
      </c>
      <c r="F5" s="2">
        <f t="shared" si="3"/>
        <v>-19.226497308103742</v>
      </c>
      <c r="G5" s="2">
        <f t="shared" si="4"/>
        <v>0.23094010767585033</v>
      </c>
    </row>
    <row r="7" spans="2:7">
      <c r="B7" s="4" t="s">
        <v>1</v>
      </c>
      <c r="C7" s="4" t="s">
        <v>4</v>
      </c>
      <c r="D7" s="4" t="s">
        <v>0</v>
      </c>
      <c r="E7" s="4" t="s">
        <v>2</v>
      </c>
      <c r="F7" s="4" t="s">
        <v>3</v>
      </c>
      <c r="G7" s="4" t="s">
        <v>7</v>
      </c>
    </row>
    <row r="8" spans="2:7">
      <c r="B8" s="3">
        <v>0</v>
      </c>
      <c r="C8" s="3">
        <v>21</v>
      </c>
      <c r="D8" s="3">
        <v>21</v>
      </c>
      <c r="E8" s="3">
        <v>10.5</v>
      </c>
      <c r="F8" s="3">
        <v>9.559906635974823E-11</v>
      </c>
      <c r="G8" s="3">
        <v>0.75406380099457937</v>
      </c>
    </row>
    <row r="9" spans="2:7">
      <c r="B9" s="3">
        <v>1</v>
      </c>
      <c r="C9" s="3">
        <v>20</v>
      </c>
      <c r="D9" s="3">
        <v>21</v>
      </c>
      <c r="E9" s="3">
        <v>9.5</v>
      </c>
      <c r="F9" s="3">
        <v>4.0151607871094248E-9</v>
      </c>
      <c r="G9" s="4" t="s">
        <v>14</v>
      </c>
    </row>
    <row r="10" spans="2:7">
      <c r="B10" s="3">
        <v>2</v>
      </c>
      <c r="C10" s="3">
        <v>19</v>
      </c>
      <c r="D10" s="3">
        <v>21</v>
      </c>
      <c r="E10" s="3">
        <v>8.5</v>
      </c>
      <c r="F10" s="3">
        <v>8.0303215742188506E-8</v>
      </c>
      <c r="G10" s="3">
        <v>-0.61721339984836787</v>
      </c>
    </row>
    <row r="11" spans="2:7">
      <c r="B11" s="3">
        <v>3</v>
      </c>
      <c r="C11" s="3">
        <v>18</v>
      </c>
      <c r="D11" s="3">
        <v>21</v>
      </c>
      <c r="E11" s="3">
        <v>7.5</v>
      </c>
      <c r="F11" s="3">
        <v>1.0171740660677208E-6</v>
      </c>
    </row>
    <row r="12" spans="2:7">
      <c r="B12" s="3">
        <v>4</v>
      </c>
      <c r="C12" s="3">
        <v>17</v>
      </c>
      <c r="D12" s="3">
        <v>21</v>
      </c>
      <c r="E12" s="3">
        <v>6.5</v>
      </c>
      <c r="F12" s="3">
        <v>9.1545665946094878E-6</v>
      </c>
    </row>
    <row r="13" spans="2:7">
      <c r="B13" s="3">
        <v>5</v>
      </c>
      <c r="C13" s="3">
        <v>16</v>
      </c>
      <c r="D13" s="3">
        <v>21</v>
      </c>
      <c r="E13" s="3">
        <v>5.5</v>
      </c>
      <c r="F13" s="3">
        <v>6.2251052843344498E-5</v>
      </c>
    </row>
    <row r="14" spans="2:7">
      <c r="B14" s="3">
        <v>6</v>
      </c>
      <c r="C14" s="3">
        <v>15</v>
      </c>
      <c r="D14" s="3">
        <v>21</v>
      </c>
      <c r="E14" s="3">
        <v>4.5</v>
      </c>
      <c r="F14" s="3">
        <v>3.3200561516450404E-4</v>
      </c>
    </row>
    <row r="15" spans="2:7">
      <c r="B15" s="3">
        <v>7</v>
      </c>
      <c r="C15" s="3">
        <v>14</v>
      </c>
      <c r="D15" s="3">
        <v>21</v>
      </c>
      <c r="E15" s="3">
        <v>3.5</v>
      </c>
      <c r="F15" s="3">
        <v>1.4228812078478739E-3</v>
      </c>
    </row>
    <row r="16" spans="2:7">
      <c r="B16" s="3">
        <v>8</v>
      </c>
      <c r="C16" s="3">
        <v>13</v>
      </c>
      <c r="D16" s="3">
        <v>21</v>
      </c>
      <c r="E16" s="3">
        <v>2.5</v>
      </c>
      <c r="F16" s="3">
        <v>4.9800842274675579E-3</v>
      </c>
    </row>
    <row r="17" spans="2:7">
      <c r="B17" s="3">
        <v>9</v>
      </c>
      <c r="C17" s="3">
        <v>12</v>
      </c>
      <c r="D17" s="3">
        <v>21</v>
      </c>
      <c r="E17" s="3">
        <v>1.5</v>
      </c>
      <c r="F17" s="3">
        <v>1.4386909990461834E-2</v>
      </c>
    </row>
    <row r="18" spans="2:7">
      <c r="B18" s="3">
        <v>10</v>
      </c>
      <c r="C18" s="3">
        <v>11</v>
      </c>
      <c r="D18" s="3">
        <v>21</v>
      </c>
      <c r="E18" s="3">
        <v>0.5</v>
      </c>
      <c r="F18" s="3">
        <v>3.4528583977108396E-2</v>
      </c>
    </row>
    <row r="20" spans="2:7">
      <c r="B20" s="4" t="s">
        <v>1</v>
      </c>
      <c r="C20" s="4" t="s">
        <v>4</v>
      </c>
      <c r="D20" s="4" t="s">
        <v>0</v>
      </c>
      <c r="E20" s="4" t="s">
        <v>2</v>
      </c>
      <c r="F20" s="4" t="s">
        <v>3</v>
      </c>
      <c r="G20" s="4" t="s">
        <v>7</v>
      </c>
    </row>
    <row r="21" spans="2:7">
      <c r="B21" s="3">
        <v>0</v>
      </c>
      <c r="C21" s="3">
        <v>90</v>
      </c>
      <c r="D21" s="3">
        <v>90</v>
      </c>
      <c r="E21" s="3">
        <v>45</v>
      </c>
      <c r="F21" s="3">
        <v>1.1457426376713296E-43</v>
      </c>
      <c r="G21" s="3">
        <v>0.68580618340866306</v>
      </c>
    </row>
    <row r="22" spans="2:7">
      <c r="B22" s="3">
        <v>1</v>
      </c>
      <c r="C22" s="3">
        <v>89</v>
      </c>
      <c r="D22" s="3">
        <v>90</v>
      </c>
      <c r="E22" s="3">
        <v>44</v>
      </c>
      <c r="F22" s="3">
        <v>2.0623367478083915E-41</v>
      </c>
      <c r="G22" s="4" t="s">
        <v>14</v>
      </c>
    </row>
    <row r="23" spans="2:7">
      <c r="B23" s="3">
        <v>2</v>
      </c>
      <c r="C23" s="3">
        <v>88</v>
      </c>
      <c r="D23" s="3">
        <v>90</v>
      </c>
      <c r="E23" s="3">
        <v>43</v>
      </c>
      <c r="F23" s="3">
        <v>1.8354797055494691E-39</v>
      </c>
      <c r="G23" s="3">
        <v>-0.29814239699997197</v>
      </c>
    </row>
    <row r="24" spans="2:7">
      <c r="B24" s="3">
        <v>3</v>
      </c>
      <c r="C24" s="3">
        <v>87</v>
      </c>
      <c r="D24" s="3">
        <v>90</v>
      </c>
      <c r="E24" s="3">
        <v>42</v>
      </c>
      <c r="F24" s="3">
        <v>1.0768147605890219E-37</v>
      </c>
    </row>
    <row r="25" spans="2:7">
      <c r="B25" s="3">
        <v>4</v>
      </c>
      <c r="C25" s="3">
        <v>86</v>
      </c>
      <c r="D25" s="3">
        <v>90</v>
      </c>
      <c r="E25" s="3">
        <v>41</v>
      </c>
      <c r="F25" s="3">
        <v>4.6841442085622414E-36</v>
      </c>
    </row>
    <row r="26" spans="2:7">
      <c r="B26" s="3">
        <v>5</v>
      </c>
      <c r="C26" s="3">
        <v>85</v>
      </c>
      <c r="D26" s="3">
        <v>90</v>
      </c>
      <c r="E26" s="3">
        <v>40</v>
      </c>
      <c r="F26" s="3">
        <v>1.6113456077454118E-34</v>
      </c>
    </row>
    <row r="27" spans="2:7">
      <c r="B27" s="3">
        <v>6</v>
      </c>
      <c r="C27" s="3">
        <v>84</v>
      </c>
      <c r="D27" s="3">
        <v>90</v>
      </c>
      <c r="E27" s="3">
        <v>39</v>
      </c>
      <c r="F27" s="3">
        <v>4.565479221945331E-33</v>
      </c>
    </row>
    <row r="28" spans="2:7">
      <c r="B28" s="3">
        <v>7</v>
      </c>
      <c r="C28" s="3">
        <v>83</v>
      </c>
      <c r="D28" s="3">
        <v>90</v>
      </c>
      <c r="E28" s="3">
        <v>38</v>
      </c>
      <c r="F28" s="3">
        <v>1.0957150132668791E-31</v>
      </c>
    </row>
    <row r="29" spans="2:7">
      <c r="B29" s="3">
        <v>8</v>
      </c>
      <c r="C29" s="3">
        <v>82</v>
      </c>
      <c r="D29" s="3">
        <v>90</v>
      </c>
      <c r="E29" s="3">
        <v>37</v>
      </c>
      <c r="F29" s="3">
        <v>2.2736086525287739E-30</v>
      </c>
    </row>
    <row r="30" spans="2:7">
      <c r="B30" s="3">
        <v>9</v>
      </c>
      <c r="C30" s="3">
        <v>81</v>
      </c>
      <c r="D30" s="3">
        <v>90</v>
      </c>
      <c r="E30" s="3">
        <v>36</v>
      </c>
      <c r="F30" s="3">
        <v>4.1430202112746549E-29</v>
      </c>
    </row>
    <row r="31" spans="2:7">
      <c r="B31" s="3">
        <v>10</v>
      </c>
      <c r="C31" s="3">
        <v>80</v>
      </c>
      <c r="D31" s="3">
        <v>90</v>
      </c>
      <c r="E31" s="3">
        <v>35</v>
      </c>
      <c r="F31" s="3">
        <v>6.7116927422649413E-28</v>
      </c>
    </row>
    <row r="33" spans="2:7">
      <c r="B33" s="4" t="s">
        <v>1</v>
      </c>
      <c r="C33" s="4" t="s">
        <v>4</v>
      </c>
      <c r="D33" s="4" t="s">
        <v>0</v>
      </c>
      <c r="E33" s="4" t="s">
        <v>2</v>
      </c>
      <c r="F33" s="4" t="s">
        <v>3</v>
      </c>
      <c r="G33" s="4" t="s">
        <v>7</v>
      </c>
    </row>
    <row r="34" spans="2:7">
      <c r="B34" s="3">
        <v>0</v>
      </c>
      <c r="C34" s="3">
        <v>150</v>
      </c>
      <c r="D34" s="3">
        <v>150</v>
      </c>
      <c r="E34" s="3">
        <v>75</v>
      </c>
      <c r="F34" s="3">
        <v>2.7027868175548052E-72</v>
      </c>
      <c r="G34" s="3">
        <v>0.65924961131675308</v>
      </c>
    </row>
    <row r="35" spans="2:7">
      <c r="B35" s="3">
        <v>1</v>
      </c>
      <c r="C35" s="3">
        <v>149</v>
      </c>
      <c r="D35" s="3">
        <v>150</v>
      </c>
      <c r="E35" s="3">
        <v>74</v>
      </c>
      <c r="F35" s="3">
        <v>8.1083604526644213E-70</v>
      </c>
      <c r="G35" s="4" t="s">
        <v>14</v>
      </c>
    </row>
    <row r="36" spans="2:7">
      <c r="B36" s="3">
        <v>2</v>
      </c>
      <c r="C36" s="3">
        <v>148</v>
      </c>
      <c r="D36" s="3">
        <v>150</v>
      </c>
      <c r="E36" s="3">
        <v>73</v>
      </c>
      <c r="F36" s="3">
        <v>1.2081457074469989E-67</v>
      </c>
      <c r="G36" s="3">
        <v>-0.23094010767585033</v>
      </c>
    </row>
    <row r="37" spans="2:7">
      <c r="B37" s="3">
        <v>3</v>
      </c>
      <c r="C37" s="3">
        <v>147</v>
      </c>
      <c r="D37" s="3">
        <v>150</v>
      </c>
      <c r="E37" s="3">
        <v>72</v>
      </c>
      <c r="F37" s="3">
        <v>1.192037098014371E-65</v>
      </c>
    </row>
    <row r="38" spans="2:7">
      <c r="B38" s="3">
        <v>4</v>
      </c>
      <c r="C38" s="3">
        <v>146</v>
      </c>
      <c r="D38" s="3">
        <v>150</v>
      </c>
      <c r="E38" s="3">
        <v>71</v>
      </c>
      <c r="F38" s="3">
        <v>8.7614726704056304E-64</v>
      </c>
    </row>
    <row r="39" spans="2:7">
      <c r="B39" s="3">
        <v>5</v>
      </c>
      <c r="C39" s="3">
        <v>145</v>
      </c>
      <c r="D39" s="3">
        <v>150</v>
      </c>
      <c r="E39" s="3">
        <v>70</v>
      </c>
      <c r="F39" s="3">
        <v>5.1167000395168897E-62</v>
      </c>
    </row>
    <row r="40" spans="2:7">
      <c r="B40" s="3">
        <v>6</v>
      </c>
      <c r="C40" s="3">
        <v>144</v>
      </c>
      <c r="D40" s="3">
        <v>150</v>
      </c>
      <c r="E40" s="3">
        <v>69</v>
      </c>
      <c r="F40" s="3">
        <v>2.4730716857664944E-60</v>
      </c>
    </row>
    <row r="41" spans="2:7">
      <c r="B41" s="3">
        <v>7</v>
      </c>
      <c r="C41" s="3">
        <v>143</v>
      </c>
      <c r="D41" s="3">
        <v>150</v>
      </c>
      <c r="E41" s="3">
        <v>68</v>
      </c>
      <c r="F41" s="3">
        <v>1.0174923507153587E-58</v>
      </c>
    </row>
    <row r="42" spans="2:7">
      <c r="B42" s="3">
        <v>8</v>
      </c>
      <c r="C42" s="3">
        <v>142</v>
      </c>
      <c r="D42" s="3">
        <v>150</v>
      </c>
      <c r="E42" s="3">
        <v>67</v>
      </c>
      <c r="F42" s="3">
        <v>3.6375351538074037E-57</v>
      </c>
    </row>
    <row r="43" spans="2:7">
      <c r="B43" s="3">
        <v>9</v>
      </c>
      <c r="C43" s="3">
        <v>141</v>
      </c>
      <c r="D43" s="3">
        <v>150</v>
      </c>
      <c r="E43" s="3">
        <v>66</v>
      </c>
      <c r="F43" s="3">
        <v>1.1478444263125582E-55</v>
      </c>
    </row>
    <row r="44" spans="2:7">
      <c r="B44" s="3">
        <v>10</v>
      </c>
      <c r="C44" s="3">
        <v>140</v>
      </c>
      <c r="D44" s="3">
        <v>150</v>
      </c>
      <c r="E44" s="3">
        <v>65</v>
      </c>
      <c r="F44" s="3">
        <v>3.2369212822014145E-54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cp:lastPrinted>2020-03-31T20:56:30Z</cp:lastPrinted>
  <dcterms:created xsi:type="dcterms:W3CDTF">2020-03-29T22:55:59Z</dcterms:created>
  <dcterms:modified xsi:type="dcterms:W3CDTF">2020-03-31T20:58:02Z</dcterms:modified>
</cp:coreProperties>
</file>