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Tate/Documents/School/MATH 365/365 Class Preps/"/>
    </mc:Choice>
  </mc:AlternateContent>
  <xr:revisionPtr revIDLastSave="0" documentId="13_ncr:1_{CF499A49-67BE-4448-908C-95090AEDD76C}" xr6:coauthVersionLast="31" xr6:coauthVersionMax="31" xr10:uidLastSave="{00000000-0000-0000-0000-000000000000}"/>
  <bookViews>
    <workbookView xWindow="0" yWindow="460" windowWidth="25600" windowHeight="14440" activeTab="1" xr2:uid="{00000000-000D-0000-FFFF-FFFF00000000}"/>
  </bookViews>
  <sheets>
    <sheet name="3.4.1" sheetId="1" r:id="rId1"/>
    <sheet name="Area, Acres, Bedrooms" sheetId="2" r:id="rId2"/>
    <sheet name="Area, Acres" sheetId="3" r:id="rId3"/>
    <sheet name="Area, Bedrooms" sheetId="4" r:id="rId4"/>
    <sheet name="Acres, Bedrooms" sheetId="5" r:id="rId5"/>
    <sheet name="Area" sheetId="6" r:id="rId6"/>
    <sheet name="Acres" sheetId="7" r:id="rId7"/>
    <sheet name="Bedrooms" sheetId="8" r:id="rId8"/>
  </sheets>
  <definedNames>
    <definedName name="_xlnm.Print_Area" localSheetId="0">'3.4.1'!$A$1:$I$48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'3.4.1'!$D$16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2" l="1"/>
  <c r="F6" i="2"/>
  <c r="F7" i="2"/>
  <c r="F8" i="2"/>
  <c r="F9" i="2"/>
  <c r="F10" i="2"/>
  <c r="F11" i="2"/>
  <c r="F12" i="2"/>
  <c r="F13" i="2"/>
  <c r="F4" i="2"/>
  <c r="E5" i="2"/>
  <c r="E6" i="2"/>
  <c r="E7" i="2"/>
  <c r="E8" i="2"/>
  <c r="E9" i="2"/>
  <c r="E10" i="2"/>
  <c r="E11" i="2"/>
  <c r="E12" i="2"/>
  <c r="E13" i="2"/>
  <c r="E4" i="2"/>
  <c r="E5" i="3"/>
  <c r="E6" i="3"/>
  <c r="E7" i="3"/>
  <c r="E8" i="3"/>
  <c r="E9" i="3"/>
  <c r="E10" i="3"/>
  <c r="E11" i="3"/>
  <c r="E12" i="3"/>
  <c r="E13" i="3"/>
  <c r="E4" i="3"/>
  <c r="D5" i="3"/>
  <c r="D6" i="3"/>
  <c r="D7" i="3"/>
  <c r="D8" i="3"/>
  <c r="D9" i="3"/>
  <c r="D10" i="3"/>
  <c r="D11" i="3"/>
  <c r="D12" i="3"/>
  <c r="D13" i="3"/>
  <c r="D4" i="3"/>
</calcChain>
</file>

<file path=xl/sharedStrings.xml><?xml version="1.0" encoding="utf-8"?>
<sst xmlns="http://schemas.openxmlformats.org/spreadsheetml/2006/main" count="200" uniqueCount="41">
  <si>
    <t>Selling Price</t>
  </si>
  <si>
    <t>Area</t>
  </si>
  <si>
    <t>Acres</t>
  </si>
  <si>
    <t>Bedrooms</t>
  </si>
  <si>
    <t>Regression Model for Area, Acres and Bedrooms</t>
  </si>
  <si>
    <t>Model</t>
  </si>
  <si>
    <t>PRE</t>
  </si>
  <si>
    <t>Regression Model for Area and Acres</t>
  </si>
  <si>
    <t>Regression Model for Area and Bedrooms</t>
  </si>
  <si>
    <t>Regression Model for Acres and Bedrooms</t>
  </si>
  <si>
    <t>Regression Model for Area</t>
  </si>
  <si>
    <t xml:space="preserve">Regression Model for Acres </t>
  </si>
  <si>
    <t>Regression Model for Bedrooms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</si>
  <si>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</si>
  <si>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</si>
  <si>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</si>
  <si>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</si>
  <si>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</si>
  <si>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</si>
  <si>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</si>
  <si>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Intercept</t>
  </si>
  <si>
    <t>Coefficients</t>
  </si>
  <si>
    <t>RESIDUAL OUTPUT</t>
  </si>
  <si>
    <t>Observation</t>
  </si>
  <si>
    <t>Predicted Selling Price</t>
  </si>
  <si>
    <t>Residuals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</si>
  <si>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</si>
  <si>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</si>
  <si>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</si>
  <si>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</si>
  <si>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</si>
  <si>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</si>
  <si>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</si>
  <si>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</si>
  <si>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</si>
  <si>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t Stat</t>
  </si>
  <si>
    <t>P-value</t>
  </si>
  <si>
    <t>Lower 95%</t>
  </si>
  <si>
    <t>Upper 95%</t>
  </si>
  <si>
    <r>
      <rPr>
        <b/>
        <sz val="11"/>
        <color theme="1"/>
        <rFont val="Calibri"/>
        <family val="2"/>
        <scheme val="minor"/>
      </rPr>
      <t>Model:</t>
    </r>
    <r>
      <rPr>
        <sz val="11"/>
        <color theme="1"/>
        <rFont val="Calibri"/>
        <family val="2"/>
        <scheme val="minor"/>
      </rPr>
      <t xml:space="preserve"> y=18.87*x1+11239.2*x2+36669.58</t>
    </r>
  </si>
  <si>
    <r>
      <rPr>
        <b/>
        <sz val="11"/>
        <color theme="1"/>
        <rFont val="Calibri"/>
        <family val="2"/>
        <scheme val="minor"/>
      </rPr>
      <t xml:space="preserve">Model: </t>
    </r>
    <r>
      <rPr>
        <sz val="11"/>
        <color theme="1"/>
        <rFont val="Calibri"/>
        <family val="2"/>
        <scheme val="minor"/>
      </rPr>
      <t>20.94*x1+10339.58*x2-2641.12*x3+41510.89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</si>
</sst>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0" xfId="0" applyFont="1"/>
    <xf numFmtId="0" fontId="0" fillId="0" borderId="0" xfId="0" applyBorder="1"/>
    <xf numFmtId="0" fontId="1" fillId="0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2" fillId="0" borderId="0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2" fontId="0" fillId="0" borderId="0" xfId="0" applyNumberFormat="1"/>
    <xf numFmtId="2" fontId="2" fillId="0" borderId="4" xfId="0" applyNumberFormat="1" applyFont="1" applyFill="1" applyBorder="1" applyAlignment="1">
      <alignment horizontal="centerContinuous"/>
    </xf>
    <xf numFmtId="2" fontId="0" fillId="0" borderId="0" xfId="0" applyNumberFormat="1" applyFill="1" applyBorder="1" applyAlignment="1"/>
    <xf numFmtId="2" fontId="0" fillId="0" borderId="3" xfId="0" applyNumberFormat="1" applyFill="1" applyBorder="1" applyAlignment="1"/>
    <xf numFmtId="2" fontId="2" fillId="0" borderId="4" xfId="0" applyNumberFormat="1" applyFont="1" applyFill="1" applyBorder="1" applyAlignment="1">
      <alignment horizontal="center"/>
    </xf>
    <xf numFmtId="2" fontId="0" fillId="0" borderId="3" xfId="0" applyNumberFormat="1" applyBorder="1"/>
    <xf numFmtId="2" fontId="2" fillId="0" borderId="2" xfId="0" applyNumberFormat="1" applyFont="1" applyFill="1" applyBorder="1" applyAlignment="1">
      <alignment horizontal="center"/>
    </xf>
    <xf numFmtId="2" fontId="0" fillId="0" borderId="0" xfId="0" applyNumberFormat="1" applyBorder="1"/>
    <xf numFmtId="2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Selling Price vs.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2481933508311461"/>
                  <c:y val="-7.325459317585301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'3.4.1'!$B$2:$B$11</c:f>
              <c:numCache>
                <c:formatCode>General</c:formatCode>
                <c:ptCount val="10"/>
                <c:pt idx="0">
                  <c:v>2205</c:v>
                </c:pt>
                <c:pt idx="1">
                  <c:v>2155</c:v>
                </c:pt>
                <c:pt idx="2">
                  <c:v>2600</c:v>
                </c:pt>
                <c:pt idx="3">
                  <c:v>1900</c:v>
                </c:pt>
                <c:pt idx="4">
                  <c:v>1200</c:v>
                </c:pt>
                <c:pt idx="5">
                  <c:v>2050</c:v>
                </c:pt>
                <c:pt idx="6">
                  <c:v>2250</c:v>
                </c:pt>
                <c:pt idx="7">
                  <c:v>2490</c:v>
                </c:pt>
                <c:pt idx="8">
                  <c:v>2390</c:v>
                </c:pt>
                <c:pt idx="9">
                  <c:v>3100</c:v>
                </c:pt>
              </c:numCache>
            </c:numRef>
          </c:xVal>
          <c:yVal>
            <c:numRef>
              <c:f>'3.4.1'!$A$2:$A$11</c:f>
              <c:numCache>
                <c:formatCode>General</c:formatCode>
                <c:ptCount val="10"/>
                <c:pt idx="0">
                  <c:v>100000</c:v>
                </c:pt>
                <c:pt idx="1">
                  <c:v>93500</c:v>
                </c:pt>
                <c:pt idx="2">
                  <c:v>95650</c:v>
                </c:pt>
                <c:pt idx="3">
                  <c:v>75025</c:v>
                </c:pt>
                <c:pt idx="4">
                  <c:v>95000</c:v>
                </c:pt>
                <c:pt idx="5">
                  <c:v>80250</c:v>
                </c:pt>
                <c:pt idx="6">
                  <c:v>85250</c:v>
                </c:pt>
                <c:pt idx="7">
                  <c:v>121250</c:v>
                </c:pt>
                <c:pt idx="8">
                  <c:v>94575</c:v>
                </c:pt>
                <c:pt idx="9">
                  <c:v>109000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41-6E4E-A18B-7EC32479D0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7877807"/>
        <c:axId val="1487879503"/>
      </c:scatterChart>
      <c:valAx>
        <c:axId val="1487877807"/>
        <c:scaling>
          <c:orientation val="minMax"/>
          <c:max val="3100"/>
          <c:min val="1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879503"/>
        <c:crosses val="autoZero"/>
        <c:crossBetween val="midCat"/>
      </c:valAx>
      <c:valAx>
        <c:axId val="1487879503"/>
        <c:scaling>
          <c:orientation val="minMax"/>
          <c:min val="50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Selling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877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Selling Price vs. Acres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614304461942258"/>
                  <c:y val="0.2074784922717993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'3.4.1'!$C$2:$C$11</c:f>
              <c:numCache>
                <c:formatCode>0.00</c:formatCode>
                <c:ptCount val="10"/>
                <c:pt idx="0">
                  <c:v>2.5</c:v>
                </c:pt>
                <c:pt idx="1">
                  <c:v>0.8</c:v>
                </c:pt>
                <c:pt idx="2">
                  <c:v>1.1000000000000001</c:v>
                </c:pt>
                <c:pt idx="3">
                  <c:v>0.35</c:v>
                </c:pt>
                <c:pt idx="4">
                  <c:v>2.5</c:v>
                </c:pt>
                <c:pt idx="5">
                  <c:v>1.8</c:v>
                </c:pt>
                <c:pt idx="6">
                  <c:v>0.9</c:v>
                </c:pt>
                <c:pt idx="7">
                  <c:v>1.8</c:v>
                </c:pt>
                <c:pt idx="8">
                  <c:v>1.6</c:v>
                </c:pt>
                <c:pt idx="9">
                  <c:v>1</c:v>
                </c:pt>
              </c:numCache>
            </c:numRef>
          </c:xVal>
          <c:yVal>
            <c:numRef>
              <c:f>'3.4.1'!$A$2:$A$11</c:f>
              <c:numCache>
                <c:formatCode>General</c:formatCode>
                <c:ptCount val="10"/>
                <c:pt idx="0">
                  <c:v>100000</c:v>
                </c:pt>
                <c:pt idx="1">
                  <c:v>93500</c:v>
                </c:pt>
                <c:pt idx="2">
                  <c:v>95650</c:v>
                </c:pt>
                <c:pt idx="3">
                  <c:v>75025</c:v>
                </c:pt>
                <c:pt idx="4">
                  <c:v>95000</c:v>
                </c:pt>
                <c:pt idx="5">
                  <c:v>80250</c:v>
                </c:pt>
                <c:pt idx="6">
                  <c:v>85250</c:v>
                </c:pt>
                <c:pt idx="7">
                  <c:v>121250</c:v>
                </c:pt>
                <c:pt idx="8">
                  <c:v>94575</c:v>
                </c:pt>
                <c:pt idx="9">
                  <c:v>109000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92-1F47-8CA9-06597BD229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1642687"/>
        <c:axId val="1470582015"/>
      </c:scatterChart>
      <c:valAx>
        <c:axId val="15116426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Acres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582015"/>
        <c:crosses val="autoZero"/>
        <c:crossBetween val="midCat"/>
      </c:valAx>
      <c:valAx>
        <c:axId val="14705820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Selling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1642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Area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'Area, Acres, Bedrooms'!$B$4:$B$13</c:f>
              <c:numCache>
                <c:formatCode>General</c:formatCode>
                <c:ptCount val="10"/>
                <c:pt idx="0">
                  <c:v>2205</c:v>
                </c:pt>
                <c:pt idx="1">
                  <c:v>2155</c:v>
                </c:pt>
                <c:pt idx="2">
                  <c:v>2600</c:v>
                </c:pt>
                <c:pt idx="3">
                  <c:v>1900</c:v>
                </c:pt>
                <c:pt idx="4">
                  <c:v>1200</c:v>
                </c:pt>
                <c:pt idx="5">
                  <c:v>2050</c:v>
                </c:pt>
                <c:pt idx="6">
                  <c:v>2250</c:v>
                </c:pt>
                <c:pt idx="7">
                  <c:v>2490</c:v>
                </c:pt>
                <c:pt idx="8">
                  <c:v>2390</c:v>
                </c:pt>
                <c:pt idx="9">
                  <c:v>3100</c:v>
                </c:pt>
              </c:numCache>
            </c:numRef>
          </c:xVal>
          <c:yVal>
            <c:numRef>
              <c:f>'Area, Acres, Bedrooms'!$G$22:$G$31</c:f>
              <c:numCache>
                <c:formatCode>0.00</c:formatCode>
                <c:ptCount val="10"/>
                <c:pt idx="0">
                  <c:v>-5618.3831903673563</c:v>
                </c:pt>
                <c:pt idx="1">
                  <c:v>6506.11097069073</c:v>
                </c:pt>
                <c:pt idx="2">
                  <c:v>-1124.8021546752279</c:v>
                </c:pt>
                <c:pt idx="3">
                  <c:v>-1975.3145696424472</c:v>
                </c:pt>
                <c:pt idx="4">
                  <c:v>7789.3916639285453</c:v>
                </c:pt>
                <c:pt idx="5">
                  <c:v>-14884.330869080426</c:v>
                </c:pt>
                <c:pt idx="6">
                  <c:v>-2126.4264107521303</c:v>
                </c:pt>
                <c:pt idx="7">
                  <c:v>16900.233968045446</c:v>
                </c:pt>
                <c:pt idx="8">
                  <c:v>-8253.5498187514895</c:v>
                </c:pt>
                <c:pt idx="9">
                  <c:v>2787.0704106044286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0B-AA4F-95E8-B800C0CB8F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799184"/>
        <c:axId val="2109735248"/>
      </c:scatterChart>
      <c:valAx>
        <c:axId val="2105799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Area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9735248"/>
        <c:crosses val="autoZero"/>
        <c:crossBetween val="midCat"/>
      </c:valAx>
      <c:valAx>
        <c:axId val="21097352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10579918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Acres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'Area, Acres, Bedrooms'!$C$4:$C$13</c:f>
              <c:numCache>
                <c:formatCode>0.00</c:formatCode>
                <c:ptCount val="10"/>
                <c:pt idx="0">
                  <c:v>2.5</c:v>
                </c:pt>
                <c:pt idx="1">
                  <c:v>0.8</c:v>
                </c:pt>
                <c:pt idx="2">
                  <c:v>1.1000000000000001</c:v>
                </c:pt>
                <c:pt idx="3">
                  <c:v>0.35</c:v>
                </c:pt>
                <c:pt idx="4">
                  <c:v>2.5</c:v>
                </c:pt>
                <c:pt idx="5">
                  <c:v>1.8</c:v>
                </c:pt>
                <c:pt idx="6">
                  <c:v>0.9</c:v>
                </c:pt>
                <c:pt idx="7">
                  <c:v>1.8</c:v>
                </c:pt>
                <c:pt idx="8">
                  <c:v>1.6</c:v>
                </c:pt>
                <c:pt idx="9">
                  <c:v>1</c:v>
                </c:pt>
              </c:numCache>
            </c:numRef>
          </c:xVal>
          <c:yVal>
            <c:numRef>
              <c:f>'Area, Acres, Bedrooms'!$G$22:$G$31</c:f>
              <c:numCache>
                <c:formatCode>0.00</c:formatCode>
                <c:ptCount val="10"/>
                <c:pt idx="0">
                  <c:v>-5618.3831903673563</c:v>
                </c:pt>
                <c:pt idx="1">
                  <c:v>6506.11097069073</c:v>
                </c:pt>
                <c:pt idx="2">
                  <c:v>-1124.8021546752279</c:v>
                </c:pt>
                <c:pt idx="3">
                  <c:v>-1975.3145696424472</c:v>
                </c:pt>
                <c:pt idx="4">
                  <c:v>7789.3916639285453</c:v>
                </c:pt>
                <c:pt idx="5">
                  <c:v>-14884.330869080426</c:v>
                </c:pt>
                <c:pt idx="6">
                  <c:v>-2126.4264107521303</c:v>
                </c:pt>
                <c:pt idx="7">
                  <c:v>16900.233968045446</c:v>
                </c:pt>
                <c:pt idx="8">
                  <c:v>-8253.5498187514895</c:v>
                </c:pt>
                <c:pt idx="9">
                  <c:v>2787.0704106044286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5D-8641-9299-34FD466D8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8561008"/>
        <c:axId val="2108587744"/>
      </c:scatterChart>
      <c:valAx>
        <c:axId val="2108561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Acres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108587744"/>
        <c:crosses val="autoZero"/>
        <c:crossBetween val="midCat"/>
      </c:valAx>
      <c:valAx>
        <c:axId val="21085877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10856100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Bedrooms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'Area, Acres, Bedrooms'!$D$4:$D$13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4</c:v>
                </c:pt>
              </c:numCache>
            </c:numRef>
          </c:xVal>
          <c:yVal>
            <c:numRef>
              <c:f>'Area, Acres, Bedrooms'!$G$22:$G$31</c:f>
              <c:numCache>
                <c:formatCode>0.00</c:formatCode>
                <c:ptCount val="10"/>
                <c:pt idx="0">
                  <c:v>-5618.3831903673563</c:v>
                </c:pt>
                <c:pt idx="1">
                  <c:v>6506.11097069073</c:v>
                </c:pt>
                <c:pt idx="2">
                  <c:v>-1124.8021546752279</c:v>
                </c:pt>
                <c:pt idx="3">
                  <c:v>-1975.3145696424472</c:v>
                </c:pt>
                <c:pt idx="4">
                  <c:v>7789.3916639285453</c:v>
                </c:pt>
                <c:pt idx="5">
                  <c:v>-14884.330869080426</c:v>
                </c:pt>
                <c:pt idx="6">
                  <c:v>-2126.4264107521303</c:v>
                </c:pt>
                <c:pt idx="7">
                  <c:v>16900.233968045446</c:v>
                </c:pt>
                <c:pt idx="8">
                  <c:v>-8253.5498187514895</c:v>
                </c:pt>
                <c:pt idx="9">
                  <c:v>2787.0704106044286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9D-894B-AF2E-E3E8DF9CF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0791440"/>
        <c:axId val="2110793136"/>
      </c:scatterChart>
      <c:valAx>
        <c:axId val="2110791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Bedrooms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10793136"/>
        <c:crosses val="autoZero"/>
        <c:crossBetween val="midCat"/>
      </c:valAx>
      <c:valAx>
        <c:axId val="2110793136"/>
        <c:scaling>
          <c:orientation val="minMax"/>
          <c:max val="30000"/>
          <c:min val="-3000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11079144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Area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Selling Price</c:v>
          </c:tx>
          <c:spPr>
            <a:ln w="19050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0646476882697354"/>
                  <c:y val="-0.17323874610013371"/>
                </c:manualLayout>
              </c:layout>
              <c:numFmt formatCode="General" sourceLinked="0"/>
            </c:trendlineLbl>
          </c:trendline>
          <c:xVal>
            <c:numRef>
              <c:f>'Area, Acres, Bedrooms'!$B$4:$B$13</c:f>
              <c:numCache>
                <c:formatCode>General</c:formatCode>
                <c:ptCount val="10"/>
                <c:pt idx="0">
                  <c:v>2205</c:v>
                </c:pt>
                <c:pt idx="1">
                  <c:v>2155</c:v>
                </c:pt>
                <c:pt idx="2">
                  <c:v>2600</c:v>
                </c:pt>
                <c:pt idx="3">
                  <c:v>1900</c:v>
                </c:pt>
                <c:pt idx="4">
                  <c:v>1200</c:v>
                </c:pt>
                <c:pt idx="5">
                  <c:v>2050</c:v>
                </c:pt>
                <c:pt idx="6">
                  <c:v>2250</c:v>
                </c:pt>
                <c:pt idx="7">
                  <c:v>2490</c:v>
                </c:pt>
                <c:pt idx="8">
                  <c:v>2390</c:v>
                </c:pt>
                <c:pt idx="9">
                  <c:v>3100</c:v>
                </c:pt>
              </c:numCache>
            </c:numRef>
          </c:xVal>
          <c:yVal>
            <c:numRef>
              <c:f>'Area, Acres, Bedrooms'!$A$4:$A$13</c:f>
              <c:numCache>
                <c:formatCode>General</c:formatCode>
                <c:ptCount val="10"/>
                <c:pt idx="0">
                  <c:v>100000</c:v>
                </c:pt>
                <c:pt idx="1">
                  <c:v>93500</c:v>
                </c:pt>
                <c:pt idx="2">
                  <c:v>95650</c:v>
                </c:pt>
                <c:pt idx="3">
                  <c:v>75025</c:v>
                </c:pt>
                <c:pt idx="4">
                  <c:v>95000</c:v>
                </c:pt>
                <c:pt idx="5">
                  <c:v>80250</c:v>
                </c:pt>
                <c:pt idx="6">
                  <c:v>85250</c:v>
                </c:pt>
                <c:pt idx="7">
                  <c:v>121250</c:v>
                </c:pt>
                <c:pt idx="8">
                  <c:v>94575</c:v>
                </c:pt>
                <c:pt idx="9">
                  <c:v>109000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C2-6147-B7AB-20B1F29BD547}"/>
            </c:ext>
          </c:extLst>
        </c:ser>
        <c:ser>
          <c:idx val="1"/>
          <c:order val="1"/>
          <c:tx>
            <c:v>Predicted Selling Price</c:v>
          </c:tx>
          <c:spPr>
            <a:ln w="19050">
              <a:noFill/>
            </a:ln>
          </c:spPr>
          <c:xVal>
            <c:numRef>
              <c:f>'Area, Acres, Bedrooms'!$B$4:$B$13</c:f>
              <c:numCache>
                <c:formatCode>General</c:formatCode>
                <c:ptCount val="10"/>
                <c:pt idx="0">
                  <c:v>2205</c:v>
                </c:pt>
                <c:pt idx="1">
                  <c:v>2155</c:v>
                </c:pt>
                <c:pt idx="2">
                  <c:v>2600</c:v>
                </c:pt>
                <c:pt idx="3">
                  <c:v>1900</c:v>
                </c:pt>
                <c:pt idx="4">
                  <c:v>1200</c:v>
                </c:pt>
                <c:pt idx="5">
                  <c:v>2050</c:v>
                </c:pt>
                <c:pt idx="6">
                  <c:v>2250</c:v>
                </c:pt>
                <c:pt idx="7">
                  <c:v>2490</c:v>
                </c:pt>
                <c:pt idx="8">
                  <c:v>2390</c:v>
                </c:pt>
                <c:pt idx="9">
                  <c:v>3100</c:v>
                </c:pt>
              </c:numCache>
            </c:numRef>
          </c:xVal>
          <c:yVal>
            <c:numRef>
              <c:f>'Area, Acres, Bedrooms'!$F$22:$F$31</c:f>
              <c:numCache>
                <c:formatCode>0.00</c:formatCode>
                <c:ptCount val="10"/>
                <c:pt idx="0">
                  <c:v>105618.38319036736</c:v>
                </c:pt>
                <c:pt idx="1">
                  <c:v>86993.88902930927</c:v>
                </c:pt>
                <c:pt idx="2">
                  <c:v>96774.802154675228</c:v>
                </c:pt>
                <c:pt idx="3">
                  <c:v>77000.314569642447</c:v>
                </c:pt>
                <c:pt idx="4">
                  <c:v>87210.608336071455</c:v>
                </c:pt>
                <c:pt idx="5">
                  <c:v>95134.330869080426</c:v>
                </c:pt>
                <c:pt idx="6">
                  <c:v>87376.42641075213</c:v>
                </c:pt>
                <c:pt idx="7">
                  <c:v>104349.76603195455</c:v>
                </c:pt>
                <c:pt idx="8">
                  <c:v>102828.54981875149</c:v>
                </c:pt>
                <c:pt idx="9">
                  <c:v>106212.92958939557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C2-6147-B7AB-20B1F29BD5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1028160"/>
        <c:axId val="2110809136"/>
      </c:scatterChart>
      <c:valAx>
        <c:axId val="2111028160"/>
        <c:scaling>
          <c:orientation val="minMax"/>
          <c:max val="3000"/>
          <c:min val="1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Area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10809136"/>
        <c:crosses val="autoZero"/>
        <c:crossBetween val="midCat"/>
      </c:valAx>
      <c:valAx>
        <c:axId val="2110809136"/>
        <c:scaling>
          <c:orientation val="minMax"/>
          <c:min val="7000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Selling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1102816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Acres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Selling Price</c:v>
          </c:tx>
          <c:spPr>
            <a:ln w="19050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41400423985463358"/>
                  <c:y val="-0.18572714158849893"/>
                </c:manualLayout>
              </c:layout>
              <c:numFmt formatCode="General" sourceLinked="0"/>
            </c:trendlineLbl>
          </c:trendline>
          <c:xVal>
            <c:numRef>
              <c:f>'Area, Acres, Bedrooms'!$C$4:$C$13</c:f>
              <c:numCache>
                <c:formatCode>0.00</c:formatCode>
                <c:ptCount val="10"/>
                <c:pt idx="0">
                  <c:v>2.5</c:v>
                </c:pt>
                <c:pt idx="1">
                  <c:v>0.8</c:v>
                </c:pt>
                <c:pt idx="2">
                  <c:v>1.1000000000000001</c:v>
                </c:pt>
                <c:pt idx="3">
                  <c:v>0.35</c:v>
                </c:pt>
                <c:pt idx="4">
                  <c:v>2.5</c:v>
                </c:pt>
                <c:pt idx="5">
                  <c:v>1.8</c:v>
                </c:pt>
                <c:pt idx="6">
                  <c:v>0.9</c:v>
                </c:pt>
                <c:pt idx="7">
                  <c:v>1.8</c:v>
                </c:pt>
                <c:pt idx="8">
                  <c:v>1.6</c:v>
                </c:pt>
                <c:pt idx="9">
                  <c:v>1</c:v>
                </c:pt>
              </c:numCache>
            </c:numRef>
          </c:xVal>
          <c:yVal>
            <c:numRef>
              <c:f>'Area, Acres, Bedrooms'!$A$4:$A$13</c:f>
              <c:numCache>
                <c:formatCode>General</c:formatCode>
                <c:ptCount val="10"/>
                <c:pt idx="0">
                  <c:v>100000</c:v>
                </c:pt>
                <c:pt idx="1">
                  <c:v>93500</c:v>
                </c:pt>
                <c:pt idx="2">
                  <c:v>95650</c:v>
                </c:pt>
                <c:pt idx="3">
                  <c:v>75025</c:v>
                </c:pt>
                <c:pt idx="4">
                  <c:v>95000</c:v>
                </c:pt>
                <c:pt idx="5">
                  <c:v>80250</c:v>
                </c:pt>
                <c:pt idx="6">
                  <c:v>85250</c:v>
                </c:pt>
                <c:pt idx="7">
                  <c:v>121250</c:v>
                </c:pt>
                <c:pt idx="8">
                  <c:v>94575</c:v>
                </c:pt>
                <c:pt idx="9">
                  <c:v>109000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5F-0C45-82CE-FA9E0295F3E3}"/>
            </c:ext>
          </c:extLst>
        </c:ser>
        <c:ser>
          <c:idx val="1"/>
          <c:order val="1"/>
          <c:tx>
            <c:v>Predicted Selling Price</c:v>
          </c:tx>
          <c:spPr>
            <a:ln w="19050">
              <a:noFill/>
            </a:ln>
          </c:spPr>
          <c:xVal>
            <c:numRef>
              <c:f>'Area, Acres, Bedrooms'!$C$4:$C$13</c:f>
              <c:numCache>
                <c:formatCode>0.00</c:formatCode>
                <c:ptCount val="10"/>
                <c:pt idx="0">
                  <c:v>2.5</c:v>
                </c:pt>
                <c:pt idx="1">
                  <c:v>0.8</c:v>
                </c:pt>
                <c:pt idx="2">
                  <c:v>1.1000000000000001</c:v>
                </c:pt>
                <c:pt idx="3">
                  <c:v>0.35</c:v>
                </c:pt>
                <c:pt idx="4">
                  <c:v>2.5</c:v>
                </c:pt>
                <c:pt idx="5">
                  <c:v>1.8</c:v>
                </c:pt>
                <c:pt idx="6">
                  <c:v>0.9</c:v>
                </c:pt>
                <c:pt idx="7">
                  <c:v>1.8</c:v>
                </c:pt>
                <c:pt idx="8">
                  <c:v>1.6</c:v>
                </c:pt>
                <c:pt idx="9">
                  <c:v>1</c:v>
                </c:pt>
              </c:numCache>
            </c:numRef>
          </c:xVal>
          <c:yVal>
            <c:numRef>
              <c:f>'Area, Acres, Bedrooms'!$F$22:$F$31</c:f>
              <c:numCache>
                <c:formatCode>0.00</c:formatCode>
                <c:ptCount val="10"/>
                <c:pt idx="0">
                  <c:v>105618.38319036736</c:v>
                </c:pt>
                <c:pt idx="1">
                  <c:v>86993.88902930927</c:v>
                </c:pt>
                <c:pt idx="2">
                  <c:v>96774.802154675228</c:v>
                </c:pt>
                <c:pt idx="3">
                  <c:v>77000.314569642447</c:v>
                </c:pt>
                <c:pt idx="4">
                  <c:v>87210.608336071455</c:v>
                </c:pt>
                <c:pt idx="5">
                  <c:v>95134.330869080426</c:v>
                </c:pt>
                <c:pt idx="6">
                  <c:v>87376.42641075213</c:v>
                </c:pt>
                <c:pt idx="7">
                  <c:v>104349.76603195455</c:v>
                </c:pt>
                <c:pt idx="8">
                  <c:v>102828.54981875149</c:v>
                </c:pt>
                <c:pt idx="9">
                  <c:v>106212.92958939557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45F-0C45-82CE-FA9E0295F3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2175488"/>
        <c:axId val="2112189840"/>
      </c:scatterChart>
      <c:valAx>
        <c:axId val="2112175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Acres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112189840"/>
        <c:crosses val="autoZero"/>
        <c:crossBetween val="midCat"/>
      </c:valAx>
      <c:valAx>
        <c:axId val="2112189840"/>
        <c:scaling>
          <c:orientation val="minMax"/>
          <c:min val="7000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Selling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1217548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Bedrooms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Selling Price</c:v>
          </c:tx>
          <c:spPr>
            <a:ln w="19050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42380597617605492"/>
                  <c:y val="-0.12051906340654786"/>
                </c:manualLayout>
              </c:layout>
              <c:numFmt formatCode="General" sourceLinked="0"/>
            </c:trendlineLbl>
          </c:trendline>
          <c:xVal>
            <c:numRef>
              <c:f>'Area, Acres, Bedrooms'!$D$4:$D$13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4</c:v>
                </c:pt>
              </c:numCache>
            </c:numRef>
          </c:xVal>
          <c:yVal>
            <c:numRef>
              <c:f>'Area, Acres, Bedrooms'!$A$4:$A$13</c:f>
              <c:numCache>
                <c:formatCode>General</c:formatCode>
                <c:ptCount val="10"/>
                <c:pt idx="0">
                  <c:v>100000</c:v>
                </c:pt>
                <c:pt idx="1">
                  <c:v>93500</c:v>
                </c:pt>
                <c:pt idx="2">
                  <c:v>95650</c:v>
                </c:pt>
                <c:pt idx="3">
                  <c:v>75025</c:v>
                </c:pt>
                <c:pt idx="4">
                  <c:v>95000</c:v>
                </c:pt>
                <c:pt idx="5">
                  <c:v>80250</c:v>
                </c:pt>
                <c:pt idx="6">
                  <c:v>85250</c:v>
                </c:pt>
                <c:pt idx="7">
                  <c:v>121250</c:v>
                </c:pt>
                <c:pt idx="8">
                  <c:v>94575</c:v>
                </c:pt>
                <c:pt idx="9">
                  <c:v>109000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B7-B242-96B6-AD6A7CA4C974}"/>
            </c:ext>
          </c:extLst>
        </c:ser>
        <c:ser>
          <c:idx val="1"/>
          <c:order val="1"/>
          <c:tx>
            <c:v>Predicted Selling Price</c:v>
          </c:tx>
          <c:spPr>
            <a:ln w="19050">
              <a:noFill/>
            </a:ln>
          </c:spPr>
          <c:xVal>
            <c:numRef>
              <c:f>'Area, Acres, Bedrooms'!$D$4:$D$13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4</c:v>
                </c:pt>
              </c:numCache>
            </c:numRef>
          </c:xVal>
          <c:yVal>
            <c:numRef>
              <c:f>'Area, Acres, Bedrooms'!$F$22:$F$31</c:f>
              <c:numCache>
                <c:formatCode>0.00</c:formatCode>
                <c:ptCount val="10"/>
                <c:pt idx="0">
                  <c:v>105618.38319036736</c:v>
                </c:pt>
                <c:pt idx="1">
                  <c:v>86993.88902930927</c:v>
                </c:pt>
                <c:pt idx="2">
                  <c:v>96774.802154675228</c:v>
                </c:pt>
                <c:pt idx="3">
                  <c:v>77000.314569642447</c:v>
                </c:pt>
                <c:pt idx="4">
                  <c:v>87210.608336071455</c:v>
                </c:pt>
                <c:pt idx="5">
                  <c:v>95134.330869080426</c:v>
                </c:pt>
                <c:pt idx="6">
                  <c:v>87376.42641075213</c:v>
                </c:pt>
                <c:pt idx="7">
                  <c:v>104349.76603195455</c:v>
                </c:pt>
                <c:pt idx="8">
                  <c:v>102828.54981875149</c:v>
                </c:pt>
                <c:pt idx="9">
                  <c:v>106212.92958939557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CB7-B242-96B6-AD6A7CA4C9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0908928"/>
        <c:axId val="2110737824"/>
      </c:scatterChart>
      <c:valAx>
        <c:axId val="2110908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Bedrooms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10737824"/>
        <c:crosses val="autoZero"/>
        <c:crossBetween val="midCat"/>
      </c:valAx>
      <c:valAx>
        <c:axId val="21107378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Selling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1090892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742950</xdr:colOff>
      <xdr:row>11</xdr:row>
      <xdr:rowOff>167218</xdr:rowOff>
    </xdr:from>
    <xdr:to>
      <xdr:col>6</xdr:col>
      <xdr:colOff>19050</xdr:colOff>
      <xdr:row>21</xdr:row>
      <xdr:rowOff>91018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FC4A1E-4E78-6C40-9391-79BE3B88DA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755649</xdr:colOff>
      <xdr:row>22</xdr:row>
      <xdr:rowOff>95249</xdr:rowOff>
    </xdr:from>
    <xdr:to>
      <xdr:col>6</xdr:col>
      <xdr:colOff>31749</xdr:colOff>
      <xdr:row>32</xdr:row>
      <xdr:rowOff>19049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EE2EE5-A4DF-0447-9522-2602E7A401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258232</xdr:colOff>
      <xdr:row>2</xdr:row>
      <xdr:rowOff>4235</xdr:rowOff>
    </xdr:from>
    <xdr:to>
      <xdr:col>10</xdr:col>
      <xdr:colOff>524932</xdr:colOff>
      <xdr:row>9</xdr:row>
      <xdr:rowOff>42335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32DFEA-49D9-AE4E-886F-AFF526500E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241299</xdr:colOff>
      <xdr:row>9</xdr:row>
      <xdr:rowOff>93133</xdr:rowOff>
    </xdr:from>
    <xdr:to>
      <xdr:col>10</xdr:col>
      <xdr:colOff>507999</xdr:colOff>
      <xdr:row>16</xdr:row>
      <xdr:rowOff>105833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714448D-B249-8342-8586-A382BFA145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237066</xdr:colOff>
      <xdr:row>16</xdr:row>
      <xdr:rowOff>156634</xdr:rowOff>
    </xdr:from>
    <xdr:to>
      <xdr:col>10</xdr:col>
      <xdr:colOff>503766</xdr:colOff>
      <xdr:row>23</xdr:row>
      <xdr:rowOff>203201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A5ADA10-FF01-204E-95DE-81CEBE41E4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270933</xdr:colOff>
      <xdr:row>1</xdr:row>
      <xdr:rowOff>8467</xdr:rowOff>
    </xdr:from>
    <xdr:to>
      <xdr:col>20</xdr:col>
      <xdr:colOff>270933</xdr:colOff>
      <xdr:row>11</xdr:row>
      <xdr:rowOff>122767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11CB81C-3674-684D-BF38-13BAB8A5E4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342900</xdr:colOff>
      <xdr:row>12</xdr:row>
      <xdr:rowOff>101601</xdr:rowOff>
    </xdr:from>
    <xdr:to>
      <xdr:col>20</xdr:col>
      <xdr:colOff>342900</xdr:colOff>
      <xdr:row>22</xdr:row>
      <xdr:rowOff>182034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FF00F9D-6F2A-004F-9DED-4E2EFAF073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321733</xdr:colOff>
      <xdr:row>23</xdr:row>
      <xdr:rowOff>177800</xdr:rowOff>
    </xdr:from>
    <xdr:to>
      <xdr:col>20</xdr:col>
      <xdr:colOff>321733</xdr:colOff>
      <xdr:row>33</xdr:row>
      <xdr:rowOff>203200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21420A6-68A6-1E4B-AECB-4F0B43734C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opLeftCell="A2" zoomScaleNormal="100" workbookViewId="0">
      <selection activeCell="J33" sqref="J33"/>
    </sheetView>
  </sheetViews>
  <sheetFormatPr baseColWidth="10" defaultColWidth="8.83203125" defaultRowHeight="15" x14ac:dyDescent="0.2"/>
  <cols>
    <col min="1" max="1" width="11.83203125" bestFit="1" customWidth="1"/>
    <col min="4" max="4" width="10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100000</v>
      </c>
      <c r="B2" s="2">
        <v>2205</v>
      </c>
      <c r="C2" s="3">
        <v>2.5</v>
      </c>
      <c r="D2" s="2">
        <v>3</v>
      </c>
    </row>
    <row r="3" spans="1:4" x14ac:dyDescent="0.2">
      <c r="A3" s="2">
        <v>93500</v>
      </c>
      <c r="B3" s="2">
        <v>2155</v>
      </c>
      <c r="C3" s="3">
        <v>0.8</v>
      </c>
      <c r="D3" s="2">
        <v>3</v>
      </c>
    </row>
    <row r="4" spans="1:4" x14ac:dyDescent="0.2">
      <c r="A4" s="2">
        <v>95650</v>
      </c>
      <c r="B4" s="2">
        <v>2600</v>
      </c>
      <c r="C4" s="3">
        <v>1.1000000000000001</v>
      </c>
      <c r="D4" s="2">
        <v>4</v>
      </c>
    </row>
    <row r="5" spans="1:4" x14ac:dyDescent="0.2">
      <c r="A5" s="2">
        <v>75025</v>
      </c>
      <c r="B5" s="2">
        <v>1900</v>
      </c>
      <c r="C5" s="3">
        <v>0.35</v>
      </c>
      <c r="D5" s="2">
        <v>3</v>
      </c>
    </row>
    <row r="6" spans="1:4" x14ac:dyDescent="0.2">
      <c r="A6" s="2">
        <v>95000</v>
      </c>
      <c r="B6" s="2">
        <v>1200</v>
      </c>
      <c r="C6" s="3">
        <v>2.5</v>
      </c>
      <c r="D6" s="2">
        <v>2</v>
      </c>
    </row>
    <row r="7" spans="1:4" x14ac:dyDescent="0.2">
      <c r="A7" s="2">
        <v>80250</v>
      </c>
      <c r="B7" s="2">
        <v>2050</v>
      </c>
      <c r="C7" s="3">
        <v>1.8</v>
      </c>
      <c r="D7" s="2">
        <v>3</v>
      </c>
    </row>
    <row r="8" spans="1:4" x14ac:dyDescent="0.2">
      <c r="A8" s="2">
        <v>85250</v>
      </c>
      <c r="B8" s="2">
        <v>2250</v>
      </c>
      <c r="C8" s="3">
        <v>0.9</v>
      </c>
      <c r="D8" s="2">
        <v>4</v>
      </c>
    </row>
    <row r="9" spans="1:4" x14ac:dyDescent="0.2">
      <c r="A9" s="2">
        <v>121250</v>
      </c>
      <c r="B9" s="2">
        <v>2490</v>
      </c>
      <c r="C9" s="3">
        <v>1.8</v>
      </c>
      <c r="D9" s="2">
        <v>3</v>
      </c>
    </row>
    <row r="10" spans="1:4" x14ac:dyDescent="0.2">
      <c r="A10" s="2">
        <v>94575</v>
      </c>
      <c r="B10" s="2">
        <v>2390</v>
      </c>
      <c r="C10" s="3">
        <v>1.6</v>
      </c>
      <c r="D10" s="2">
        <v>2</v>
      </c>
    </row>
    <row r="11" spans="1:4" x14ac:dyDescent="0.2">
      <c r="A11" s="2">
        <v>109000</v>
      </c>
      <c r="B11" s="2">
        <v>3100</v>
      </c>
      <c r="C11" s="3">
        <v>1</v>
      </c>
      <c r="D11" s="2">
        <v>4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C1622-8417-7346-BA6A-6FF0786928E2}">
  <dimension ref="A1:G39"/>
  <sheetViews>
    <sheetView tabSelected="1" topLeftCell="E1" zoomScaleNormal="100" workbookViewId="0">
      <selection activeCell="M12" sqref="M12"/>
    </sheetView>
  </sheetViews>
  <sheetFormatPr baseColWidth="10" defaultRowHeight="15" x14ac:dyDescent="0.2"/>
  <cols>
    <col min="5" max="5" width="11.6640625" bestFit="1" customWidth="1"/>
  </cols>
  <sheetData>
    <row r="1" spans="1:6" x14ac:dyDescent="0.2">
      <c r="A1" s="4" t="s">
        <v>4</v>
      </c>
    </row>
    <row r="3" spans="1:6" x14ac:dyDescent="0.2">
      <c r="A3" s="1" t="s">
        <v>0</v>
      </c>
      <c r="B3" s="1" t="s">
        <v>1</v>
      </c>
      <c r="C3" s="1" t="s">
        <v>2</v>
      </c>
      <c r="D3" s="1" t="s">
        <v>3</v>
      </c>
      <c r="E3" s="6" t="s">
        <v>5</v>
      </c>
      <c r="F3" s="6" t="s">
        <v>6</v>
      </c>
    </row>
    <row r="4" spans="1:6" x14ac:dyDescent="0.2">
      <c r="A4" s="2">
        <v>100000</v>
      </c>
      <c r="B4" s="2">
        <v>2205</v>
      </c>
      <c r="C4" s="3">
        <v>2.5</v>
      </c>
      <c r="D4" s="2">
        <v>3</v>
      </c>
      <c r="E4" s="10">
        <f>20.94*B4+10339.58*C4-2641.12*D4+41510.89</f>
        <v>105609.18000000001</v>
      </c>
      <c r="F4" s="9">
        <f>(A4-E4)/(A4)*100</f>
        <v>-5.6091800000000074</v>
      </c>
    </row>
    <row r="5" spans="1:6" x14ac:dyDescent="0.2">
      <c r="A5" s="2">
        <v>93500</v>
      </c>
      <c r="B5" s="2">
        <v>2155</v>
      </c>
      <c r="C5" s="3">
        <v>0.8</v>
      </c>
      <c r="D5" s="2">
        <v>3</v>
      </c>
      <c r="E5" s="10">
        <f t="shared" ref="E5:E13" si="0">20.94*B5+10339.58*C5-2641.12*D5+41510.89</f>
        <v>86984.894</v>
      </c>
      <c r="F5" s="9">
        <f t="shared" ref="F5:F13" si="1">(A5-E5)/(A5)*100</f>
        <v>6.9680278074866306</v>
      </c>
    </row>
    <row r="6" spans="1:6" x14ac:dyDescent="0.2">
      <c r="A6" s="2">
        <v>95650</v>
      </c>
      <c r="B6" s="2">
        <v>2600</v>
      </c>
      <c r="C6" s="3">
        <v>1.1000000000000001</v>
      </c>
      <c r="D6" s="2">
        <v>4</v>
      </c>
      <c r="E6" s="10">
        <f t="shared" si="0"/>
        <v>96763.948000000004</v>
      </c>
      <c r="F6" s="9">
        <f t="shared" si="1"/>
        <v>-1.1646084683742852</v>
      </c>
    </row>
    <row r="7" spans="1:6" x14ac:dyDescent="0.2">
      <c r="A7" s="2">
        <v>75025</v>
      </c>
      <c r="B7" s="2">
        <v>1900</v>
      </c>
      <c r="C7" s="3">
        <v>0.35</v>
      </c>
      <c r="D7" s="2">
        <v>3</v>
      </c>
      <c r="E7" s="10">
        <f t="shared" si="0"/>
        <v>76992.383000000002</v>
      </c>
      <c r="F7" s="9">
        <f t="shared" si="1"/>
        <v>-2.6223032322559168</v>
      </c>
    </row>
    <row r="8" spans="1:6" x14ac:dyDescent="0.2">
      <c r="A8" s="2">
        <v>95000</v>
      </c>
      <c r="B8" s="2">
        <v>1200</v>
      </c>
      <c r="C8" s="3">
        <v>2.5</v>
      </c>
      <c r="D8" s="2">
        <v>2</v>
      </c>
      <c r="E8" s="10">
        <f t="shared" si="0"/>
        <v>87205.6</v>
      </c>
      <c r="F8" s="9">
        <f t="shared" si="1"/>
        <v>8.2046315789473621</v>
      </c>
    </row>
    <row r="9" spans="1:6" x14ac:dyDescent="0.2">
      <c r="A9" s="2">
        <v>80250</v>
      </c>
      <c r="B9" s="2">
        <v>2050</v>
      </c>
      <c r="C9" s="3">
        <v>1.8</v>
      </c>
      <c r="D9" s="2">
        <v>3</v>
      </c>
      <c r="E9" s="10">
        <f t="shared" si="0"/>
        <v>95125.774000000005</v>
      </c>
      <c r="F9" s="9">
        <f t="shared" si="1"/>
        <v>-18.536790031152652</v>
      </c>
    </row>
    <row r="10" spans="1:6" x14ac:dyDescent="0.2">
      <c r="A10" s="2">
        <v>85250</v>
      </c>
      <c r="B10" s="2">
        <v>2250</v>
      </c>
      <c r="C10" s="3">
        <v>0.9</v>
      </c>
      <c r="D10" s="2">
        <v>4</v>
      </c>
      <c r="E10" s="10">
        <f t="shared" si="0"/>
        <v>87367.032000000007</v>
      </c>
      <c r="F10" s="9">
        <f t="shared" si="1"/>
        <v>-2.4833219941349052</v>
      </c>
    </row>
    <row r="11" spans="1:6" x14ac:dyDescent="0.2">
      <c r="A11" s="2">
        <v>121250</v>
      </c>
      <c r="B11" s="2">
        <v>2490</v>
      </c>
      <c r="C11" s="3">
        <v>1.8</v>
      </c>
      <c r="D11" s="2">
        <v>3</v>
      </c>
      <c r="E11" s="10">
        <f t="shared" si="0"/>
        <v>104339.37400000001</v>
      </c>
      <c r="F11" s="9">
        <f t="shared" si="1"/>
        <v>13.946908041237105</v>
      </c>
    </row>
    <row r="12" spans="1:6" x14ac:dyDescent="0.2">
      <c r="A12" s="2">
        <v>94575</v>
      </c>
      <c r="B12" s="2">
        <v>2390</v>
      </c>
      <c r="C12" s="3">
        <v>1.6</v>
      </c>
      <c r="D12" s="2">
        <v>2</v>
      </c>
      <c r="E12" s="10">
        <f t="shared" si="0"/>
        <v>102818.57800000001</v>
      </c>
      <c r="F12" s="9">
        <f t="shared" si="1"/>
        <v>-8.716445149352376</v>
      </c>
    </row>
    <row r="13" spans="1:6" x14ac:dyDescent="0.2">
      <c r="A13" s="2">
        <v>109000</v>
      </c>
      <c r="B13" s="2">
        <v>3100</v>
      </c>
      <c r="C13" s="3">
        <v>1</v>
      </c>
      <c r="D13" s="2">
        <v>4</v>
      </c>
      <c r="E13" s="10">
        <f t="shared" si="0"/>
        <v>106199.99</v>
      </c>
      <c r="F13" s="9">
        <f t="shared" si="1"/>
        <v>2.5688165137614631</v>
      </c>
    </row>
    <row r="15" spans="1:6" x14ac:dyDescent="0.2">
      <c r="A15" t="s">
        <v>40</v>
      </c>
    </row>
    <row r="17" spans="1:7" x14ac:dyDescent="0.2">
      <c r="A17" t="s">
        <v>13</v>
      </c>
    </row>
    <row r="18" spans="1:7" ht="16" thickBot="1" x14ac:dyDescent="0.25">
      <c r="A18" s="11"/>
      <c r="B18" s="11"/>
      <c r="C18" s="11"/>
      <c r="D18" s="11"/>
      <c r="E18" s="11"/>
      <c r="F18" s="11"/>
    </row>
    <row r="19" spans="1:7" x14ac:dyDescent="0.2">
      <c r="A19" s="12" t="s">
        <v>14</v>
      </c>
      <c r="B19" s="12"/>
      <c r="C19" s="11"/>
      <c r="E19" s="11" t="s">
        <v>22</v>
      </c>
      <c r="F19" s="11"/>
      <c r="G19" s="11"/>
    </row>
    <row r="20" spans="1:7" ht="16" thickBot="1" x14ac:dyDescent="0.25">
      <c r="A20" s="13" t="s">
        <v>15</v>
      </c>
      <c r="B20" s="13">
        <v>0.74316342237001487</v>
      </c>
      <c r="C20" s="11"/>
      <c r="E20" s="11"/>
      <c r="F20" s="11"/>
      <c r="G20" s="11"/>
    </row>
    <row r="21" spans="1:7" x14ac:dyDescent="0.2">
      <c r="A21" s="13" t="s">
        <v>16</v>
      </c>
      <c r="B21" s="13">
        <v>0.55229187234871313</v>
      </c>
      <c r="C21" s="11"/>
      <c r="E21" s="15" t="s">
        <v>23</v>
      </c>
      <c r="F21" s="15" t="s">
        <v>24</v>
      </c>
      <c r="G21" s="15" t="s">
        <v>25</v>
      </c>
    </row>
    <row r="22" spans="1:7" x14ac:dyDescent="0.2">
      <c r="A22" s="13" t="s">
        <v>17</v>
      </c>
      <c r="B22" s="13">
        <v>0.32843780852306964</v>
      </c>
      <c r="C22" s="11"/>
      <c r="E22" s="13">
        <v>1</v>
      </c>
      <c r="F22" s="13">
        <v>105618.38319036736</v>
      </c>
      <c r="G22" s="13">
        <v>-5618.3831903673563</v>
      </c>
    </row>
    <row r="23" spans="1:7" x14ac:dyDescent="0.2">
      <c r="A23" s="13" t="s">
        <v>18</v>
      </c>
      <c r="B23" s="13">
        <v>11009.913174245819</v>
      </c>
      <c r="C23" s="11"/>
      <c r="E23" s="13">
        <v>2</v>
      </c>
      <c r="F23" s="13">
        <v>86993.88902930927</v>
      </c>
      <c r="G23" s="13">
        <v>6506.11097069073</v>
      </c>
    </row>
    <row r="24" spans="1:7" ht="16" thickBot="1" x14ac:dyDescent="0.25">
      <c r="A24" s="14" t="s">
        <v>19</v>
      </c>
      <c r="B24" s="14">
        <v>10</v>
      </c>
      <c r="C24" s="11"/>
      <c r="E24" s="13">
        <v>3</v>
      </c>
      <c r="F24" s="13">
        <v>96774.802154675228</v>
      </c>
      <c r="G24" s="13">
        <v>-1124.8021546752279</v>
      </c>
    </row>
    <row r="25" spans="1:7" ht="16" thickBot="1" x14ac:dyDescent="0.25">
      <c r="A25" s="16"/>
      <c r="B25" s="16"/>
      <c r="C25" s="16"/>
      <c r="D25" s="11"/>
      <c r="E25" s="13">
        <v>4</v>
      </c>
      <c r="F25" s="13">
        <v>77000.314569642447</v>
      </c>
      <c r="G25" s="13">
        <v>-1975.3145696424472</v>
      </c>
    </row>
    <row r="26" spans="1:7" x14ac:dyDescent="0.2">
      <c r="A26" s="17"/>
      <c r="B26" s="17" t="s">
        <v>21</v>
      </c>
      <c r="C26" s="17" t="s">
        <v>18</v>
      </c>
      <c r="D26" s="18"/>
      <c r="E26" s="13">
        <v>5</v>
      </c>
      <c r="F26" s="13">
        <v>87210.608336071455</v>
      </c>
      <c r="G26" s="13">
        <v>7789.3916639285453</v>
      </c>
    </row>
    <row r="27" spans="1:7" x14ac:dyDescent="0.2">
      <c r="A27" s="13" t="s">
        <v>20</v>
      </c>
      <c r="B27" s="13">
        <v>41510.887554582543</v>
      </c>
      <c r="C27" s="13">
        <v>25776.19544326383</v>
      </c>
      <c r="D27" s="19"/>
      <c r="E27" s="13">
        <v>6</v>
      </c>
      <c r="F27" s="13">
        <v>95134.330869080426</v>
      </c>
      <c r="G27" s="13">
        <v>-14884.330869080426</v>
      </c>
    </row>
    <row r="28" spans="1:7" x14ac:dyDescent="0.2">
      <c r="A28" s="13" t="s">
        <v>1</v>
      </c>
      <c r="B28" s="13">
        <v>20.944170824713925</v>
      </c>
      <c r="C28" s="13">
        <v>9.7635771182142737</v>
      </c>
      <c r="D28" s="13"/>
      <c r="E28" s="13">
        <v>7</v>
      </c>
      <c r="F28" s="13">
        <v>87376.42641075213</v>
      </c>
      <c r="G28" s="13">
        <v>-2126.4264107521303</v>
      </c>
    </row>
    <row r="29" spans="1:7" x14ac:dyDescent="0.2">
      <c r="A29" s="13" t="s">
        <v>2</v>
      </c>
      <c r="B29" s="13">
        <v>10339.579776366128</v>
      </c>
      <c r="C29" s="13">
        <v>5958.4499484985517</v>
      </c>
      <c r="D29" s="13"/>
      <c r="E29" s="13">
        <v>8</v>
      </c>
      <c r="F29" s="13">
        <v>104349.76603195455</v>
      </c>
      <c r="G29" s="13">
        <v>16900.233968045446</v>
      </c>
    </row>
    <row r="30" spans="1:7" ht="16" thickBot="1" x14ac:dyDescent="0.25">
      <c r="A30" s="14" t="s">
        <v>3</v>
      </c>
      <c r="B30" s="14">
        <v>-2641.1168245415647</v>
      </c>
      <c r="C30" s="14">
        <v>7158.2651366592263</v>
      </c>
      <c r="D30" s="13"/>
      <c r="E30" s="13">
        <v>9</v>
      </c>
      <c r="F30" s="13">
        <v>102828.54981875149</v>
      </c>
      <c r="G30" s="13">
        <v>-8253.5498187514895</v>
      </c>
    </row>
    <row r="31" spans="1:7" ht="16" thickBot="1" x14ac:dyDescent="0.25">
      <c r="D31" s="18"/>
      <c r="E31" s="14">
        <v>10</v>
      </c>
      <c r="F31" s="14">
        <v>106212.92958939557</v>
      </c>
      <c r="G31" s="14">
        <v>2787.0704106044286</v>
      </c>
    </row>
    <row r="32" spans="1:7" x14ac:dyDescent="0.2">
      <c r="D32" s="13"/>
      <c r="E32" s="13"/>
      <c r="F32" s="13"/>
      <c r="G32" s="7"/>
    </row>
    <row r="33" spans="4:7" x14ac:dyDescent="0.2">
      <c r="D33" s="13"/>
      <c r="E33" s="13"/>
      <c r="F33" s="13"/>
      <c r="G33" s="7"/>
    </row>
    <row r="34" spans="4:7" x14ac:dyDescent="0.2">
      <c r="D34" s="13"/>
      <c r="E34" s="13"/>
      <c r="F34" s="13"/>
      <c r="G34" s="7"/>
    </row>
    <row r="35" spans="4:7" x14ac:dyDescent="0.2">
      <c r="D35" s="18"/>
      <c r="E35" s="18"/>
      <c r="F35" s="19"/>
      <c r="G35" s="8"/>
    </row>
    <row r="36" spans="4:7" x14ac:dyDescent="0.2">
      <c r="D36" s="18"/>
      <c r="E36" s="18"/>
      <c r="F36" s="13"/>
      <c r="G36" s="7"/>
    </row>
    <row r="37" spans="4:7" x14ac:dyDescent="0.2">
      <c r="D37" s="5"/>
      <c r="E37" s="5"/>
      <c r="F37" s="7"/>
      <c r="G37" s="7"/>
    </row>
    <row r="38" spans="4:7" x14ac:dyDescent="0.2">
      <c r="D38" s="5"/>
      <c r="E38" s="5"/>
      <c r="F38" s="7"/>
      <c r="G38" s="7"/>
    </row>
    <row r="39" spans="4:7" x14ac:dyDescent="0.2">
      <c r="D39" s="5"/>
      <c r="E39" s="5"/>
      <c r="F39" s="7"/>
      <c r="G39" s="7"/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26E3-5AD0-7C41-8D6B-21435B525516}">
  <dimension ref="A1:G35"/>
  <sheetViews>
    <sheetView topLeftCell="A2" workbookViewId="0">
      <selection activeCell="L30" sqref="L30"/>
    </sheetView>
  </sheetViews>
  <sheetFormatPr baseColWidth="10" defaultRowHeight="15" x14ac:dyDescent="0.2"/>
  <cols>
    <col min="2" max="2" width="11" bestFit="1" customWidth="1"/>
    <col min="3" max="3" width="13.6640625" bestFit="1" customWidth="1"/>
    <col min="4" max="4" width="12.6640625" bestFit="1" customWidth="1"/>
    <col min="5" max="7" width="11" bestFit="1" customWidth="1"/>
  </cols>
  <sheetData>
    <row r="1" spans="1:5" x14ac:dyDescent="0.2">
      <c r="A1" s="4" t="s">
        <v>7</v>
      </c>
    </row>
    <row r="3" spans="1:5" x14ac:dyDescent="0.2">
      <c r="A3" s="1" t="s">
        <v>0</v>
      </c>
      <c r="B3" s="1" t="s">
        <v>1</v>
      </c>
      <c r="C3" s="1" t="s">
        <v>2</v>
      </c>
      <c r="D3" s="6" t="s">
        <v>5</v>
      </c>
      <c r="E3" s="6" t="s">
        <v>6</v>
      </c>
    </row>
    <row r="4" spans="1:5" x14ac:dyDescent="0.2">
      <c r="A4" s="2">
        <v>100000</v>
      </c>
      <c r="B4" s="2">
        <v>2205</v>
      </c>
      <c r="C4" s="3">
        <v>2.5</v>
      </c>
      <c r="D4" s="10">
        <f>18.87*B4+11239.2*C4+36669.58</f>
        <v>106375.93000000001</v>
      </c>
      <c r="E4" s="9">
        <f>(A4-D4)/(A4)*100</f>
        <v>-6.3759300000000074</v>
      </c>
    </row>
    <row r="5" spans="1:5" x14ac:dyDescent="0.2">
      <c r="A5" s="2">
        <v>93500</v>
      </c>
      <c r="B5" s="2">
        <v>2155</v>
      </c>
      <c r="C5" s="3">
        <v>0.8</v>
      </c>
      <c r="D5" s="10">
        <f t="shared" ref="D5:D13" si="0">18.87*B5+11239.2*C5+36669.58</f>
        <v>86325.790000000008</v>
      </c>
      <c r="E5" s="9">
        <f t="shared" ref="E5:E13" si="1">(A5-D5)/(A5)*100</f>
        <v>7.6729518716577445</v>
      </c>
    </row>
    <row r="6" spans="1:5" x14ac:dyDescent="0.2">
      <c r="A6" s="2">
        <v>95650</v>
      </c>
      <c r="B6" s="2">
        <v>2600</v>
      </c>
      <c r="C6" s="3">
        <v>1.1000000000000001</v>
      </c>
      <c r="D6" s="10">
        <f t="shared" si="0"/>
        <v>98094.700000000012</v>
      </c>
      <c r="E6" s="9">
        <f t="shared" si="1"/>
        <v>-2.555880815473091</v>
      </c>
    </row>
    <row r="7" spans="1:5" x14ac:dyDescent="0.2">
      <c r="A7" s="2">
        <v>75025</v>
      </c>
      <c r="B7" s="2">
        <v>1900</v>
      </c>
      <c r="C7" s="3">
        <v>0.35</v>
      </c>
      <c r="D7" s="10">
        <f t="shared" si="0"/>
        <v>76456.3</v>
      </c>
      <c r="E7" s="9">
        <f t="shared" si="1"/>
        <v>-1.9077640786404571</v>
      </c>
    </row>
    <row r="8" spans="1:5" x14ac:dyDescent="0.2">
      <c r="A8" s="2">
        <v>95000</v>
      </c>
      <c r="B8" s="2">
        <v>1200</v>
      </c>
      <c r="C8" s="3">
        <v>2.5</v>
      </c>
      <c r="D8" s="10">
        <f t="shared" si="0"/>
        <v>87411.58</v>
      </c>
      <c r="E8" s="9">
        <f t="shared" si="1"/>
        <v>7.9878105263157879</v>
      </c>
    </row>
    <row r="9" spans="1:5" x14ac:dyDescent="0.2">
      <c r="A9" s="2">
        <v>80250</v>
      </c>
      <c r="B9" s="2">
        <v>2050</v>
      </c>
      <c r="C9" s="3">
        <v>1.8</v>
      </c>
      <c r="D9" s="10">
        <f t="shared" si="0"/>
        <v>95583.64</v>
      </c>
      <c r="E9" s="9">
        <f t="shared" si="1"/>
        <v>-19.107339563862926</v>
      </c>
    </row>
    <row r="10" spans="1:5" x14ac:dyDescent="0.2">
      <c r="A10" s="2">
        <v>85250</v>
      </c>
      <c r="B10" s="2">
        <v>2250</v>
      </c>
      <c r="C10" s="3">
        <v>0.9</v>
      </c>
      <c r="D10" s="10">
        <f t="shared" si="0"/>
        <v>89242.36</v>
      </c>
      <c r="E10" s="9">
        <f t="shared" si="1"/>
        <v>-4.6831202346041056</v>
      </c>
    </row>
    <row r="11" spans="1:5" x14ac:dyDescent="0.2">
      <c r="A11" s="2">
        <v>121250</v>
      </c>
      <c r="B11" s="2">
        <v>2490</v>
      </c>
      <c r="C11" s="3">
        <v>1.8</v>
      </c>
      <c r="D11" s="10">
        <f t="shared" si="0"/>
        <v>103886.44</v>
      </c>
      <c r="E11" s="9">
        <f t="shared" si="1"/>
        <v>14.320461855670102</v>
      </c>
    </row>
    <row r="12" spans="1:5" x14ac:dyDescent="0.2">
      <c r="A12" s="2">
        <v>94575</v>
      </c>
      <c r="B12" s="2">
        <v>2390</v>
      </c>
      <c r="C12" s="3">
        <v>1.6</v>
      </c>
      <c r="D12" s="10">
        <f t="shared" si="0"/>
        <v>99751.6</v>
      </c>
      <c r="E12" s="9">
        <f t="shared" si="1"/>
        <v>-5.47353951890035</v>
      </c>
    </row>
    <row r="13" spans="1:5" x14ac:dyDescent="0.2">
      <c r="A13" s="2">
        <v>109000</v>
      </c>
      <c r="B13" s="2">
        <v>3100</v>
      </c>
      <c r="C13" s="3">
        <v>1</v>
      </c>
      <c r="D13" s="10">
        <f t="shared" si="0"/>
        <v>106405.78</v>
      </c>
      <c r="E13" s="9">
        <f t="shared" si="1"/>
        <v>2.380018348623854</v>
      </c>
    </row>
    <row r="15" spans="1:5" x14ac:dyDescent="0.2">
      <c r="A15" t="s">
        <v>39</v>
      </c>
    </row>
    <row r="17" spans="1:7" x14ac:dyDescent="0.2">
      <c r="A17" t="s">
        <v>13</v>
      </c>
    </row>
    <row r="18" spans="1:7" ht="16" thickBot="1" x14ac:dyDescent="0.25"/>
    <row r="19" spans="1:7" x14ac:dyDescent="0.2">
      <c r="A19" s="12" t="s">
        <v>14</v>
      </c>
      <c r="B19" s="12"/>
      <c r="C19" s="11"/>
      <c r="D19" s="11"/>
      <c r="E19" s="11"/>
      <c r="F19" s="11"/>
      <c r="G19" s="11"/>
    </row>
    <row r="20" spans="1:7" x14ac:dyDescent="0.2">
      <c r="A20" s="13" t="s">
        <v>15</v>
      </c>
      <c r="B20" s="13">
        <v>0.73629748405302009</v>
      </c>
      <c r="C20" s="11"/>
      <c r="D20" s="11"/>
      <c r="E20" s="11"/>
      <c r="F20" s="11"/>
      <c r="G20" s="11"/>
    </row>
    <row r="21" spans="1:7" x14ac:dyDescent="0.2">
      <c r="A21" s="13" t="s">
        <v>16</v>
      </c>
      <c r="B21" s="13">
        <v>0.5421339850228073</v>
      </c>
      <c r="C21" s="11"/>
      <c r="D21" s="11"/>
      <c r="E21" s="11"/>
      <c r="F21" s="11"/>
      <c r="G21" s="11"/>
    </row>
    <row r="22" spans="1:7" x14ac:dyDescent="0.2">
      <c r="A22" s="13" t="s">
        <v>17</v>
      </c>
      <c r="B22" s="13">
        <v>0.41131512360075223</v>
      </c>
      <c r="C22" s="11"/>
      <c r="D22" s="11"/>
      <c r="E22" s="11"/>
      <c r="F22" s="11"/>
      <c r="G22" s="11"/>
    </row>
    <row r="23" spans="1:7" x14ac:dyDescent="0.2">
      <c r="A23" s="13" t="s">
        <v>18</v>
      </c>
      <c r="B23" s="13">
        <v>10308.18524733201</v>
      </c>
      <c r="C23" s="11"/>
      <c r="D23" s="11"/>
      <c r="E23" s="11"/>
      <c r="F23" s="11"/>
      <c r="G23" s="11"/>
    </row>
    <row r="24" spans="1:7" ht="16" thickBot="1" x14ac:dyDescent="0.25">
      <c r="A24" s="14" t="s">
        <v>19</v>
      </c>
      <c r="B24" s="14">
        <v>10</v>
      </c>
      <c r="C24" s="11"/>
      <c r="D24" s="11"/>
      <c r="E24" s="11"/>
      <c r="F24" s="11"/>
      <c r="G24" s="11"/>
    </row>
    <row r="25" spans="1:7" x14ac:dyDescent="0.2">
      <c r="A25" s="11"/>
      <c r="B25" s="11"/>
      <c r="C25" s="11"/>
      <c r="D25" s="11"/>
      <c r="E25" s="11"/>
      <c r="F25" s="11"/>
      <c r="G25" s="11"/>
    </row>
    <row r="26" spans="1:7" ht="16" thickBot="1" x14ac:dyDescent="0.25">
      <c r="A26" s="11" t="s">
        <v>26</v>
      </c>
      <c r="B26" s="11"/>
      <c r="C26" s="11"/>
      <c r="D26" s="11"/>
      <c r="E26" s="11"/>
      <c r="F26" s="11"/>
      <c r="G26" s="11"/>
    </row>
    <row r="27" spans="1:7" x14ac:dyDescent="0.2">
      <c r="A27" s="15"/>
      <c r="B27" s="15" t="s">
        <v>30</v>
      </c>
      <c r="C27" s="15" t="s">
        <v>31</v>
      </c>
      <c r="D27" s="15" t="s">
        <v>32</v>
      </c>
      <c r="E27" s="15" t="s">
        <v>33</v>
      </c>
      <c r="F27" s="15" t="s">
        <v>34</v>
      </c>
      <c r="G27" s="11"/>
    </row>
    <row r="28" spans="1:7" x14ac:dyDescent="0.2">
      <c r="A28" s="13" t="s">
        <v>27</v>
      </c>
      <c r="B28" s="13">
        <v>2</v>
      </c>
      <c r="C28" s="13">
        <v>880705468.346807</v>
      </c>
      <c r="D28" s="13">
        <v>440352734.1734035</v>
      </c>
      <c r="E28" s="13">
        <v>4.1441576476785293</v>
      </c>
      <c r="F28" s="13">
        <v>6.4950789213385693E-2</v>
      </c>
      <c r="G28" s="11"/>
    </row>
    <row r="29" spans="1:7" x14ac:dyDescent="0.2">
      <c r="A29" s="13" t="s">
        <v>28</v>
      </c>
      <c r="B29" s="13">
        <v>7</v>
      </c>
      <c r="C29" s="13">
        <v>743810781.653193</v>
      </c>
      <c r="D29" s="13">
        <v>106258683.09331329</v>
      </c>
      <c r="E29" s="13"/>
      <c r="F29" s="13"/>
      <c r="G29" s="11"/>
    </row>
    <row r="30" spans="1:7" ht="16" thickBot="1" x14ac:dyDescent="0.25">
      <c r="A30" s="14" t="s">
        <v>29</v>
      </c>
      <c r="B30" s="14">
        <v>9</v>
      </c>
      <c r="C30" s="14">
        <v>1624516250</v>
      </c>
      <c r="D30" s="14"/>
      <c r="E30" s="14"/>
      <c r="F30" s="14"/>
      <c r="G30" s="11"/>
    </row>
    <row r="31" spans="1:7" ht="16" thickBot="1" x14ac:dyDescent="0.25">
      <c r="A31" s="11"/>
      <c r="B31" s="11"/>
      <c r="C31" s="11"/>
      <c r="D31" s="11"/>
      <c r="E31" s="11"/>
      <c r="F31" s="11"/>
      <c r="G31" s="11"/>
    </row>
    <row r="32" spans="1:7" x14ac:dyDescent="0.2">
      <c r="A32" s="15"/>
      <c r="B32" s="15" t="s">
        <v>21</v>
      </c>
      <c r="C32" s="15" t="s">
        <v>18</v>
      </c>
      <c r="D32" s="15" t="s">
        <v>35</v>
      </c>
      <c r="E32" s="15" t="s">
        <v>36</v>
      </c>
      <c r="F32" s="15" t="s">
        <v>37</v>
      </c>
      <c r="G32" s="15" t="s">
        <v>38</v>
      </c>
    </row>
    <row r="33" spans="1:7" x14ac:dyDescent="0.2">
      <c r="A33" s="13" t="s">
        <v>20</v>
      </c>
      <c r="B33" s="13">
        <v>36669.577823347645</v>
      </c>
      <c r="C33" s="13">
        <v>20772.380146218369</v>
      </c>
      <c r="D33" s="13">
        <v>1.7653045806608434</v>
      </c>
      <c r="E33" s="13">
        <v>0.12086247744585646</v>
      </c>
      <c r="F33" s="13">
        <v>-12449.296033704792</v>
      </c>
      <c r="G33" s="13">
        <v>85788.451680400089</v>
      </c>
    </row>
    <row r="34" spans="1:7" x14ac:dyDescent="0.2">
      <c r="A34" s="13" t="s">
        <v>1</v>
      </c>
      <c r="B34" s="13">
        <v>18.868470372503339</v>
      </c>
      <c r="C34" s="13">
        <v>7.4712300687471229</v>
      </c>
      <c r="D34" s="13">
        <v>2.5254837823067411</v>
      </c>
      <c r="E34" s="13">
        <v>3.9492719972542431E-2</v>
      </c>
      <c r="F34" s="13">
        <v>1.2018185627146636</v>
      </c>
      <c r="G34" s="13">
        <v>36.535122182292014</v>
      </c>
    </row>
    <row r="35" spans="1:7" ht="16" thickBot="1" x14ac:dyDescent="0.25">
      <c r="A35" s="14" t="s">
        <v>2</v>
      </c>
      <c r="B35" s="14">
        <v>11239.205132041738</v>
      </c>
      <c r="C35" s="14">
        <v>5090.2085375612269</v>
      </c>
      <c r="D35" s="14">
        <v>2.2080048487417296</v>
      </c>
      <c r="E35" s="14">
        <v>6.2982436197829478E-2</v>
      </c>
      <c r="F35" s="14">
        <v>-797.22542154018265</v>
      </c>
      <c r="G35" s="14">
        <v>23275.63568562366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B9D5E-8243-984C-8C18-28BE67B72527}">
  <dimension ref="A1:G33"/>
  <sheetViews>
    <sheetView topLeftCell="A4" workbookViewId="0">
      <selection activeCell="K17" sqref="K17"/>
    </sheetView>
  </sheetViews>
  <sheetFormatPr baseColWidth="10" defaultRowHeight="15" x14ac:dyDescent="0.2"/>
  <cols>
    <col min="2" max="2" width="11" bestFit="1" customWidth="1"/>
    <col min="3" max="3" width="13.6640625" bestFit="1" customWidth="1"/>
    <col min="4" max="4" width="12.6640625" bestFit="1" customWidth="1"/>
    <col min="5" max="7" width="11" bestFit="1" customWidth="1"/>
  </cols>
  <sheetData>
    <row r="1" spans="1:7" x14ac:dyDescent="0.2">
      <c r="A1" s="4" t="s">
        <v>8</v>
      </c>
    </row>
    <row r="3" spans="1:7" x14ac:dyDescent="0.2">
      <c r="A3" s="1" t="s">
        <v>0</v>
      </c>
      <c r="B3" s="1" t="s">
        <v>1</v>
      </c>
      <c r="C3" s="1" t="s">
        <v>3</v>
      </c>
    </row>
    <row r="4" spans="1:7" x14ac:dyDescent="0.2">
      <c r="A4" s="2">
        <v>100000</v>
      </c>
      <c r="B4" s="2">
        <v>2205</v>
      </c>
      <c r="C4" s="2">
        <v>3</v>
      </c>
    </row>
    <row r="5" spans="1:7" x14ac:dyDescent="0.2">
      <c r="A5" s="2">
        <v>93500</v>
      </c>
      <c r="B5" s="2">
        <v>2155</v>
      </c>
      <c r="C5" s="2">
        <v>3</v>
      </c>
    </row>
    <row r="6" spans="1:7" x14ac:dyDescent="0.2">
      <c r="A6" s="2">
        <v>95650</v>
      </c>
      <c r="B6" s="2">
        <v>2600</v>
      </c>
      <c r="C6" s="2">
        <v>4</v>
      </c>
    </row>
    <row r="7" spans="1:7" x14ac:dyDescent="0.2">
      <c r="A7" s="2">
        <v>75025</v>
      </c>
      <c r="B7" s="2">
        <v>1900</v>
      </c>
      <c r="C7" s="2">
        <v>3</v>
      </c>
    </row>
    <row r="8" spans="1:7" x14ac:dyDescent="0.2">
      <c r="A8" s="2">
        <v>95000</v>
      </c>
      <c r="B8" s="2">
        <v>1200</v>
      </c>
      <c r="C8" s="2">
        <v>2</v>
      </c>
    </row>
    <row r="9" spans="1:7" x14ac:dyDescent="0.2">
      <c r="A9" s="2">
        <v>80250</v>
      </c>
      <c r="B9" s="2">
        <v>2050</v>
      </c>
      <c r="C9" s="2">
        <v>3</v>
      </c>
    </row>
    <row r="10" spans="1:7" x14ac:dyDescent="0.2">
      <c r="A10" s="2">
        <v>85250</v>
      </c>
      <c r="B10" s="2">
        <v>2250</v>
      </c>
      <c r="C10" s="2">
        <v>4</v>
      </c>
    </row>
    <row r="11" spans="1:7" x14ac:dyDescent="0.2">
      <c r="A11" s="2">
        <v>121250</v>
      </c>
      <c r="B11" s="2">
        <v>2490</v>
      </c>
      <c r="C11" s="2">
        <v>3</v>
      </c>
    </row>
    <row r="12" spans="1:7" x14ac:dyDescent="0.2">
      <c r="A12" s="2">
        <v>94575</v>
      </c>
      <c r="B12" s="2">
        <v>2390</v>
      </c>
      <c r="C12" s="2">
        <v>2</v>
      </c>
    </row>
    <row r="13" spans="1:7" x14ac:dyDescent="0.2">
      <c r="A13" s="2">
        <v>109000</v>
      </c>
      <c r="B13" s="2">
        <v>3100</v>
      </c>
      <c r="C13" s="2">
        <v>4</v>
      </c>
    </row>
    <row r="15" spans="1:7" x14ac:dyDescent="0.2">
      <c r="A15" t="s">
        <v>13</v>
      </c>
    </row>
    <row r="16" spans="1:7" ht="16" thickBot="1" x14ac:dyDescent="0.25">
      <c r="A16" s="11"/>
      <c r="B16" s="11"/>
      <c r="C16" s="11"/>
      <c r="D16" s="11"/>
      <c r="E16" s="11"/>
      <c r="F16" s="11"/>
      <c r="G16" s="11"/>
    </row>
    <row r="17" spans="1:7" x14ac:dyDescent="0.2">
      <c r="A17" s="12" t="s">
        <v>14</v>
      </c>
      <c r="B17" s="12"/>
      <c r="C17" s="11"/>
      <c r="D17" s="11"/>
      <c r="E17" s="11"/>
      <c r="F17" s="11"/>
      <c r="G17" s="11"/>
    </row>
    <row r="18" spans="1:7" x14ac:dyDescent="0.2">
      <c r="A18" s="13" t="s">
        <v>15</v>
      </c>
      <c r="B18" s="13">
        <v>0.57236553176355542</v>
      </c>
      <c r="C18" s="11"/>
      <c r="D18" s="11"/>
      <c r="E18" s="11"/>
      <c r="F18" s="11"/>
      <c r="G18" s="11"/>
    </row>
    <row r="19" spans="1:7" x14ac:dyDescent="0.2">
      <c r="A19" s="13" t="s">
        <v>16</v>
      </c>
      <c r="B19" s="13">
        <v>0.32760230195097761</v>
      </c>
      <c r="C19" s="11"/>
      <c r="D19" s="11"/>
      <c r="E19" s="11"/>
      <c r="F19" s="11"/>
      <c r="G19" s="11"/>
    </row>
    <row r="20" spans="1:7" x14ac:dyDescent="0.2">
      <c r="A20" s="13" t="s">
        <v>17</v>
      </c>
      <c r="B20" s="13">
        <v>0.13548867393697123</v>
      </c>
      <c r="C20" s="11"/>
      <c r="D20" s="11"/>
      <c r="E20" s="11"/>
      <c r="F20" s="11"/>
      <c r="G20" s="11"/>
    </row>
    <row r="21" spans="1:7" x14ac:dyDescent="0.2">
      <c r="A21" s="13" t="s">
        <v>18</v>
      </c>
      <c r="B21" s="13">
        <v>12491.831542156031</v>
      </c>
      <c r="C21" s="11"/>
      <c r="D21" s="11"/>
      <c r="E21" s="11"/>
      <c r="F21" s="11"/>
      <c r="G21" s="11"/>
    </row>
    <row r="22" spans="1:7" ht="16" thickBot="1" x14ac:dyDescent="0.25">
      <c r="A22" s="14" t="s">
        <v>19</v>
      </c>
      <c r="B22" s="14">
        <v>10</v>
      </c>
      <c r="C22" s="11"/>
      <c r="D22" s="11"/>
      <c r="E22" s="11"/>
      <c r="F22" s="11"/>
      <c r="G22" s="11"/>
    </row>
    <row r="23" spans="1:7" x14ac:dyDescent="0.2">
      <c r="A23" s="11"/>
      <c r="B23" s="11"/>
      <c r="C23" s="11"/>
      <c r="D23" s="11"/>
      <c r="E23" s="11"/>
      <c r="F23" s="11"/>
      <c r="G23" s="11"/>
    </row>
    <row r="24" spans="1:7" ht="16" thickBot="1" x14ac:dyDescent="0.25">
      <c r="A24" s="11" t="s">
        <v>26</v>
      </c>
      <c r="B24" s="11"/>
      <c r="C24" s="11"/>
      <c r="D24" s="11"/>
      <c r="E24" s="11"/>
      <c r="F24" s="11"/>
      <c r="G24" s="11"/>
    </row>
    <row r="25" spans="1:7" x14ac:dyDescent="0.2">
      <c r="A25" s="15"/>
      <c r="B25" s="15" t="s">
        <v>30</v>
      </c>
      <c r="C25" s="15" t="s">
        <v>31</v>
      </c>
      <c r="D25" s="15" t="s">
        <v>32</v>
      </c>
      <c r="E25" s="15" t="s">
        <v>33</v>
      </c>
      <c r="F25" s="15" t="s">
        <v>34</v>
      </c>
      <c r="G25" s="11"/>
    </row>
    <row r="26" spans="1:7" x14ac:dyDescent="0.2">
      <c r="A26" s="13" t="s">
        <v>27</v>
      </c>
      <c r="B26" s="13">
        <v>2</v>
      </c>
      <c r="C26" s="13">
        <v>532195263.05676985</v>
      </c>
      <c r="D26" s="13">
        <v>266097631.52838492</v>
      </c>
      <c r="E26" s="13">
        <v>1.7052527992813356</v>
      </c>
      <c r="F26" s="13">
        <v>0.24928248359315663</v>
      </c>
      <c r="G26" s="11"/>
    </row>
    <row r="27" spans="1:7" x14ac:dyDescent="0.2">
      <c r="A27" s="13" t="s">
        <v>28</v>
      </c>
      <c r="B27" s="13">
        <v>7</v>
      </c>
      <c r="C27" s="13">
        <v>1092320986.9432302</v>
      </c>
      <c r="D27" s="13">
        <v>156045855.27760431</v>
      </c>
      <c r="E27" s="13"/>
      <c r="F27" s="13"/>
      <c r="G27" s="11"/>
    </row>
    <row r="28" spans="1:7" ht="16" thickBot="1" x14ac:dyDescent="0.25">
      <c r="A28" s="14" t="s">
        <v>29</v>
      </c>
      <c r="B28" s="14">
        <v>9</v>
      </c>
      <c r="C28" s="14">
        <v>1624516250</v>
      </c>
      <c r="D28" s="14"/>
      <c r="E28" s="14"/>
      <c r="F28" s="14"/>
      <c r="G28" s="11"/>
    </row>
    <row r="29" spans="1:7" ht="16" thickBot="1" x14ac:dyDescent="0.25">
      <c r="A29" s="11"/>
      <c r="B29" s="11"/>
      <c r="C29" s="11"/>
      <c r="D29" s="11"/>
      <c r="E29" s="11"/>
      <c r="F29" s="11"/>
      <c r="G29" s="11"/>
    </row>
    <row r="30" spans="1:7" x14ac:dyDescent="0.2">
      <c r="A30" s="15"/>
      <c r="B30" s="15" t="s">
        <v>21</v>
      </c>
      <c r="C30" s="15" t="s">
        <v>18</v>
      </c>
      <c r="D30" s="15" t="s">
        <v>35</v>
      </c>
      <c r="E30" s="15" t="s">
        <v>36</v>
      </c>
      <c r="F30" s="15" t="s">
        <v>37</v>
      </c>
      <c r="G30" s="15" t="s">
        <v>38</v>
      </c>
    </row>
    <row r="31" spans="1:7" x14ac:dyDescent="0.2">
      <c r="A31" s="13" t="s">
        <v>20</v>
      </c>
      <c r="B31" s="13">
        <v>73475.729162743097</v>
      </c>
      <c r="C31" s="13">
        <v>20457.255839996164</v>
      </c>
      <c r="D31" s="13">
        <v>3.5916708349069011</v>
      </c>
      <c r="E31" s="13">
        <v>8.8374171709071012E-3</v>
      </c>
      <c r="F31" s="13">
        <v>25102.005882450037</v>
      </c>
      <c r="G31" s="13">
        <v>121849.45244303616</v>
      </c>
    </row>
    <row r="32" spans="1:7" x14ac:dyDescent="0.2">
      <c r="A32" s="13" t="s">
        <v>1</v>
      </c>
      <c r="B32" s="13">
        <v>20.330906130064008</v>
      </c>
      <c r="C32" s="13">
        <v>11.070481031177556</v>
      </c>
      <c r="D32" s="13">
        <v>1.8364970838039032</v>
      </c>
      <c r="E32" s="13">
        <v>0.10890298934988685</v>
      </c>
      <c r="F32" s="13">
        <v>-5.8466217930563396</v>
      </c>
      <c r="G32" s="13">
        <v>46.508434053184359</v>
      </c>
    </row>
    <row r="33" spans="1:7" ht="16" thickBot="1" x14ac:dyDescent="0.25">
      <c r="A33" s="14" t="s">
        <v>3</v>
      </c>
      <c r="B33" s="14">
        <v>-7724.1849862277722</v>
      </c>
      <c r="C33" s="14">
        <v>7410.6101012164172</v>
      </c>
      <c r="D33" s="14">
        <v>-1.0423143143045515</v>
      </c>
      <c r="E33" s="14">
        <v>0.33192063930045512</v>
      </c>
      <c r="F33" s="14">
        <v>-25247.493350662575</v>
      </c>
      <c r="G33" s="14">
        <v>9799.1233782070285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9D75A-1105-6441-8AAB-CEA373C18E6D}">
  <dimension ref="A1:I36"/>
  <sheetViews>
    <sheetView workbookViewId="0">
      <selection activeCell="J25" sqref="J25"/>
    </sheetView>
  </sheetViews>
  <sheetFormatPr baseColWidth="10" defaultRowHeight="15" x14ac:dyDescent="0.2"/>
  <cols>
    <col min="2" max="2" width="11" bestFit="1" customWidth="1"/>
    <col min="3" max="3" width="13.6640625" bestFit="1" customWidth="1"/>
    <col min="4" max="4" width="12.6640625" bestFit="1" customWidth="1"/>
    <col min="5" max="9" width="11" bestFit="1" customWidth="1"/>
  </cols>
  <sheetData>
    <row r="1" spans="1:9" x14ac:dyDescent="0.2">
      <c r="A1" s="4" t="s">
        <v>9</v>
      </c>
    </row>
    <row r="3" spans="1:9" x14ac:dyDescent="0.2">
      <c r="A3" s="1" t="s">
        <v>0</v>
      </c>
      <c r="B3" s="1" t="s">
        <v>2</v>
      </c>
      <c r="C3" s="1" t="s">
        <v>3</v>
      </c>
    </row>
    <row r="4" spans="1:9" x14ac:dyDescent="0.2">
      <c r="A4" s="2">
        <v>100000</v>
      </c>
      <c r="B4" s="3">
        <v>2.5</v>
      </c>
      <c r="C4" s="2">
        <v>3</v>
      </c>
    </row>
    <row r="5" spans="1:9" x14ac:dyDescent="0.2">
      <c r="A5" s="2">
        <v>93500</v>
      </c>
      <c r="B5" s="3">
        <v>0.8</v>
      </c>
      <c r="C5" s="2">
        <v>3</v>
      </c>
    </row>
    <row r="6" spans="1:9" x14ac:dyDescent="0.2">
      <c r="A6" s="2">
        <v>95650</v>
      </c>
      <c r="B6" s="3">
        <v>1.1000000000000001</v>
      </c>
      <c r="C6" s="2">
        <v>4</v>
      </c>
    </row>
    <row r="7" spans="1:9" x14ac:dyDescent="0.2">
      <c r="A7" s="2">
        <v>75025</v>
      </c>
      <c r="B7" s="3">
        <v>0.35</v>
      </c>
      <c r="C7" s="2">
        <v>3</v>
      </c>
    </row>
    <row r="8" spans="1:9" x14ac:dyDescent="0.2">
      <c r="A8" s="2">
        <v>95000</v>
      </c>
      <c r="B8" s="3">
        <v>2.5</v>
      </c>
      <c r="C8" s="2">
        <v>2</v>
      </c>
    </row>
    <row r="9" spans="1:9" x14ac:dyDescent="0.2">
      <c r="A9" s="2">
        <v>80250</v>
      </c>
      <c r="B9" s="3">
        <v>1.8</v>
      </c>
      <c r="C9" s="2">
        <v>3</v>
      </c>
    </row>
    <row r="10" spans="1:9" x14ac:dyDescent="0.2">
      <c r="A10" s="2">
        <v>85250</v>
      </c>
      <c r="B10" s="3">
        <v>0.9</v>
      </c>
      <c r="C10" s="2">
        <v>4</v>
      </c>
    </row>
    <row r="11" spans="1:9" x14ac:dyDescent="0.2">
      <c r="A11" s="2">
        <v>121250</v>
      </c>
      <c r="B11" s="3">
        <v>1.8</v>
      </c>
      <c r="C11" s="2">
        <v>3</v>
      </c>
    </row>
    <row r="12" spans="1:9" x14ac:dyDescent="0.2">
      <c r="A12" s="2">
        <v>94575</v>
      </c>
      <c r="B12" s="3">
        <v>1.6</v>
      </c>
      <c r="C12" s="2">
        <v>2</v>
      </c>
    </row>
    <row r="13" spans="1:9" x14ac:dyDescent="0.2">
      <c r="A13" s="2">
        <v>109000</v>
      </c>
      <c r="B13" s="3">
        <v>1</v>
      </c>
      <c r="C13" s="2">
        <v>4</v>
      </c>
    </row>
    <row r="15" spans="1:9" x14ac:dyDescent="0.2">
      <c r="A15" s="11" t="s">
        <v>13</v>
      </c>
      <c r="B15" s="11"/>
      <c r="C15" s="11"/>
      <c r="D15" s="11"/>
      <c r="E15" s="11"/>
      <c r="F15" s="11"/>
      <c r="G15" s="11"/>
      <c r="H15" s="11"/>
      <c r="I15" s="11"/>
    </row>
    <row r="16" spans="1:9" ht="16" thickBot="1" x14ac:dyDescent="0.25">
      <c r="A16" s="11"/>
      <c r="B16" s="11"/>
      <c r="C16" s="11"/>
      <c r="D16" s="11"/>
      <c r="E16" s="11"/>
      <c r="F16" s="11"/>
      <c r="G16" s="11"/>
      <c r="H16" s="11"/>
      <c r="I16" s="11"/>
    </row>
    <row r="17" spans="1:9" x14ac:dyDescent="0.2">
      <c r="A17" s="12" t="s">
        <v>14</v>
      </c>
      <c r="B17" s="12"/>
      <c r="C17" s="11"/>
      <c r="D17" s="11"/>
      <c r="E17" s="11"/>
      <c r="F17" s="11"/>
      <c r="G17" s="11"/>
      <c r="H17" s="11"/>
      <c r="I17" s="11"/>
    </row>
    <row r="18" spans="1:9" x14ac:dyDescent="0.2">
      <c r="A18" s="13" t="s">
        <v>15</v>
      </c>
      <c r="B18" s="13">
        <v>0.45708854304860119</v>
      </c>
      <c r="C18" s="11"/>
      <c r="D18" s="11"/>
      <c r="E18" s="11"/>
      <c r="F18" s="11"/>
      <c r="G18" s="11"/>
      <c r="H18" s="11"/>
      <c r="I18" s="11"/>
    </row>
    <row r="19" spans="1:9" x14ac:dyDescent="0.2">
      <c r="A19" s="13" t="s">
        <v>16</v>
      </c>
      <c r="B19" s="13">
        <v>0.20892993618629296</v>
      </c>
      <c r="C19" s="11"/>
      <c r="D19" s="11"/>
      <c r="E19" s="11"/>
      <c r="F19" s="11"/>
      <c r="G19" s="11"/>
      <c r="H19" s="11"/>
      <c r="I19" s="11"/>
    </row>
    <row r="20" spans="1:9" x14ac:dyDescent="0.2">
      <c r="A20" s="13" t="s">
        <v>17</v>
      </c>
      <c r="B20" s="13">
        <v>-1.7090082046194777E-2</v>
      </c>
      <c r="C20" s="11"/>
      <c r="D20" s="11"/>
      <c r="E20" s="11"/>
      <c r="F20" s="11"/>
      <c r="G20" s="11"/>
      <c r="H20" s="11"/>
      <c r="I20" s="11"/>
    </row>
    <row r="21" spans="1:9" x14ac:dyDescent="0.2">
      <c r="A21" s="13" t="s">
        <v>18</v>
      </c>
      <c r="B21" s="13">
        <v>13549.413132013737</v>
      </c>
      <c r="C21" s="11"/>
      <c r="D21" s="11"/>
      <c r="E21" s="11"/>
      <c r="F21" s="11"/>
      <c r="G21" s="11"/>
      <c r="H21" s="11"/>
      <c r="I21" s="11"/>
    </row>
    <row r="22" spans="1:9" ht="16" thickBot="1" x14ac:dyDescent="0.25">
      <c r="A22" s="14" t="s">
        <v>19</v>
      </c>
      <c r="B22" s="14">
        <v>10</v>
      </c>
      <c r="C22" s="11"/>
      <c r="D22" s="11"/>
      <c r="E22" s="11"/>
      <c r="F22" s="11"/>
      <c r="G22" s="11"/>
      <c r="H22" s="11"/>
      <c r="I22" s="11"/>
    </row>
    <row r="23" spans="1:9" x14ac:dyDescent="0.2">
      <c r="A23" s="11"/>
      <c r="B23" s="11"/>
      <c r="C23" s="11"/>
      <c r="D23" s="11"/>
      <c r="E23" s="11"/>
      <c r="F23" s="11"/>
      <c r="G23" s="11"/>
      <c r="H23" s="11"/>
      <c r="I23" s="11"/>
    </row>
    <row r="24" spans="1:9" ht="16" thickBot="1" x14ac:dyDescent="0.25">
      <c r="A24" s="11" t="s">
        <v>26</v>
      </c>
      <c r="B24" s="11"/>
      <c r="C24" s="11"/>
      <c r="D24" s="11"/>
      <c r="E24" s="11"/>
      <c r="F24" s="11"/>
      <c r="G24" s="11"/>
      <c r="H24" s="11"/>
      <c r="I24" s="11"/>
    </row>
    <row r="25" spans="1:9" x14ac:dyDescent="0.2">
      <c r="A25" s="15"/>
      <c r="B25" s="15" t="s">
        <v>30</v>
      </c>
      <c r="C25" s="15" t="s">
        <v>31</v>
      </c>
      <c r="D25" s="15" t="s">
        <v>32</v>
      </c>
      <c r="E25" s="15" t="s">
        <v>33</v>
      </c>
      <c r="F25" s="15" t="s">
        <v>34</v>
      </c>
      <c r="G25" s="11"/>
      <c r="H25" s="11"/>
      <c r="I25" s="11"/>
    </row>
    <row r="26" spans="1:9" x14ac:dyDescent="0.2">
      <c r="A26" s="13" t="s">
        <v>27</v>
      </c>
      <c r="B26" s="13">
        <v>2</v>
      </c>
      <c r="C26" s="13">
        <v>339410076.44609594</v>
      </c>
      <c r="D26" s="13">
        <v>169705038.22304797</v>
      </c>
      <c r="E26" s="13">
        <v>0.92438686546509508</v>
      </c>
      <c r="F26" s="13">
        <v>0.44030368978022355</v>
      </c>
      <c r="G26" s="11"/>
      <c r="H26" s="11"/>
      <c r="I26" s="11"/>
    </row>
    <row r="27" spans="1:9" x14ac:dyDescent="0.2">
      <c r="A27" s="13" t="s">
        <v>28</v>
      </c>
      <c r="B27" s="13">
        <v>7</v>
      </c>
      <c r="C27" s="13">
        <v>1285106173.5539041</v>
      </c>
      <c r="D27" s="13">
        <v>183586596.22198629</v>
      </c>
      <c r="E27" s="13"/>
      <c r="F27" s="13"/>
      <c r="G27" s="11"/>
      <c r="H27" s="11"/>
      <c r="I27" s="11"/>
    </row>
    <row r="28" spans="1:9" ht="16" thickBot="1" x14ac:dyDescent="0.25">
      <c r="A28" s="14" t="s">
        <v>29</v>
      </c>
      <c r="B28" s="14">
        <v>9</v>
      </c>
      <c r="C28" s="14">
        <v>1624516250</v>
      </c>
      <c r="D28" s="14"/>
      <c r="E28" s="14"/>
      <c r="F28" s="14"/>
      <c r="G28" s="11"/>
      <c r="H28" s="11"/>
      <c r="I28" s="11"/>
    </row>
    <row r="29" spans="1:9" ht="16" thickBot="1" x14ac:dyDescent="0.25">
      <c r="A29" s="11"/>
      <c r="B29" s="11"/>
      <c r="C29" s="11"/>
      <c r="D29" s="11"/>
      <c r="E29" s="11"/>
      <c r="F29" s="11"/>
      <c r="G29" s="11"/>
      <c r="H29" s="11"/>
      <c r="I29" s="11"/>
    </row>
    <row r="30" spans="1:9" x14ac:dyDescent="0.2">
      <c r="A30" s="15"/>
      <c r="B30" s="15" t="s">
        <v>21</v>
      </c>
      <c r="C30" s="15" t="s">
        <v>18</v>
      </c>
      <c r="D30" s="15" t="s">
        <v>35</v>
      </c>
      <c r="E30" s="15" t="s">
        <v>36</v>
      </c>
      <c r="F30" s="15" t="s">
        <v>37</v>
      </c>
      <c r="G30" s="15" t="s">
        <v>38</v>
      </c>
    </row>
    <row r="31" spans="1:9" x14ac:dyDescent="0.2">
      <c r="A31" s="13" t="s">
        <v>20</v>
      </c>
      <c r="B31" s="13">
        <v>61535.731554441256</v>
      </c>
      <c r="C31" s="13">
        <v>29568.275981735558</v>
      </c>
      <c r="D31" s="13">
        <v>2.0811403273039022</v>
      </c>
      <c r="E31" s="13">
        <v>7.5957149239307853E-2</v>
      </c>
      <c r="F31" s="13">
        <v>-8382.1309097591002</v>
      </c>
      <c r="G31" s="13">
        <v>131453.59401864163</v>
      </c>
    </row>
    <row r="32" spans="1:9" x14ac:dyDescent="0.2">
      <c r="A32" s="13" t="s">
        <v>2</v>
      </c>
      <c r="B32" s="13">
        <v>9876.9251432664787</v>
      </c>
      <c r="C32" s="13">
        <v>7327.9954802347738</v>
      </c>
      <c r="D32" s="13">
        <v>1.347834502614901</v>
      </c>
      <c r="E32" s="13">
        <v>0.2196992330378455</v>
      </c>
      <c r="F32" s="13">
        <v>-7451.0306848589826</v>
      </c>
      <c r="G32" s="13">
        <v>27204.88097139194</v>
      </c>
    </row>
    <row r="33" spans="1:9" ht="16" thickBot="1" x14ac:dyDescent="0.25">
      <c r="A33" s="14" t="s">
        <v>3</v>
      </c>
      <c r="B33" s="14">
        <v>6206.7357628939835</v>
      </c>
      <c r="C33" s="14">
        <v>7199.9453495147263</v>
      </c>
      <c r="D33" s="14">
        <v>0.8620531770164499</v>
      </c>
      <c r="E33" s="14">
        <v>0.41720919786017674</v>
      </c>
      <c r="F33" s="14">
        <v>-10818.429620711227</v>
      </c>
      <c r="G33" s="14">
        <v>23231.901146499193</v>
      </c>
    </row>
    <row r="34" spans="1:9" x14ac:dyDescent="0.2">
      <c r="A34" s="11"/>
      <c r="B34" s="11"/>
      <c r="C34" s="11"/>
      <c r="D34" s="11"/>
      <c r="E34" s="11"/>
      <c r="F34" s="11"/>
      <c r="G34" s="11"/>
      <c r="H34" s="11"/>
      <c r="I34" s="11"/>
    </row>
    <row r="35" spans="1:9" x14ac:dyDescent="0.2">
      <c r="A35" s="11"/>
      <c r="B35" s="11"/>
      <c r="C35" s="11"/>
      <c r="D35" s="11"/>
      <c r="E35" s="11"/>
      <c r="F35" s="11"/>
      <c r="G35" s="11"/>
      <c r="H35" s="11"/>
      <c r="I35" s="11"/>
    </row>
    <row r="36" spans="1:9" x14ac:dyDescent="0.2">
      <c r="A36" s="11"/>
      <c r="B36" s="11"/>
      <c r="C36" s="11"/>
      <c r="D36" s="11"/>
      <c r="E36" s="11"/>
      <c r="F36" s="11"/>
      <c r="G36" s="11"/>
      <c r="H36" s="11"/>
      <c r="I36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54BAC-66AC-6B45-B9E7-FCB2FC4F42DF}">
  <dimension ref="A1:I35"/>
  <sheetViews>
    <sheetView workbookViewId="0">
      <selection activeCell="L37" sqref="L37"/>
    </sheetView>
  </sheetViews>
  <sheetFormatPr baseColWidth="10" defaultRowHeight="15" x14ac:dyDescent="0.2"/>
  <cols>
    <col min="2" max="2" width="11" bestFit="1" customWidth="1"/>
    <col min="3" max="3" width="13.6640625" bestFit="1" customWidth="1"/>
    <col min="4" max="4" width="12.6640625" bestFit="1" customWidth="1"/>
    <col min="5" max="9" width="11" bestFit="1" customWidth="1"/>
  </cols>
  <sheetData>
    <row r="1" spans="1:9" x14ac:dyDescent="0.2">
      <c r="A1" s="4" t="s">
        <v>10</v>
      </c>
    </row>
    <row r="3" spans="1:9" x14ac:dyDescent="0.2">
      <c r="A3" s="1" t="s">
        <v>0</v>
      </c>
      <c r="B3" s="1" t="s">
        <v>1</v>
      </c>
    </row>
    <row r="4" spans="1:9" x14ac:dyDescent="0.2">
      <c r="A4" s="2">
        <v>100000</v>
      </c>
      <c r="B4" s="2">
        <v>2205</v>
      </c>
    </row>
    <row r="5" spans="1:9" x14ac:dyDescent="0.2">
      <c r="A5" s="2">
        <v>93500</v>
      </c>
      <c r="B5" s="2">
        <v>2155</v>
      </c>
    </row>
    <row r="6" spans="1:9" x14ac:dyDescent="0.2">
      <c r="A6" s="2">
        <v>95650</v>
      </c>
      <c r="B6" s="2">
        <v>2600</v>
      </c>
    </row>
    <row r="7" spans="1:9" x14ac:dyDescent="0.2">
      <c r="A7" s="2">
        <v>75025</v>
      </c>
      <c r="B7" s="2">
        <v>1900</v>
      </c>
    </row>
    <row r="8" spans="1:9" x14ac:dyDescent="0.2">
      <c r="A8" s="2">
        <v>95000</v>
      </c>
      <c r="B8" s="2">
        <v>1200</v>
      </c>
    </row>
    <row r="9" spans="1:9" x14ac:dyDescent="0.2">
      <c r="A9" s="2">
        <v>80250</v>
      </c>
      <c r="B9" s="2">
        <v>2050</v>
      </c>
    </row>
    <row r="10" spans="1:9" x14ac:dyDescent="0.2">
      <c r="A10" s="2">
        <v>85250</v>
      </c>
      <c r="B10" s="2">
        <v>2250</v>
      </c>
    </row>
    <row r="11" spans="1:9" x14ac:dyDescent="0.2">
      <c r="A11" s="2">
        <v>121250</v>
      </c>
      <c r="B11" s="2">
        <v>2490</v>
      </c>
    </row>
    <row r="12" spans="1:9" x14ac:dyDescent="0.2">
      <c r="A12" s="2">
        <v>94575</v>
      </c>
      <c r="B12" s="2">
        <v>2390</v>
      </c>
    </row>
    <row r="13" spans="1:9" x14ac:dyDescent="0.2">
      <c r="A13" s="2">
        <v>109000</v>
      </c>
      <c r="B13" s="2">
        <v>3100</v>
      </c>
    </row>
    <row r="15" spans="1:9" x14ac:dyDescent="0.2">
      <c r="A15" s="11" t="s">
        <v>13</v>
      </c>
      <c r="B15" s="11"/>
      <c r="C15" s="11"/>
      <c r="D15" s="11"/>
      <c r="E15" s="11"/>
      <c r="F15" s="11"/>
      <c r="G15" s="11"/>
      <c r="H15" s="11"/>
      <c r="I15" s="11"/>
    </row>
    <row r="16" spans="1:9" ht="16" thickBot="1" x14ac:dyDescent="0.25">
      <c r="A16" s="11"/>
      <c r="B16" s="11"/>
      <c r="C16" s="11"/>
      <c r="D16" s="11"/>
      <c r="E16" s="11"/>
      <c r="F16" s="11"/>
      <c r="G16" s="11"/>
      <c r="H16" s="11"/>
      <c r="I16" s="11"/>
    </row>
    <row r="17" spans="1:9" x14ac:dyDescent="0.2">
      <c r="A17" s="12" t="s">
        <v>14</v>
      </c>
      <c r="B17" s="12"/>
      <c r="C17" s="11"/>
      <c r="D17" s="11"/>
      <c r="E17" s="11"/>
      <c r="F17" s="11"/>
      <c r="G17" s="11"/>
      <c r="H17" s="11"/>
      <c r="I17" s="11"/>
    </row>
    <row r="18" spans="1:9" x14ac:dyDescent="0.2">
      <c r="A18" s="13" t="s">
        <v>15</v>
      </c>
      <c r="B18" s="13">
        <v>0.47248739842003029</v>
      </c>
      <c r="C18" s="11"/>
      <c r="D18" s="11"/>
      <c r="E18" s="11"/>
      <c r="F18" s="11"/>
      <c r="G18" s="11"/>
      <c r="H18" s="11"/>
      <c r="I18" s="11"/>
    </row>
    <row r="19" spans="1:9" x14ac:dyDescent="0.2">
      <c r="A19" s="13" t="s">
        <v>16</v>
      </c>
      <c r="B19" s="13">
        <v>0.22324434166572843</v>
      </c>
      <c r="C19" s="11"/>
      <c r="D19" s="11"/>
      <c r="E19" s="11"/>
      <c r="F19" s="11"/>
      <c r="G19" s="11"/>
      <c r="H19" s="11"/>
      <c r="I19" s="11"/>
    </row>
    <row r="20" spans="1:9" x14ac:dyDescent="0.2">
      <c r="A20" s="13" t="s">
        <v>17</v>
      </c>
      <c r="B20" s="13">
        <v>0.12614988437394448</v>
      </c>
      <c r="C20" s="11"/>
      <c r="D20" s="11"/>
      <c r="E20" s="11"/>
      <c r="F20" s="11"/>
      <c r="G20" s="11"/>
      <c r="H20" s="11"/>
      <c r="I20" s="11"/>
    </row>
    <row r="21" spans="1:9" x14ac:dyDescent="0.2">
      <c r="A21" s="13" t="s">
        <v>18</v>
      </c>
      <c r="B21" s="13">
        <v>12559.121133878518</v>
      </c>
      <c r="C21" s="11"/>
      <c r="D21" s="11"/>
      <c r="E21" s="11"/>
      <c r="F21" s="11"/>
      <c r="G21" s="11"/>
      <c r="H21" s="11"/>
      <c r="I21" s="11"/>
    </row>
    <row r="22" spans="1:9" ht="16" thickBot="1" x14ac:dyDescent="0.25">
      <c r="A22" s="14" t="s">
        <v>19</v>
      </c>
      <c r="B22" s="14">
        <v>10</v>
      </c>
      <c r="C22" s="11"/>
      <c r="D22" s="11"/>
      <c r="E22" s="11"/>
      <c r="F22" s="11"/>
      <c r="G22" s="11"/>
      <c r="H22" s="11"/>
      <c r="I22" s="11"/>
    </row>
    <row r="23" spans="1:9" x14ac:dyDescent="0.2">
      <c r="A23" s="11"/>
      <c r="B23" s="11"/>
      <c r="C23" s="11"/>
      <c r="D23" s="11"/>
      <c r="E23" s="11"/>
      <c r="F23" s="11"/>
      <c r="G23" s="11"/>
      <c r="H23" s="11"/>
      <c r="I23" s="11"/>
    </row>
    <row r="24" spans="1:9" ht="16" thickBot="1" x14ac:dyDescent="0.25">
      <c r="A24" s="11" t="s">
        <v>26</v>
      </c>
      <c r="B24" s="11"/>
      <c r="C24" s="11"/>
      <c r="D24" s="11"/>
      <c r="E24" s="11"/>
      <c r="F24" s="11"/>
      <c r="G24" s="11"/>
      <c r="H24" s="11"/>
      <c r="I24" s="11"/>
    </row>
    <row r="25" spans="1:9" x14ac:dyDescent="0.2">
      <c r="A25" s="15"/>
      <c r="B25" s="15" t="s">
        <v>30</v>
      </c>
      <c r="C25" s="15" t="s">
        <v>31</v>
      </c>
      <c r="D25" s="15" t="s">
        <v>32</v>
      </c>
      <c r="E25" s="15" t="s">
        <v>33</v>
      </c>
      <c r="F25" s="15" t="s">
        <v>34</v>
      </c>
      <c r="G25" s="11"/>
      <c r="H25" s="11"/>
      <c r="I25" s="11"/>
    </row>
    <row r="26" spans="1:9" x14ac:dyDescent="0.2">
      <c r="A26" s="13" t="s">
        <v>27</v>
      </c>
      <c r="B26" s="13">
        <v>1</v>
      </c>
      <c r="C26" s="13">
        <v>362664060.7565279</v>
      </c>
      <c r="D26" s="13">
        <v>362664060.7565279</v>
      </c>
      <c r="E26" s="13">
        <v>2.2992490806642492</v>
      </c>
      <c r="F26" s="13">
        <v>0.16790786143150871</v>
      </c>
      <c r="G26" s="11"/>
      <c r="H26" s="11"/>
      <c r="I26" s="11"/>
    </row>
    <row r="27" spans="1:9" x14ac:dyDescent="0.2">
      <c r="A27" s="13" t="s">
        <v>28</v>
      </c>
      <c r="B27" s="13">
        <v>8</v>
      </c>
      <c r="C27" s="13">
        <v>1261852189.2434721</v>
      </c>
      <c r="D27" s="13">
        <v>157731523.65543401</v>
      </c>
      <c r="E27" s="13"/>
      <c r="F27" s="13"/>
      <c r="G27" s="11"/>
      <c r="H27" s="11"/>
      <c r="I27" s="11"/>
    </row>
    <row r="28" spans="1:9" ht="16" thickBot="1" x14ac:dyDescent="0.25">
      <c r="A28" s="14" t="s">
        <v>29</v>
      </c>
      <c r="B28" s="14">
        <v>9</v>
      </c>
      <c r="C28" s="14">
        <v>1624516250</v>
      </c>
      <c r="D28" s="14"/>
      <c r="E28" s="14"/>
      <c r="F28" s="14"/>
      <c r="G28" s="11"/>
      <c r="H28" s="11"/>
      <c r="I28" s="11"/>
    </row>
    <row r="29" spans="1:9" ht="16" thickBot="1" x14ac:dyDescent="0.25">
      <c r="A29" s="11"/>
      <c r="B29" s="11"/>
      <c r="C29" s="11"/>
      <c r="D29" s="11"/>
      <c r="E29" s="11"/>
      <c r="F29" s="11"/>
      <c r="G29" s="11"/>
      <c r="H29" s="11"/>
      <c r="I29" s="11"/>
    </row>
    <row r="30" spans="1:9" x14ac:dyDescent="0.2">
      <c r="A30" s="15"/>
      <c r="B30" s="15" t="s">
        <v>21</v>
      </c>
      <c r="C30" s="15" t="s">
        <v>18</v>
      </c>
      <c r="D30" s="15" t="s">
        <v>35</v>
      </c>
      <c r="E30" s="15" t="s">
        <v>36</v>
      </c>
      <c r="F30" s="15" t="s">
        <v>37</v>
      </c>
      <c r="G30" s="15" t="s">
        <v>38</v>
      </c>
    </row>
    <row r="31" spans="1:9" x14ac:dyDescent="0.2">
      <c r="A31" s="13" t="s">
        <v>20</v>
      </c>
      <c r="B31" s="13">
        <v>66238.894379443373</v>
      </c>
      <c r="C31" s="13">
        <v>19346.666449836775</v>
      </c>
      <c r="D31" s="13">
        <v>3.4237885142224189</v>
      </c>
      <c r="E31" s="13">
        <v>9.0372748353591565E-3</v>
      </c>
      <c r="F31" s="13">
        <v>21625.401543704043</v>
      </c>
      <c r="G31" s="13">
        <v>110852.38721518271</v>
      </c>
    </row>
    <row r="32" spans="1:9" ht="16" thickBot="1" x14ac:dyDescent="0.25">
      <c r="A32" s="14" t="s">
        <v>1</v>
      </c>
      <c r="B32" s="14">
        <v>12.851882551726336</v>
      </c>
      <c r="C32" s="14">
        <v>8.475664109600114</v>
      </c>
      <c r="D32" s="14">
        <v>1.5163274978263259</v>
      </c>
      <c r="E32" s="14">
        <v>0.16790786143150882</v>
      </c>
      <c r="F32" s="14">
        <v>-6.6930339336130711</v>
      </c>
      <c r="G32" s="14">
        <v>32.39679903706574</v>
      </c>
    </row>
    <row r="33" spans="1:9" x14ac:dyDescent="0.2">
      <c r="A33" s="11"/>
      <c r="B33" s="11"/>
      <c r="C33" s="11"/>
      <c r="D33" s="11"/>
      <c r="E33" s="11"/>
      <c r="F33" s="11"/>
      <c r="G33" s="11"/>
      <c r="H33" s="11"/>
      <c r="I33" s="11"/>
    </row>
    <row r="34" spans="1:9" x14ac:dyDescent="0.2">
      <c r="A34" s="11"/>
      <c r="B34" s="11"/>
      <c r="C34" s="11"/>
      <c r="D34" s="11"/>
      <c r="E34" s="11"/>
      <c r="F34" s="11"/>
      <c r="G34" s="11"/>
      <c r="H34" s="11"/>
      <c r="I34" s="11"/>
    </row>
    <row r="35" spans="1:9" x14ac:dyDescent="0.2">
      <c r="A35" s="11"/>
      <c r="B35" s="11"/>
      <c r="C35" s="11"/>
      <c r="D35" s="11"/>
      <c r="E35" s="11"/>
      <c r="F35" s="11"/>
      <c r="G35" s="11"/>
      <c r="H35" s="11"/>
      <c r="I35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2B308-F518-3642-95EE-731A24EC03EF}">
  <dimension ref="A1:I35"/>
  <sheetViews>
    <sheetView workbookViewId="0">
      <selection activeCell="K27" sqref="K27"/>
    </sheetView>
  </sheetViews>
  <sheetFormatPr baseColWidth="10" defaultRowHeight="15" x14ac:dyDescent="0.2"/>
  <cols>
    <col min="2" max="2" width="11" bestFit="1" customWidth="1"/>
    <col min="3" max="3" width="13.6640625" bestFit="1" customWidth="1"/>
    <col min="4" max="4" width="12.6640625" bestFit="1" customWidth="1"/>
    <col min="5" max="9" width="11" bestFit="1" customWidth="1"/>
  </cols>
  <sheetData>
    <row r="1" spans="1:9" x14ac:dyDescent="0.2">
      <c r="A1" s="4" t="s">
        <v>11</v>
      </c>
    </row>
    <row r="3" spans="1:9" x14ac:dyDescent="0.2">
      <c r="A3" s="1" t="s">
        <v>0</v>
      </c>
      <c r="B3" s="1" t="s">
        <v>2</v>
      </c>
    </row>
    <row r="4" spans="1:9" x14ac:dyDescent="0.2">
      <c r="A4" s="2">
        <v>100000</v>
      </c>
      <c r="B4" s="3">
        <v>2.5</v>
      </c>
    </row>
    <row r="5" spans="1:9" x14ac:dyDescent="0.2">
      <c r="A5" s="2">
        <v>93500</v>
      </c>
      <c r="B5" s="3">
        <v>0.8</v>
      </c>
    </row>
    <row r="6" spans="1:9" x14ac:dyDescent="0.2">
      <c r="A6" s="2">
        <v>95650</v>
      </c>
      <c r="B6" s="3">
        <v>1.1000000000000001</v>
      </c>
    </row>
    <row r="7" spans="1:9" x14ac:dyDescent="0.2">
      <c r="A7" s="2">
        <v>75025</v>
      </c>
      <c r="B7" s="3">
        <v>0.35</v>
      </c>
    </row>
    <row r="8" spans="1:9" x14ac:dyDescent="0.2">
      <c r="A8" s="2">
        <v>95000</v>
      </c>
      <c r="B8" s="3">
        <v>2.5</v>
      </c>
    </row>
    <row r="9" spans="1:9" x14ac:dyDescent="0.2">
      <c r="A9" s="2">
        <v>80250</v>
      </c>
      <c r="B9" s="3">
        <v>1.8</v>
      </c>
    </row>
    <row r="10" spans="1:9" x14ac:dyDescent="0.2">
      <c r="A10" s="2">
        <v>85250</v>
      </c>
      <c r="B10" s="3">
        <v>0.9</v>
      </c>
    </row>
    <row r="11" spans="1:9" x14ac:dyDescent="0.2">
      <c r="A11" s="2">
        <v>121250</v>
      </c>
      <c r="B11" s="3">
        <v>1.8</v>
      </c>
    </row>
    <row r="12" spans="1:9" x14ac:dyDescent="0.2">
      <c r="A12" s="2">
        <v>94575</v>
      </c>
      <c r="B12" s="3">
        <v>1.6</v>
      </c>
    </row>
    <row r="13" spans="1:9" x14ac:dyDescent="0.2">
      <c r="A13" s="2">
        <v>109000</v>
      </c>
      <c r="B13" s="3">
        <v>1</v>
      </c>
    </row>
    <row r="15" spans="1:9" x14ac:dyDescent="0.2">
      <c r="A15" s="11" t="s">
        <v>13</v>
      </c>
      <c r="B15" s="11"/>
      <c r="C15" s="11"/>
      <c r="D15" s="11"/>
      <c r="E15" s="11"/>
      <c r="F15" s="11"/>
      <c r="G15" s="11"/>
      <c r="H15" s="11"/>
      <c r="I15" s="11"/>
    </row>
    <row r="16" spans="1:9" ht="16" thickBot="1" x14ac:dyDescent="0.25">
      <c r="A16" s="11"/>
      <c r="B16" s="11"/>
      <c r="C16" s="11"/>
      <c r="D16" s="11"/>
      <c r="E16" s="11"/>
      <c r="F16" s="11"/>
      <c r="G16" s="11"/>
      <c r="H16" s="11"/>
      <c r="I16" s="11"/>
    </row>
    <row r="17" spans="1:9" x14ac:dyDescent="0.2">
      <c r="A17" s="12" t="s">
        <v>14</v>
      </c>
      <c r="B17" s="12"/>
      <c r="C17" s="11"/>
      <c r="D17" s="11"/>
      <c r="E17" s="11"/>
      <c r="F17" s="11"/>
      <c r="G17" s="11"/>
      <c r="H17" s="11"/>
      <c r="I17" s="11"/>
    </row>
    <row r="18" spans="1:9" x14ac:dyDescent="0.2">
      <c r="A18" s="13" t="s">
        <v>15</v>
      </c>
      <c r="B18" s="13">
        <v>0.35348007894988542</v>
      </c>
      <c r="C18" s="11"/>
      <c r="D18" s="11"/>
      <c r="E18" s="11"/>
      <c r="F18" s="11"/>
      <c r="G18" s="11"/>
      <c r="H18" s="11"/>
      <c r="I18" s="11"/>
    </row>
    <row r="19" spans="1:9" x14ac:dyDescent="0.2">
      <c r="A19" s="13" t="s">
        <v>16</v>
      </c>
      <c r="B19" s="13">
        <v>0.12494816621441725</v>
      </c>
      <c r="C19" s="11"/>
      <c r="D19" s="11"/>
      <c r="E19" s="11"/>
      <c r="F19" s="11"/>
      <c r="G19" s="11"/>
      <c r="H19" s="11"/>
      <c r="I19" s="11"/>
    </row>
    <row r="20" spans="1:9" x14ac:dyDescent="0.2">
      <c r="A20" s="13" t="s">
        <v>17</v>
      </c>
      <c r="B20" s="13">
        <v>1.5566686991219408E-2</v>
      </c>
      <c r="C20" s="11"/>
      <c r="D20" s="11"/>
      <c r="E20" s="11"/>
      <c r="F20" s="11"/>
      <c r="G20" s="11"/>
      <c r="H20" s="11"/>
      <c r="I20" s="11"/>
    </row>
    <row r="21" spans="1:9" x14ac:dyDescent="0.2">
      <c r="A21" s="13" t="s">
        <v>18</v>
      </c>
      <c r="B21" s="13">
        <v>13330.115920243239</v>
      </c>
      <c r="C21" s="11"/>
      <c r="D21" s="11"/>
      <c r="E21" s="11"/>
      <c r="F21" s="11"/>
      <c r="G21" s="11"/>
      <c r="H21" s="11"/>
      <c r="I21" s="11"/>
    </row>
    <row r="22" spans="1:9" ht="16" thickBot="1" x14ac:dyDescent="0.25">
      <c r="A22" s="14" t="s">
        <v>19</v>
      </c>
      <c r="B22" s="14">
        <v>10</v>
      </c>
      <c r="C22" s="11"/>
      <c r="D22" s="11"/>
      <c r="E22" s="11"/>
      <c r="F22" s="11"/>
      <c r="G22" s="11"/>
      <c r="H22" s="11"/>
      <c r="I22" s="11"/>
    </row>
    <row r="23" spans="1:9" x14ac:dyDescent="0.2">
      <c r="A23" s="11"/>
      <c r="B23" s="11"/>
      <c r="C23" s="11"/>
      <c r="D23" s="11"/>
      <c r="E23" s="11"/>
      <c r="F23" s="11"/>
      <c r="G23" s="11"/>
      <c r="H23" s="11"/>
      <c r="I23" s="11"/>
    </row>
    <row r="24" spans="1:9" ht="16" thickBot="1" x14ac:dyDescent="0.25">
      <c r="A24" s="11" t="s">
        <v>26</v>
      </c>
      <c r="B24" s="11"/>
      <c r="C24" s="11"/>
      <c r="D24" s="11"/>
      <c r="E24" s="11"/>
      <c r="F24" s="11"/>
      <c r="G24" s="11"/>
      <c r="H24" s="11"/>
      <c r="I24" s="11"/>
    </row>
    <row r="25" spans="1:9" x14ac:dyDescent="0.2">
      <c r="A25" s="15"/>
      <c r="B25" s="15" t="s">
        <v>30</v>
      </c>
      <c r="C25" s="15" t="s">
        <v>31</v>
      </c>
      <c r="D25" s="15" t="s">
        <v>32</v>
      </c>
      <c r="E25" s="15" t="s">
        <v>33</v>
      </c>
      <c r="F25" s="15" t="s">
        <v>34</v>
      </c>
      <c r="G25" s="11"/>
      <c r="H25" s="11"/>
      <c r="I25" s="11"/>
    </row>
    <row r="26" spans="1:9" x14ac:dyDescent="0.2">
      <c r="A26" s="13" t="s">
        <v>27</v>
      </c>
      <c r="B26" s="13">
        <v>1</v>
      </c>
      <c r="C26" s="13">
        <v>202980326.42302179</v>
      </c>
      <c r="D26" s="13">
        <v>202980326.42302179</v>
      </c>
      <c r="E26" s="13">
        <v>1.1423155647717551</v>
      </c>
      <c r="F26" s="13">
        <v>0.31634934293455103</v>
      </c>
      <c r="G26" s="11"/>
      <c r="H26" s="11"/>
      <c r="I26" s="11"/>
    </row>
    <row r="27" spans="1:9" x14ac:dyDescent="0.2">
      <c r="A27" s="13" t="s">
        <v>28</v>
      </c>
      <c r="B27" s="13">
        <v>8</v>
      </c>
      <c r="C27" s="13">
        <v>1421535923.5769782</v>
      </c>
      <c r="D27" s="13">
        <v>177691990.44712228</v>
      </c>
      <c r="E27" s="13"/>
      <c r="F27" s="13"/>
      <c r="G27" s="11"/>
      <c r="H27" s="11"/>
      <c r="I27" s="11"/>
    </row>
    <row r="28" spans="1:9" ht="16" thickBot="1" x14ac:dyDescent="0.25">
      <c r="A28" s="14" t="s">
        <v>29</v>
      </c>
      <c r="B28" s="14">
        <v>9</v>
      </c>
      <c r="C28" s="14">
        <v>1624516250</v>
      </c>
      <c r="D28" s="14"/>
      <c r="E28" s="14"/>
      <c r="F28" s="14"/>
      <c r="G28" s="11"/>
      <c r="H28" s="11"/>
      <c r="I28" s="11"/>
    </row>
    <row r="29" spans="1:9" ht="16" thickBot="1" x14ac:dyDescent="0.25">
      <c r="A29" s="11"/>
      <c r="B29" s="11"/>
      <c r="C29" s="11"/>
      <c r="D29" s="11"/>
      <c r="E29" s="11"/>
      <c r="F29" s="11"/>
      <c r="G29" s="11"/>
      <c r="H29" s="11"/>
      <c r="I29" s="11"/>
    </row>
    <row r="30" spans="1:9" x14ac:dyDescent="0.2">
      <c r="A30" s="15"/>
      <c r="B30" s="15" t="s">
        <v>21</v>
      </c>
      <c r="C30" s="15" t="s">
        <v>18</v>
      </c>
      <c r="D30" s="15" t="s">
        <v>35</v>
      </c>
      <c r="E30" s="15" t="s">
        <v>36</v>
      </c>
      <c r="F30" s="15" t="s">
        <v>37</v>
      </c>
      <c r="G30" s="15" t="s">
        <v>38</v>
      </c>
    </row>
    <row r="31" spans="1:9" x14ac:dyDescent="0.2">
      <c r="A31" s="13" t="s">
        <v>20</v>
      </c>
      <c r="B31" s="13">
        <v>85549.805771365151</v>
      </c>
      <c r="C31" s="13">
        <v>9753.1559569126966</v>
      </c>
      <c r="D31" s="13">
        <v>8.7714998252161074</v>
      </c>
      <c r="E31" s="13">
        <v>2.2378988281115633E-5</v>
      </c>
      <c r="F31" s="13">
        <v>63058.987803433316</v>
      </c>
      <c r="G31" s="13">
        <v>108040.62373929698</v>
      </c>
    </row>
    <row r="32" spans="1:9" ht="16" thickBot="1" x14ac:dyDescent="0.25">
      <c r="A32" s="14" t="s">
        <v>2</v>
      </c>
      <c r="B32" s="14">
        <v>6550.6579990486753</v>
      </c>
      <c r="C32" s="14">
        <v>6129.0318600138562</v>
      </c>
      <c r="D32" s="14">
        <v>1.0687916376786244</v>
      </c>
      <c r="E32" s="14">
        <v>0.31634934293455075</v>
      </c>
      <c r="F32" s="14">
        <v>-7582.914814941365</v>
      </c>
      <c r="G32" s="14">
        <v>20684.230813038717</v>
      </c>
    </row>
    <row r="33" spans="1:9" x14ac:dyDescent="0.2">
      <c r="A33" s="11"/>
      <c r="B33" s="11"/>
      <c r="C33" s="11"/>
      <c r="D33" s="11"/>
      <c r="E33" s="11"/>
      <c r="F33" s="11"/>
      <c r="G33" s="11"/>
    </row>
    <row r="34" spans="1:9" x14ac:dyDescent="0.2">
      <c r="A34" s="11"/>
      <c r="B34" s="11"/>
      <c r="C34" s="11"/>
      <c r="D34" s="11"/>
      <c r="E34" s="11"/>
      <c r="F34" s="11"/>
      <c r="G34" s="11"/>
      <c r="H34" s="11"/>
      <c r="I34" s="11"/>
    </row>
    <row r="35" spans="1:9" x14ac:dyDescent="0.2">
      <c r="A35" s="11"/>
      <c r="B35" s="11"/>
      <c r="C35" s="11"/>
      <c r="D35" s="11"/>
      <c r="E35" s="11"/>
      <c r="F35" s="11"/>
      <c r="G35" s="11"/>
      <c r="H35" s="11"/>
      <c r="I35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CA66D-E8E0-BC44-B05F-EB3EB95059DE}">
  <dimension ref="A1:I35"/>
  <sheetViews>
    <sheetView workbookViewId="0">
      <selection activeCell="J33" sqref="J33"/>
    </sheetView>
  </sheetViews>
  <sheetFormatPr baseColWidth="10" defaultRowHeight="15" x14ac:dyDescent="0.2"/>
  <cols>
    <col min="2" max="2" width="11" bestFit="1" customWidth="1"/>
    <col min="3" max="3" width="13.6640625" bestFit="1" customWidth="1"/>
    <col min="4" max="4" width="12.6640625" bestFit="1" customWidth="1"/>
    <col min="5" max="9" width="11" bestFit="1" customWidth="1"/>
  </cols>
  <sheetData>
    <row r="1" spans="1:9" x14ac:dyDescent="0.2">
      <c r="A1" s="4" t="s">
        <v>12</v>
      </c>
    </row>
    <row r="3" spans="1:9" x14ac:dyDescent="0.2">
      <c r="A3" s="1" t="s">
        <v>0</v>
      </c>
      <c r="B3" s="1" t="s">
        <v>3</v>
      </c>
    </row>
    <row r="4" spans="1:9" x14ac:dyDescent="0.2">
      <c r="A4" s="2">
        <v>100000</v>
      </c>
      <c r="B4" s="2">
        <v>3</v>
      </c>
    </row>
    <row r="5" spans="1:9" x14ac:dyDescent="0.2">
      <c r="A5" s="2">
        <v>93500</v>
      </c>
      <c r="B5" s="2">
        <v>3</v>
      </c>
    </row>
    <row r="6" spans="1:9" x14ac:dyDescent="0.2">
      <c r="A6" s="2">
        <v>95650</v>
      </c>
      <c r="B6" s="2">
        <v>4</v>
      </c>
    </row>
    <row r="7" spans="1:9" x14ac:dyDescent="0.2">
      <c r="A7" s="2">
        <v>75025</v>
      </c>
      <c r="B7" s="2">
        <v>3</v>
      </c>
    </row>
    <row r="8" spans="1:9" x14ac:dyDescent="0.2">
      <c r="A8" s="2">
        <v>95000</v>
      </c>
      <c r="B8" s="2">
        <v>2</v>
      </c>
    </row>
    <row r="9" spans="1:9" x14ac:dyDescent="0.2">
      <c r="A9" s="2">
        <v>80250</v>
      </c>
      <c r="B9" s="2">
        <v>3</v>
      </c>
    </row>
    <row r="10" spans="1:9" x14ac:dyDescent="0.2">
      <c r="A10" s="2">
        <v>85250</v>
      </c>
      <c r="B10" s="2">
        <v>4</v>
      </c>
    </row>
    <row r="11" spans="1:9" x14ac:dyDescent="0.2">
      <c r="A11" s="2">
        <v>121250</v>
      </c>
      <c r="B11" s="2">
        <v>3</v>
      </c>
    </row>
    <row r="12" spans="1:9" x14ac:dyDescent="0.2">
      <c r="A12" s="2">
        <v>94575</v>
      </c>
      <c r="B12" s="2">
        <v>2</v>
      </c>
    </row>
    <row r="13" spans="1:9" x14ac:dyDescent="0.2">
      <c r="A13" s="2">
        <v>109000</v>
      </c>
      <c r="B13" s="2">
        <v>4</v>
      </c>
    </row>
    <row r="15" spans="1:9" x14ac:dyDescent="0.2">
      <c r="A15" s="11" t="s">
        <v>13</v>
      </c>
      <c r="B15" s="11"/>
      <c r="C15" s="11"/>
      <c r="D15" s="11"/>
      <c r="E15" s="11"/>
      <c r="F15" s="11"/>
      <c r="G15" s="11"/>
      <c r="H15" s="11"/>
      <c r="I15" s="11"/>
    </row>
    <row r="16" spans="1:9" ht="16" thickBot="1" x14ac:dyDescent="0.25">
      <c r="A16" s="11"/>
      <c r="B16" s="11"/>
      <c r="C16" s="11"/>
      <c r="D16" s="11"/>
      <c r="E16" s="11"/>
      <c r="F16" s="11"/>
      <c r="G16" s="11"/>
      <c r="H16" s="11"/>
      <c r="I16" s="11"/>
    </row>
    <row r="17" spans="1:9" x14ac:dyDescent="0.2">
      <c r="A17" s="12" t="s">
        <v>14</v>
      </c>
      <c r="B17" s="12"/>
      <c r="C17" s="11"/>
      <c r="D17" s="11"/>
      <c r="E17" s="11"/>
      <c r="F17" s="11"/>
      <c r="G17" s="11"/>
      <c r="H17" s="11"/>
      <c r="I17" s="11"/>
    </row>
    <row r="18" spans="1:9" x14ac:dyDescent="0.2">
      <c r="A18" s="13" t="s">
        <v>15</v>
      </c>
      <c r="B18" s="13">
        <v>6.0244637928268098E-2</v>
      </c>
      <c r="C18" s="11"/>
      <c r="D18" s="11"/>
      <c r="E18" s="11"/>
      <c r="F18" s="11"/>
      <c r="G18" s="11"/>
      <c r="H18" s="11"/>
      <c r="I18" s="11"/>
    </row>
    <row r="19" spans="1:9" x14ac:dyDescent="0.2">
      <c r="A19" s="13" t="s">
        <v>16</v>
      </c>
      <c r="B19" s="13">
        <v>3.6294163991081188E-3</v>
      </c>
      <c r="C19" s="11"/>
      <c r="D19" s="11"/>
      <c r="E19" s="11"/>
      <c r="F19" s="11"/>
      <c r="G19" s="11"/>
      <c r="H19" s="11"/>
      <c r="I19" s="11"/>
    </row>
    <row r="20" spans="1:9" x14ac:dyDescent="0.2">
      <c r="A20" s="13" t="s">
        <v>17</v>
      </c>
      <c r="B20" s="13">
        <v>-0.12091690655100337</v>
      </c>
      <c r="C20" s="11"/>
      <c r="D20" s="11"/>
      <c r="E20" s="11"/>
      <c r="F20" s="11"/>
      <c r="G20" s="11"/>
      <c r="H20" s="11"/>
      <c r="I20" s="11"/>
    </row>
    <row r="21" spans="1:9" x14ac:dyDescent="0.2">
      <c r="A21" s="13" t="s">
        <v>18</v>
      </c>
      <c r="B21" s="13">
        <v>14224.188043969471</v>
      </c>
      <c r="C21" s="11"/>
      <c r="D21" s="11"/>
      <c r="E21" s="11"/>
      <c r="F21" s="11"/>
      <c r="G21" s="11"/>
      <c r="H21" s="11"/>
      <c r="I21" s="11"/>
    </row>
    <row r="22" spans="1:9" ht="16" thickBot="1" x14ac:dyDescent="0.25">
      <c r="A22" s="14" t="s">
        <v>19</v>
      </c>
      <c r="B22" s="14">
        <v>10</v>
      </c>
      <c r="C22" s="11"/>
      <c r="D22" s="11"/>
      <c r="E22" s="11"/>
      <c r="F22" s="11"/>
      <c r="G22" s="11"/>
      <c r="H22" s="11"/>
      <c r="I22" s="11"/>
    </row>
    <row r="23" spans="1:9" x14ac:dyDescent="0.2">
      <c r="A23" s="11"/>
      <c r="B23" s="11"/>
      <c r="C23" s="11"/>
      <c r="D23" s="11"/>
      <c r="E23" s="11"/>
      <c r="F23" s="11"/>
      <c r="G23" s="11"/>
      <c r="H23" s="11"/>
      <c r="I23" s="11"/>
    </row>
    <row r="24" spans="1:9" ht="16" thickBot="1" x14ac:dyDescent="0.25">
      <c r="A24" s="11" t="s">
        <v>26</v>
      </c>
      <c r="B24" s="11"/>
      <c r="C24" s="11"/>
      <c r="D24" s="11"/>
      <c r="E24" s="11"/>
      <c r="F24" s="11"/>
      <c r="G24" s="11"/>
      <c r="H24" s="11"/>
      <c r="I24" s="11"/>
    </row>
    <row r="25" spans="1:9" x14ac:dyDescent="0.2">
      <c r="A25" s="15"/>
      <c r="B25" s="15" t="s">
        <v>30</v>
      </c>
      <c r="C25" s="15" t="s">
        <v>31</v>
      </c>
      <c r="D25" s="15" t="s">
        <v>32</v>
      </c>
      <c r="E25" s="15" t="s">
        <v>33</v>
      </c>
      <c r="F25" s="15" t="s">
        <v>34</v>
      </c>
      <c r="G25" s="11"/>
      <c r="H25" s="11"/>
      <c r="I25" s="11"/>
    </row>
    <row r="26" spans="1:9" x14ac:dyDescent="0.2">
      <c r="A26" s="13" t="s">
        <v>27</v>
      </c>
      <c r="B26" s="13">
        <v>1</v>
      </c>
      <c r="C26" s="13">
        <v>5896045.9183676243</v>
      </c>
      <c r="D26" s="13">
        <v>5896045.9183676243</v>
      </c>
      <c r="E26" s="13">
        <v>2.9141096365903348E-2</v>
      </c>
      <c r="F26" s="13">
        <v>0.86869211702329219</v>
      </c>
      <c r="G26" s="11"/>
      <c r="H26" s="11"/>
      <c r="I26" s="11"/>
    </row>
    <row r="27" spans="1:9" x14ac:dyDescent="0.2">
      <c r="A27" s="13" t="s">
        <v>28</v>
      </c>
      <c r="B27" s="13">
        <v>8</v>
      </c>
      <c r="C27" s="13">
        <v>1618620204.0816324</v>
      </c>
      <c r="D27" s="13">
        <v>202327525.51020405</v>
      </c>
      <c r="E27" s="13"/>
      <c r="F27" s="13"/>
      <c r="G27" s="11"/>
      <c r="H27" s="11"/>
      <c r="I27" s="11"/>
    </row>
    <row r="28" spans="1:9" ht="16" thickBot="1" x14ac:dyDescent="0.25">
      <c r="A28" s="14" t="s">
        <v>29</v>
      </c>
      <c r="B28" s="14">
        <v>9</v>
      </c>
      <c r="C28" s="14">
        <v>1624516250</v>
      </c>
      <c r="D28" s="14"/>
      <c r="E28" s="14"/>
      <c r="F28" s="14"/>
      <c r="G28" s="11"/>
      <c r="H28" s="11"/>
      <c r="I28" s="11"/>
    </row>
    <row r="29" spans="1:9" ht="16" thickBot="1" x14ac:dyDescent="0.25">
      <c r="A29" s="11"/>
      <c r="B29" s="11"/>
      <c r="C29" s="11"/>
      <c r="D29" s="11"/>
      <c r="E29" s="11"/>
      <c r="F29" s="11"/>
      <c r="G29" s="11"/>
      <c r="H29" s="11"/>
      <c r="I29" s="11"/>
    </row>
    <row r="30" spans="1:9" x14ac:dyDescent="0.2">
      <c r="A30" s="15"/>
      <c r="B30" s="15" t="s">
        <v>21</v>
      </c>
      <c r="C30" s="15" t="s">
        <v>18</v>
      </c>
      <c r="D30" s="15" t="s">
        <v>35</v>
      </c>
      <c r="E30" s="15" t="s">
        <v>36</v>
      </c>
      <c r="F30" s="15" t="s">
        <v>37</v>
      </c>
      <c r="G30" s="15" t="s">
        <v>38</v>
      </c>
    </row>
    <row r="31" spans="1:9" x14ac:dyDescent="0.2">
      <c r="A31" s="13" t="s">
        <v>20</v>
      </c>
      <c r="B31" s="13">
        <v>91549.489795918373</v>
      </c>
      <c r="C31" s="13">
        <v>20421.617236189719</v>
      </c>
      <c r="D31" s="13">
        <v>4.4829696266014114</v>
      </c>
      <c r="E31" s="13">
        <v>2.0477237547477396E-3</v>
      </c>
      <c r="F31" s="13">
        <v>44457.156001708187</v>
      </c>
      <c r="G31" s="13">
        <v>138641.82359012857</v>
      </c>
    </row>
    <row r="32" spans="1:9" ht="16" thickBot="1" x14ac:dyDescent="0.25">
      <c r="A32" s="14" t="s">
        <v>3</v>
      </c>
      <c r="B32" s="14">
        <v>1096.9387755102039</v>
      </c>
      <c r="C32" s="14">
        <v>6425.8331550684024</v>
      </c>
      <c r="D32" s="14">
        <v>0.17070763417580939</v>
      </c>
      <c r="E32" s="14">
        <v>0.8686921170232953</v>
      </c>
      <c r="F32" s="14">
        <v>-13721.059052209574</v>
      </c>
      <c r="G32" s="14">
        <v>15914.93660322998</v>
      </c>
    </row>
    <row r="33" spans="1:9" x14ac:dyDescent="0.2">
      <c r="A33" s="11"/>
      <c r="B33" s="11"/>
      <c r="C33" s="11"/>
      <c r="D33" s="11"/>
      <c r="E33" s="11"/>
      <c r="F33" s="11"/>
      <c r="G33" s="11"/>
    </row>
    <row r="34" spans="1:9" x14ac:dyDescent="0.2">
      <c r="A34" s="11"/>
      <c r="B34" s="11"/>
      <c r="C34" s="11"/>
      <c r="D34" s="11"/>
      <c r="E34" s="11"/>
      <c r="F34" s="11"/>
      <c r="G34" s="11"/>
      <c r="H34" s="11"/>
      <c r="I34" s="11"/>
    </row>
    <row r="35" spans="1:9" x14ac:dyDescent="0.2">
      <c r="A35" s="11"/>
      <c r="B35" s="11"/>
      <c r="C35" s="11"/>
      <c r="D35" s="11"/>
      <c r="E35" s="11"/>
      <c r="F35" s="11"/>
      <c r="G35" s="11"/>
      <c r="H35" s="11"/>
      <c r="I3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3.4.1</vt:lpstr>
      <vt:lpstr>Area, Acres, Bedrooms</vt:lpstr>
      <vt:lpstr>Area, Acres</vt:lpstr>
      <vt:lpstr>Area, Bedrooms</vt:lpstr>
      <vt:lpstr>Acres, Bedrooms</vt:lpstr>
      <vt:lpstr>Area</vt:lpstr>
      <vt:lpstr>Acres</vt:lpstr>
      <vt:lpstr>Bedrooms</vt:lpstr>
      <vt:lpstr>'3.4.1'!Print_Area</vt:lpstr>
    </vt:vector>
  </TitlesOfParts>
  <Company>Colorado Mesa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Gustafson, Philip</dc:creator>
  <cp:lastModifiedBy>zippytato@gmail.com</cp:lastModifiedBy>
  <dcterms:created xsi:type="dcterms:W3CDTF">2018-03-06T19:21:39Z</dcterms:created>
  <dcterms:modified xsi:type="dcterms:W3CDTF">2018-03-20T16:40:40Z</dcterms:modified>
</cp:coreProperties>
</file>