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lks\Dropbox\2020 Covid\"/>
    </mc:Choice>
  </mc:AlternateContent>
  <xr:revisionPtr revIDLastSave="0" documentId="13_ncr:1_{721FB09A-50FC-4FB9-B0DA-8F04E6E47D7B}" xr6:coauthVersionLast="47" xr6:coauthVersionMax="47" xr10:uidLastSave="{00000000-0000-0000-0000-000000000000}"/>
  <bookViews>
    <workbookView xWindow="14025" yWindow="-16320" windowWidth="29040" windowHeight="15720" tabRatio="601" activeTab="1" xr2:uid="{D1996E25-F134-4080-8A14-357BB17FB6AE}"/>
  </bookViews>
  <sheets>
    <sheet name="Weekly Summary" sheetId="13" r:id="rId1"/>
    <sheet name="South Carolina" sheetId="5" r:id="rId2"/>
    <sheet name="Cases and Beds" sheetId="6" r:id="rId3"/>
    <sheet name="Deaths" sheetId="7" r:id="rId4"/>
    <sheet name="Deaths by Age" sheetId="12" r:id="rId5"/>
    <sheet name="Percent Positive" sheetId="8" r:id="rId6"/>
    <sheet name="County Cases" sheetId="9" r:id="rId7"/>
    <sheet name="Backup 20210103" sheetId="10" r:id="rId8"/>
    <sheet name="May 2020 - June 2020"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13" i="13" l="1"/>
  <c r="T13" i="13"/>
  <c r="U12" i="13"/>
  <c r="T12" i="13"/>
  <c r="U11" i="13"/>
  <c r="T11" i="13"/>
  <c r="U10" i="13"/>
  <c r="T10" i="13"/>
  <c r="U8" i="13"/>
  <c r="U7" i="13"/>
  <c r="T8" i="13"/>
  <c r="T7" i="13"/>
  <c r="U4" i="13"/>
  <c r="U5" i="13"/>
  <c r="U6" i="13"/>
  <c r="U3" i="13"/>
  <c r="T4" i="13"/>
  <c r="T5" i="13"/>
  <c r="T6" i="13"/>
  <c r="T3" i="13"/>
  <c r="S13" i="13"/>
  <c r="S12" i="13"/>
  <c r="S11" i="13"/>
  <c r="S10" i="13"/>
  <c r="S8" i="13"/>
  <c r="S7" i="13"/>
  <c r="S4" i="13"/>
  <c r="S5" i="13"/>
  <c r="S6" i="13"/>
  <c r="S3" i="13"/>
  <c r="R5" i="13"/>
  <c r="R8" i="13"/>
  <c r="R6" i="13"/>
  <c r="R13" i="13"/>
  <c r="R12" i="13"/>
  <c r="R11" i="13"/>
  <c r="R10" i="13"/>
  <c r="R7" i="13"/>
  <c r="R4" i="13"/>
  <c r="R3" i="13"/>
  <c r="Q8" i="13"/>
  <c r="Q6" i="13"/>
  <c r="Q5" i="13"/>
  <c r="Q13" i="13"/>
  <c r="Q12" i="13"/>
  <c r="Q11" i="13"/>
  <c r="Q10" i="13"/>
  <c r="Q7" i="13"/>
  <c r="Q4" i="13"/>
  <c r="Q3" i="13"/>
  <c r="P7" i="13"/>
  <c r="O5" i="13"/>
  <c r="O6" i="13"/>
  <c r="O8" i="13"/>
  <c r="P8" i="13"/>
  <c r="P13" i="13"/>
  <c r="P12" i="13"/>
  <c r="P11" i="13"/>
  <c r="P10" i="13"/>
  <c r="P4" i="13"/>
  <c r="P5" i="13"/>
  <c r="P6" i="13"/>
  <c r="P3" i="13"/>
  <c r="SG34" i="5"/>
  <c r="SH34" i="5"/>
  <c r="SI34" i="5"/>
  <c r="SJ34" i="5"/>
  <c r="SK34" i="5"/>
  <c r="SL34" i="5"/>
  <c r="SM34" i="5"/>
  <c r="SN34" i="5"/>
  <c r="SO34" i="5"/>
  <c r="SP34" i="5"/>
  <c r="SQ34" i="5"/>
  <c r="SR34" i="5"/>
  <c r="SS34" i="5"/>
  <c r="ST34" i="5"/>
  <c r="SU34" i="5"/>
  <c r="SV34" i="5"/>
  <c r="SW34" i="5"/>
  <c r="SX34" i="5"/>
  <c r="SY34" i="5"/>
  <c r="SZ34" i="5"/>
  <c r="TA34" i="5"/>
  <c r="TB34" i="5"/>
  <c r="TC34" i="5"/>
  <c r="TD34" i="5"/>
  <c r="TE34" i="5"/>
  <c r="TF34" i="5"/>
  <c r="TG34" i="5"/>
  <c r="TH34" i="5"/>
  <c r="TI34" i="5"/>
  <c r="TJ34" i="5"/>
  <c r="TK34" i="5"/>
  <c r="TL34" i="5"/>
  <c r="TM34" i="5"/>
  <c r="TN34" i="5"/>
  <c r="TO34" i="5"/>
  <c r="TP34" i="5"/>
  <c r="TQ34" i="5"/>
  <c r="TR34" i="5"/>
  <c r="TS34" i="5"/>
  <c r="TT34" i="5"/>
  <c r="TU34" i="5"/>
  <c r="TV34" i="5"/>
  <c r="TW34" i="5"/>
  <c r="TX34" i="5"/>
  <c r="TY34" i="5"/>
  <c r="TZ34" i="5"/>
  <c r="UA34" i="5"/>
  <c r="UB34" i="5"/>
  <c r="UC34" i="5"/>
  <c r="UD34" i="5"/>
  <c r="UE34" i="5"/>
  <c r="SG35" i="5"/>
  <c r="SH35" i="5"/>
  <c r="SI35" i="5"/>
  <c r="SJ35" i="5"/>
  <c r="SK35" i="5"/>
  <c r="SL35" i="5"/>
  <c r="SM35" i="5"/>
  <c r="SN35" i="5"/>
  <c r="SO35" i="5"/>
  <c r="SP35" i="5"/>
  <c r="SQ35" i="5"/>
  <c r="SR35" i="5"/>
  <c r="SS35" i="5"/>
  <c r="ST35" i="5"/>
  <c r="SU35" i="5"/>
  <c r="SV35" i="5"/>
  <c r="SW35" i="5"/>
  <c r="SX35" i="5"/>
  <c r="SY35" i="5"/>
  <c r="SZ35" i="5"/>
  <c r="TA35" i="5"/>
  <c r="TB35" i="5"/>
  <c r="TC35" i="5"/>
  <c r="TD35" i="5"/>
  <c r="TE35" i="5"/>
  <c r="TF35" i="5"/>
  <c r="TG35" i="5"/>
  <c r="TH35" i="5"/>
  <c r="TI35" i="5"/>
  <c r="TJ35" i="5"/>
  <c r="TK35" i="5"/>
  <c r="TL35" i="5"/>
  <c r="TM35" i="5"/>
  <c r="TN35" i="5"/>
  <c r="TO35" i="5"/>
  <c r="TP35" i="5"/>
  <c r="TQ35" i="5"/>
  <c r="TR35" i="5"/>
  <c r="TS35" i="5"/>
  <c r="TT35" i="5"/>
  <c r="TU35" i="5"/>
  <c r="TV35" i="5"/>
  <c r="TW35" i="5"/>
  <c r="TX35" i="5"/>
  <c r="TY35" i="5"/>
  <c r="TZ35" i="5"/>
  <c r="UA35" i="5"/>
  <c r="UB35" i="5"/>
  <c r="UC35" i="5"/>
  <c r="UD35" i="5"/>
  <c r="UE35" i="5"/>
  <c r="O13" i="13"/>
  <c r="O12" i="13"/>
  <c r="O11" i="13"/>
  <c r="O10" i="13"/>
  <c r="O7" i="13"/>
  <c r="O4" i="13"/>
  <c r="O3" i="13"/>
  <c r="N8" i="13" l="1"/>
  <c r="N6" i="13"/>
  <c r="N5" i="13"/>
  <c r="N13" i="13"/>
  <c r="N12" i="13"/>
  <c r="N11" i="13"/>
  <c r="N10" i="13"/>
  <c r="N7" i="13"/>
  <c r="N4" i="13"/>
  <c r="N3" i="13"/>
  <c r="RG34" i="5"/>
  <c r="RH34" i="5"/>
  <c r="RI34" i="5"/>
  <c r="RJ34" i="5"/>
  <c r="RK34" i="5"/>
  <c r="RL34" i="5"/>
  <c r="RM34" i="5"/>
  <c r="RN34" i="5"/>
  <c r="RO34" i="5"/>
  <c r="RP34" i="5"/>
  <c r="RQ34" i="5"/>
  <c r="RR34" i="5"/>
  <c r="RS34" i="5"/>
  <c r="RT34" i="5"/>
  <c r="RU34" i="5"/>
  <c r="RV34" i="5"/>
  <c r="RW34" i="5"/>
  <c r="RX34" i="5"/>
  <c r="RY34" i="5"/>
  <c r="RZ34" i="5"/>
  <c r="SA34" i="5"/>
  <c r="SB34" i="5"/>
  <c r="SC34" i="5"/>
  <c r="SD34" i="5"/>
  <c r="SE34" i="5"/>
  <c r="SF34" i="5"/>
  <c r="RG35" i="5"/>
  <c r="RH35" i="5"/>
  <c r="RI35" i="5"/>
  <c r="RJ35" i="5"/>
  <c r="RK35" i="5"/>
  <c r="RL35" i="5"/>
  <c r="RM35" i="5"/>
  <c r="RN35" i="5"/>
  <c r="RO35" i="5"/>
  <c r="RP35" i="5"/>
  <c r="RQ35" i="5"/>
  <c r="RR35" i="5"/>
  <c r="RS35" i="5"/>
  <c r="RT35" i="5"/>
  <c r="RU35" i="5"/>
  <c r="RV35" i="5"/>
  <c r="RW35" i="5"/>
  <c r="RX35" i="5"/>
  <c r="RY35" i="5"/>
  <c r="RZ35" i="5"/>
  <c r="SA35" i="5"/>
  <c r="SB35" i="5"/>
  <c r="SC35" i="5"/>
  <c r="SD35" i="5"/>
  <c r="SE35" i="5"/>
  <c r="SF35" i="5"/>
  <c r="M8" i="13" a="1"/>
  <c r="M8" i="13"/>
  <c r="M7" i="13" a="1"/>
  <c r="M7" i="13" s="1"/>
  <c r="M13" i="13"/>
  <c r="M12" i="13"/>
  <c r="M11" i="13"/>
  <c r="M10" i="13"/>
  <c r="M4" i="13"/>
  <c r="M5" i="13"/>
  <c r="M6" i="13"/>
  <c r="M3" i="13"/>
  <c r="L8" i="13"/>
  <c r="L7" i="13"/>
  <c r="L6" i="13"/>
  <c r="L5" i="13"/>
  <c r="L3" i="13"/>
  <c r="K11" i="13" l="1"/>
  <c r="L13" i="13"/>
  <c r="L12" i="13"/>
  <c r="L11" i="13"/>
  <c r="L10" i="13"/>
  <c r="L4" i="13"/>
  <c r="K13" i="13"/>
  <c r="K12" i="13"/>
  <c r="K10" i="13"/>
  <c r="K8" i="13"/>
  <c r="K7" i="13"/>
  <c r="K6" i="13"/>
  <c r="K5" i="13"/>
  <c r="K4" i="13"/>
  <c r="K3" i="13"/>
  <c r="QU34" i="5"/>
  <c r="QV34" i="5"/>
  <c r="QW34" i="5"/>
  <c r="QX34" i="5"/>
  <c r="QY34" i="5"/>
  <c r="QZ34" i="5"/>
  <c r="RA34" i="5"/>
  <c r="RB34" i="5"/>
  <c r="RC34" i="5"/>
  <c r="RD34" i="5"/>
  <c r="RE34" i="5"/>
  <c r="RF34" i="5"/>
  <c r="QT34" i="5"/>
  <c r="QS34" i="5"/>
  <c r="NF34" i="5"/>
  <c r="NG34" i="5"/>
  <c r="NH34" i="5"/>
  <c r="NI34" i="5"/>
  <c r="NJ34" i="5"/>
  <c r="NK34" i="5"/>
  <c r="NL34" i="5"/>
  <c r="NM34" i="5"/>
  <c r="NN34" i="5"/>
  <c r="NO34" i="5"/>
  <c r="NP34" i="5"/>
  <c r="NQ34" i="5"/>
  <c r="NR34" i="5"/>
  <c r="NS34" i="5"/>
  <c r="NT34" i="5"/>
  <c r="NU34" i="5"/>
  <c r="NV34" i="5"/>
  <c r="NW34" i="5"/>
  <c r="NX34" i="5"/>
  <c r="NY34" i="5"/>
  <c r="NZ34" i="5"/>
  <c r="OA34" i="5"/>
  <c r="OB34" i="5"/>
  <c r="OC34" i="5"/>
  <c r="OD34" i="5"/>
  <c r="OE34" i="5"/>
  <c r="OF34" i="5"/>
  <c r="OG34" i="5"/>
  <c r="OH34" i="5"/>
  <c r="OI34" i="5"/>
  <c r="OJ34" i="5"/>
  <c r="OK34" i="5"/>
  <c r="OL34" i="5"/>
  <c r="OM34" i="5"/>
  <c r="ON34" i="5"/>
  <c r="OO34" i="5"/>
  <c r="OP34" i="5"/>
  <c r="OQ34" i="5"/>
  <c r="OR34" i="5"/>
  <c r="OS34" i="5"/>
  <c r="OT34" i="5"/>
  <c r="OU34" i="5"/>
  <c r="OV34" i="5"/>
  <c r="OW34" i="5"/>
  <c r="OX34" i="5"/>
  <c r="OY34" i="5"/>
  <c r="OZ34" i="5"/>
  <c r="PA34" i="5"/>
  <c r="PB34" i="5"/>
  <c r="PC34" i="5"/>
  <c r="PD34" i="5"/>
  <c r="PE34" i="5"/>
  <c r="PF34" i="5"/>
  <c r="PG34" i="5"/>
  <c r="PH34" i="5"/>
  <c r="PI34" i="5"/>
  <c r="PJ34" i="5"/>
  <c r="PK34" i="5"/>
  <c r="PL34" i="5"/>
  <c r="PM34" i="5"/>
  <c r="PN34" i="5"/>
  <c r="PO34" i="5"/>
  <c r="PP34" i="5"/>
  <c r="PQ34" i="5"/>
  <c r="PR34" i="5"/>
  <c r="PS34" i="5"/>
  <c r="PT34" i="5"/>
  <c r="PU34" i="5"/>
  <c r="PV34" i="5"/>
  <c r="PW34" i="5"/>
  <c r="PX34" i="5"/>
  <c r="PY34" i="5"/>
  <c r="PZ34" i="5"/>
  <c r="QA34" i="5"/>
  <c r="QB34" i="5"/>
  <c r="QC34" i="5"/>
  <c r="QD34" i="5"/>
  <c r="QE34" i="5"/>
  <c r="QF34" i="5"/>
  <c r="QG34" i="5"/>
  <c r="QH34" i="5"/>
  <c r="QI34" i="5"/>
  <c r="QJ34" i="5"/>
  <c r="QK34" i="5"/>
  <c r="QL34" i="5"/>
  <c r="QM34" i="5"/>
  <c r="QN34" i="5"/>
  <c r="QO34" i="5"/>
  <c r="QP34" i="5"/>
  <c r="QQ34" i="5"/>
  <c r="QR34" i="5"/>
  <c r="J13" i="13" l="1"/>
  <c r="J12" i="13"/>
  <c r="J11" i="13"/>
  <c r="J10" i="13"/>
  <c r="J8" i="13"/>
  <c r="J7" i="13"/>
  <c r="J6" i="13"/>
  <c r="J5" i="13"/>
  <c r="J4" i="13"/>
  <c r="J3" i="13"/>
  <c r="A22" i="5"/>
  <c r="B8" i="13"/>
  <c r="B7" i="13"/>
  <c r="B4" i="13"/>
  <c r="B5" i="13"/>
  <c r="B6" i="13"/>
  <c r="B3" i="13"/>
  <c r="I13" i="13"/>
  <c r="I12" i="13"/>
  <c r="I11" i="13"/>
  <c r="I10" i="13"/>
  <c r="H13" i="13"/>
  <c r="H12" i="13"/>
  <c r="H11" i="13"/>
  <c r="H10" i="13"/>
  <c r="G13" i="13"/>
  <c r="G12" i="13"/>
  <c r="G11" i="13"/>
  <c r="I8" i="13"/>
  <c r="H8" i="13"/>
  <c r="G8" i="13"/>
  <c r="F8" i="13"/>
  <c r="E8" i="13"/>
  <c r="I7" i="13"/>
  <c r="H7" i="13"/>
  <c r="G7" i="13"/>
  <c r="F7" i="13"/>
  <c r="E7" i="13"/>
  <c r="H4" i="13"/>
  <c r="I4" i="13"/>
  <c r="H5" i="13"/>
  <c r="I5" i="13"/>
  <c r="H6" i="13"/>
  <c r="I6" i="13"/>
  <c r="I3" i="13"/>
  <c r="H3" i="13"/>
  <c r="G4" i="13"/>
  <c r="G5" i="13"/>
  <c r="G6" i="13"/>
  <c r="G3" i="13"/>
  <c r="F4" i="13"/>
  <c r="F5" i="13"/>
  <c r="F6" i="13"/>
  <c r="F3" i="13"/>
  <c r="E4" i="13"/>
  <c r="E5" i="13"/>
  <c r="E6" i="13"/>
  <c r="E3" i="13"/>
  <c r="G10" i="13"/>
  <c r="F10" i="13"/>
  <c r="E10" i="13"/>
  <c r="E11" i="13"/>
  <c r="F11" i="13"/>
  <c r="E12" i="13"/>
  <c r="F12" i="13"/>
  <c r="E13" i="13"/>
  <c r="F13" i="13"/>
  <c r="D13" i="13"/>
  <c r="D12" i="13"/>
  <c r="D11" i="13"/>
  <c r="D10" i="13"/>
  <c r="D8" i="13"/>
  <c r="D7" i="13"/>
  <c r="D4" i="13"/>
  <c r="D5" i="13"/>
  <c r="D6" i="13"/>
  <c r="D3" i="13"/>
  <c r="C13" i="13"/>
  <c r="C12" i="13"/>
  <c r="C11" i="13"/>
  <c r="C10" i="13"/>
  <c r="C8" i="13"/>
  <c r="C7" i="13"/>
  <c r="C6" i="13"/>
  <c r="C5" i="13"/>
  <c r="C4" i="13"/>
  <c r="C3" i="13"/>
  <c r="A33" i="5"/>
  <c r="A32" i="5"/>
  <c r="A31" i="5"/>
  <c r="A30" i="5"/>
  <c r="A29" i="5"/>
  <c r="A28" i="5"/>
  <c r="A27" i="5"/>
  <c r="A26" i="5"/>
  <c r="A25" i="5"/>
  <c r="A24" i="5"/>
  <c r="A23" i="5"/>
  <c r="A21" i="5"/>
  <c r="A20" i="5"/>
  <c r="A19" i="5"/>
  <c r="A10" i="5"/>
  <c r="A9" i="5"/>
  <c r="A8" i="5"/>
  <c r="A7" i="5"/>
  <c r="A6" i="5"/>
  <c r="A5" i="5"/>
  <c r="A4" i="5"/>
  <c r="A3" i="5"/>
  <c r="A2" i="5"/>
  <c r="QS35" i="5"/>
  <c r="QT35" i="5"/>
  <c r="QU35" i="5"/>
  <c r="QV35" i="5"/>
  <c r="QW35" i="5"/>
  <c r="QX35" i="5"/>
  <c r="QY35" i="5"/>
  <c r="QZ35" i="5"/>
  <c r="RA35" i="5"/>
  <c r="RB35" i="5"/>
  <c r="RC35" i="5"/>
  <c r="RD35" i="5"/>
  <c r="RE35" i="5"/>
  <c r="RF35" i="5"/>
  <c r="PM35" i="5"/>
  <c r="PN35" i="5"/>
  <c r="PO35" i="5"/>
  <c r="PP35" i="5"/>
  <c r="PQ35" i="5"/>
  <c r="PR35" i="5"/>
  <c r="PS35" i="5"/>
  <c r="PT35" i="5"/>
  <c r="PU35" i="5"/>
  <c r="PV35" i="5"/>
  <c r="PW35" i="5"/>
  <c r="PX35" i="5"/>
  <c r="PY35" i="5"/>
  <c r="PZ35" i="5"/>
  <c r="QA35" i="5"/>
  <c r="QB35" i="5"/>
  <c r="QC35" i="5"/>
  <c r="QD35" i="5"/>
  <c r="QE35" i="5"/>
  <c r="QF35" i="5"/>
  <c r="QG35" i="5"/>
  <c r="QH35" i="5"/>
  <c r="QI35" i="5"/>
  <c r="QJ35" i="5"/>
  <c r="QK35" i="5"/>
  <c r="QL35" i="5"/>
  <c r="QM35" i="5"/>
  <c r="QN35" i="5"/>
  <c r="QO35" i="5"/>
  <c r="QP35" i="5"/>
  <c r="QQ35" i="5"/>
  <c r="QR35" i="5"/>
  <c r="OE35" i="5"/>
  <c r="OF35" i="5"/>
  <c r="OG35" i="5"/>
  <c r="OH35" i="5"/>
  <c r="OI35" i="5"/>
  <c r="OJ35" i="5"/>
  <c r="OK35" i="5"/>
  <c r="OL35" i="5"/>
  <c r="OM35" i="5"/>
  <c r="ON35" i="5"/>
  <c r="OO35" i="5"/>
  <c r="OP35" i="5"/>
  <c r="OQ35" i="5"/>
  <c r="OR35" i="5"/>
  <c r="OS35" i="5"/>
  <c r="OT35" i="5"/>
  <c r="OU35" i="5"/>
  <c r="OV35" i="5"/>
  <c r="OW35" i="5"/>
  <c r="OX35" i="5"/>
  <c r="OY35" i="5"/>
  <c r="OZ35" i="5"/>
  <c r="PA35" i="5"/>
  <c r="PB35" i="5"/>
  <c r="PC35" i="5"/>
  <c r="PD35" i="5"/>
  <c r="PE35" i="5"/>
  <c r="PF35" i="5"/>
  <c r="PG35" i="5"/>
  <c r="PH35" i="5"/>
  <c r="PI35" i="5"/>
  <c r="PJ35" i="5"/>
  <c r="PK35" i="5"/>
  <c r="PL35" i="5"/>
  <c r="ND34" i="5"/>
  <c r="NE34" i="5"/>
  <c r="ND35" i="5"/>
  <c r="NE35" i="5"/>
  <c r="NF35" i="5"/>
  <c r="NG35" i="5"/>
  <c r="NH35" i="5"/>
  <c r="NI35" i="5"/>
  <c r="NJ35" i="5"/>
  <c r="NK35" i="5"/>
  <c r="NL35" i="5"/>
  <c r="NM35" i="5"/>
  <c r="NN35" i="5"/>
  <c r="NO35" i="5"/>
  <c r="NP35" i="5"/>
  <c r="NQ35" i="5"/>
  <c r="NR35" i="5"/>
  <c r="NS35" i="5"/>
  <c r="NT35" i="5"/>
  <c r="NU35" i="5"/>
  <c r="NV35" i="5"/>
  <c r="NW35" i="5"/>
  <c r="NX35" i="5"/>
  <c r="NY35" i="5"/>
  <c r="NZ35" i="5"/>
  <c r="OA35" i="5"/>
  <c r="OB35" i="5"/>
  <c r="OC35" i="5"/>
  <c r="OD35" i="5"/>
  <c r="MQ39" i="5"/>
  <c r="MQ18" i="5"/>
  <c r="MQ16" i="5"/>
  <c r="MJ18" i="5"/>
  <c r="MJ16" i="5"/>
  <c r="MJ39" i="5"/>
  <c r="MC18" i="5"/>
  <c r="MC16" i="5"/>
  <c r="MC39" i="5"/>
  <c r="MB34" i="5"/>
  <c r="MC34" i="5"/>
  <c r="MD34" i="5"/>
  <c r="ME34" i="5"/>
  <c r="MF34" i="5"/>
  <c r="MG34" i="5"/>
  <c r="MH34" i="5"/>
  <c r="MI34" i="5"/>
  <c r="MJ34" i="5"/>
  <c r="MK34" i="5"/>
  <c r="ML34" i="5"/>
  <c r="MM34" i="5"/>
  <c r="MN34" i="5"/>
  <c r="MO34" i="5"/>
  <c r="MP34" i="5"/>
  <c r="MQ34" i="5"/>
  <c r="MR34" i="5"/>
  <c r="MS34" i="5"/>
  <c r="MT34" i="5"/>
  <c r="MU34" i="5"/>
  <c r="MV34" i="5"/>
  <c r="MW34" i="5"/>
  <c r="MX34" i="5"/>
  <c r="MY34" i="5"/>
  <c r="MZ34" i="5"/>
  <c r="NA34" i="5"/>
  <c r="NB34" i="5"/>
  <c r="NC34" i="5"/>
  <c r="MB35" i="5"/>
  <c r="MC35" i="5"/>
  <c r="MD35" i="5"/>
  <c r="ME35" i="5"/>
  <c r="MF35" i="5"/>
  <c r="MG35" i="5"/>
  <c r="MH35" i="5"/>
  <c r="MI35" i="5"/>
  <c r="MJ35" i="5"/>
  <c r="MK35" i="5"/>
  <c r="ML35" i="5"/>
  <c r="MM35" i="5"/>
  <c r="MN35" i="5"/>
  <c r="MO35" i="5"/>
  <c r="MP35" i="5"/>
  <c r="MQ35" i="5"/>
  <c r="MR35" i="5"/>
  <c r="MS35" i="5"/>
  <c r="MT35" i="5"/>
  <c r="MU35" i="5"/>
  <c r="MV35" i="5"/>
  <c r="MW35" i="5"/>
  <c r="MX35" i="5"/>
  <c r="MY35" i="5"/>
  <c r="MZ35" i="5"/>
  <c r="NA35" i="5"/>
  <c r="NB35" i="5"/>
  <c r="NC35" i="5"/>
  <c r="LV18" i="5"/>
  <c r="LV16" i="5"/>
  <c r="LV39" i="5"/>
  <c r="LO18" i="5"/>
  <c r="LO16" i="5"/>
  <c r="LO39" i="5"/>
  <c r="LH39" i="5"/>
  <c r="LH18" i="5"/>
  <c r="LH16" i="5"/>
  <c r="LA39" i="5"/>
  <c r="LA18" i="5"/>
  <c r="LA16" i="5"/>
  <c r="KT39" i="5"/>
  <c r="KT18" i="5"/>
  <c r="KT16" i="5"/>
  <c r="KU34" i="5"/>
  <c r="KV34" i="5"/>
  <c r="KW34" i="5"/>
  <c r="KX34" i="5"/>
  <c r="KY34" i="5"/>
  <c r="KZ34" i="5"/>
  <c r="LA34" i="5"/>
  <c r="LB34" i="5"/>
  <c r="LC34" i="5"/>
  <c r="LD34" i="5"/>
  <c r="LE34" i="5"/>
  <c r="LF34" i="5"/>
  <c r="LG34" i="5"/>
  <c r="LH34" i="5"/>
  <c r="LI34" i="5"/>
  <c r="LJ34" i="5"/>
  <c r="LK34" i="5"/>
  <c r="LL34" i="5"/>
  <c r="LM34" i="5"/>
  <c r="LN34" i="5"/>
  <c r="LO34" i="5"/>
  <c r="LP34" i="5"/>
  <c r="LQ34" i="5"/>
  <c r="LR34" i="5"/>
  <c r="LS34" i="5"/>
  <c r="LT34" i="5"/>
  <c r="LU34" i="5"/>
  <c r="LV34" i="5"/>
  <c r="LW34" i="5"/>
  <c r="LX34" i="5"/>
  <c r="LY34" i="5"/>
  <c r="LZ34" i="5"/>
  <c r="MA34" i="5"/>
  <c r="KU35" i="5"/>
  <c r="KV35" i="5"/>
  <c r="KW35" i="5"/>
  <c r="KX35" i="5"/>
  <c r="KY35" i="5"/>
  <c r="KZ35" i="5"/>
  <c r="LA35" i="5"/>
  <c r="LB35" i="5"/>
  <c r="LC35" i="5"/>
  <c r="LD35" i="5"/>
  <c r="LE35" i="5"/>
  <c r="LF35" i="5"/>
  <c r="LG35" i="5"/>
  <c r="LH35" i="5"/>
  <c r="LI35" i="5"/>
  <c r="LJ35" i="5"/>
  <c r="LK35" i="5"/>
  <c r="LL35" i="5"/>
  <c r="LM35" i="5"/>
  <c r="LN35" i="5"/>
  <c r="LO35" i="5"/>
  <c r="LP35" i="5"/>
  <c r="LQ35" i="5"/>
  <c r="LR35" i="5"/>
  <c r="LS35" i="5"/>
  <c r="LT35" i="5"/>
  <c r="LU35" i="5"/>
  <c r="LV35" i="5"/>
  <c r="LW35" i="5"/>
  <c r="LX35" i="5"/>
  <c r="LY35" i="5"/>
  <c r="LZ35" i="5"/>
  <c r="MA35" i="5"/>
  <c r="KM39" i="5"/>
  <c r="KM18" i="5"/>
  <c r="KM16" i="5"/>
  <c r="KF18" i="5"/>
  <c r="KF16" i="5"/>
  <c r="KF39" i="5"/>
  <c r="JV34" i="5"/>
  <c r="JW34" i="5"/>
  <c r="JX34" i="5"/>
  <c r="JY34" i="5"/>
  <c r="JZ34" i="5"/>
  <c r="KA34" i="5"/>
  <c r="KB34" i="5"/>
  <c r="KC34" i="5"/>
  <c r="KD34" i="5"/>
  <c r="KE34" i="5"/>
  <c r="KF34" i="5"/>
  <c r="KG34" i="5"/>
  <c r="KH34" i="5"/>
  <c r="KI34" i="5"/>
  <c r="KJ34" i="5"/>
  <c r="KK34" i="5"/>
  <c r="KL34" i="5"/>
  <c r="KM34" i="5"/>
  <c r="KN34" i="5"/>
  <c r="KO34" i="5"/>
  <c r="KP34" i="5"/>
  <c r="KQ34" i="5"/>
  <c r="KR34" i="5"/>
  <c r="KS34" i="5"/>
  <c r="KT34" i="5"/>
  <c r="JV35" i="5"/>
  <c r="JW35" i="5"/>
  <c r="JX35" i="5"/>
  <c r="JY35" i="5"/>
  <c r="JZ35" i="5"/>
  <c r="KA35" i="5"/>
  <c r="KB35" i="5"/>
  <c r="KC35" i="5"/>
  <c r="KD35" i="5"/>
  <c r="KE35" i="5"/>
  <c r="KF35" i="5"/>
  <c r="KG35" i="5"/>
  <c r="KH35" i="5"/>
  <c r="KI35" i="5"/>
  <c r="KJ35" i="5"/>
  <c r="KK35" i="5"/>
  <c r="KL35" i="5"/>
  <c r="KM35" i="5"/>
  <c r="KN35" i="5"/>
  <c r="KO35" i="5"/>
  <c r="KP35" i="5"/>
  <c r="KQ35" i="5"/>
  <c r="KR35" i="5"/>
  <c r="KS35" i="5"/>
  <c r="KT35" i="5"/>
  <c r="JY18" i="5"/>
  <c r="JY16" i="5"/>
  <c r="JY39" i="5"/>
  <c r="JR18" i="5"/>
  <c r="JR16" i="5"/>
  <c r="JR39" i="5"/>
  <c r="JK18" i="5"/>
  <c r="JK16" i="5"/>
  <c r="JK39" i="5"/>
  <c r="JB34" i="5"/>
  <c r="JD18" i="5"/>
  <c r="JD16" i="5"/>
  <c r="JD39" i="5"/>
  <c r="IW39" i="5"/>
  <c r="IW18" i="5"/>
  <c r="IW16" i="5"/>
  <c r="IP18" i="5"/>
  <c r="IP16" i="5"/>
  <c r="IP39" i="5"/>
  <c r="JB35" i="5"/>
  <c r="JC35" i="5"/>
  <c r="JD35" i="5"/>
  <c r="JE35" i="5"/>
  <c r="JF35" i="5"/>
  <c r="JG35" i="5"/>
  <c r="JH35" i="5"/>
  <c r="JI35" i="5"/>
  <c r="JJ35" i="5"/>
  <c r="JK35" i="5"/>
  <c r="JL35" i="5"/>
  <c r="JM35" i="5"/>
  <c r="JN35" i="5"/>
  <c r="JO35" i="5"/>
  <c r="JP35" i="5"/>
  <c r="JQ35" i="5"/>
  <c r="JR35" i="5"/>
  <c r="JS35" i="5"/>
  <c r="JT35" i="5"/>
  <c r="JU35" i="5"/>
  <c r="JC34" i="5"/>
  <c r="JD34" i="5"/>
  <c r="JE34" i="5"/>
  <c r="JF34" i="5"/>
  <c r="JG34" i="5"/>
  <c r="JH34" i="5"/>
  <c r="JI34" i="5"/>
  <c r="JJ34" i="5"/>
  <c r="JK34" i="5"/>
  <c r="JL34" i="5"/>
  <c r="JM34" i="5"/>
  <c r="JN34" i="5"/>
  <c r="JO34" i="5"/>
  <c r="JP34" i="5"/>
  <c r="JQ34" i="5"/>
  <c r="JR34" i="5"/>
  <c r="JS34" i="5"/>
  <c r="JT34" i="5"/>
  <c r="JU34" i="5"/>
  <c r="IL35" i="5"/>
  <c r="IM35" i="5"/>
  <c r="IN35" i="5"/>
  <c r="IO35" i="5"/>
  <c r="IP35" i="5"/>
  <c r="IQ35" i="5"/>
  <c r="IR35" i="5"/>
  <c r="IS35" i="5"/>
  <c r="IT35" i="5"/>
  <c r="IU35" i="5"/>
  <c r="IV35" i="5"/>
  <c r="IW35" i="5"/>
  <c r="IX35" i="5"/>
  <c r="IY35" i="5"/>
  <c r="IZ35" i="5"/>
  <c r="JA35" i="5"/>
  <c r="IL34" i="5"/>
  <c r="IM34" i="5"/>
  <c r="IN34" i="5"/>
  <c r="IO34" i="5"/>
  <c r="IP34" i="5"/>
  <c r="IQ34" i="5"/>
  <c r="IR34" i="5"/>
  <c r="IS34" i="5"/>
  <c r="IT34" i="5"/>
  <c r="IU34" i="5"/>
  <c r="IV34" i="5"/>
  <c r="IW34" i="5"/>
  <c r="IX34" i="5"/>
  <c r="IY34" i="5"/>
  <c r="IZ34" i="5"/>
  <c r="JA34" i="5"/>
  <c r="II39" i="5"/>
  <c r="II18" i="5"/>
  <c r="II16" i="5"/>
  <c r="IB18" i="5"/>
  <c r="IB16" i="5"/>
  <c r="IB39" i="5"/>
  <c r="HU18" i="5"/>
  <c r="HU16" i="5"/>
  <c r="HU39" i="5"/>
  <c r="HN39" i="5"/>
  <c r="H16" i="11"/>
  <c r="H18" i="11"/>
  <c r="H30" i="11"/>
  <c r="AQ34" i="11"/>
  <c r="AJ34" i="11"/>
  <c r="AC34" i="11"/>
  <c r="V34" i="11"/>
  <c r="O34"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AQ18" i="11"/>
  <c r="AJ18" i="11"/>
  <c r="AC18" i="11"/>
  <c r="V18" i="11"/>
  <c r="O18" i="11"/>
  <c r="AQ16" i="11"/>
  <c r="AJ16" i="11"/>
  <c r="AC16" i="11"/>
  <c r="V16" i="11"/>
  <c r="O16" i="11"/>
  <c r="HN18" i="5"/>
  <c r="HN16" i="5"/>
  <c r="HJ34" i="5"/>
  <c r="HK34" i="5"/>
  <c r="HL34" i="5"/>
  <c r="HM34" i="5"/>
  <c r="HN34" i="5"/>
  <c r="HO34" i="5"/>
  <c r="HP34" i="5"/>
  <c r="HQ34" i="5"/>
  <c r="HR34" i="5"/>
  <c r="HS34" i="5"/>
  <c r="HT34" i="5"/>
  <c r="HU34" i="5"/>
  <c r="HV34" i="5"/>
  <c r="HW34" i="5"/>
  <c r="HX34" i="5"/>
  <c r="HY34" i="5"/>
  <c r="HZ34" i="5"/>
  <c r="IA34" i="5"/>
  <c r="IB34" i="5"/>
  <c r="IC34" i="5"/>
  <c r="ID34" i="5"/>
  <c r="IE34" i="5"/>
  <c r="IF34" i="5"/>
  <c r="IG34" i="5"/>
  <c r="IH34" i="5"/>
  <c r="II34" i="5"/>
  <c r="IJ34" i="5"/>
  <c r="IK34" i="5"/>
  <c r="HJ35" i="5"/>
  <c r="HK35" i="5"/>
  <c r="HL35" i="5"/>
  <c r="HM35" i="5"/>
  <c r="HN35" i="5"/>
  <c r="HO35" i="5"/>
  <c r="HP35" i="5"/>
  <c r="HQ35" i="5"/>
  <c r="HR35" i="5"/>
  <c r="HS35" i="5"/>
  <c r="HT35" i="5"/>
  <c r="HU35" i="5"/>
  <c r="HV35" i="5"/>
  <c r="HW35" i="5"/>
  <c r="HX35" i="5"/>
  <c r="HY35" i="5"/>
  <c r="HZ35" i="5"/>
  <c r="IA35" i="5"/>
  <c r="IB35" i="5"/>
  <c r="IC35" i="5"/>
  <c r="ID35" i="5"/>
  <c r="IE35" i="5"/>
  <c r="IF35" i="5"/>
  <c r="IG35" i="5"/>
  <c r="IH35" i="5"/>
  <c r="II35" i="5"/>
  <c r="IJ35" i="5"/>
  <c r="IK35" i="5"/>
  <c r="B35" i="5"/>
  <c r="C35" i="5"/>
  <c r="D35" i="5"/>
  <c r="E35" i="5"/>
  <c r="F35" i="5"/>
  <c r="G35" i="5"/>
  <c r="H35" i="5"/>
  <c r="I35" i="5"/>
  <c r="J35" i="5"/>
  <c r="K35" i="5"/>
  <c r="L35" i="5"/>
  <c r="M35" i="5"/>
  <c r="N35" i="5"/>
  <c r="O35" i="5"/>
  <c r="P35" i="5"/>
  <c r="Q35" i="5"/>
  <c r="R35" i="5"/>
  <c r="S35" i="5"/>
  <c r="T35" i="5"/>
  <c r="U35" i="5"/>
  <c r="V35" i="5"/>
  <c r="W35" i="5"/>
  <c r="X35" i="5"/>
  <c r="Y35" i="5"/>
  <c r="Z35" i="5"/>
  <c r="AA35" i="5"/>
  <c r="AB35" i="5"/>
  <c r="AC35" i="5"/>
  <c r="AD35" i="5"/>
  <c r="AE35" i="5"/>
  <c r="AF35" i="5"/>
  <c r="AG35" i="5"/>
  <c r="AH35" i="5"/>
  <c r="AI35" i="5"/>
  <c r="AJ35" i="5"/>
  <c r="AK35" i="5"/>
  <c r="AL35" i="5"/>
  <c r="AM35" i="5"/>
  <c r="AN35" i="5"/>
  <c r="AO35" i="5"/>
  <c r="AP35" i="5"/>
  <c r="AQ35" i="5"/>
  <c r="AR35" i="5"/>
  <c r="AS35" i="5"/>
  <c r="AT35" i="5"/>
  <c r="AU35" i="5"/>
  <c r="AV35" i="5"/>
  <c r="AW35" i="5"/>
  <c r="AX35" i="5"/>
  <c r="AY35" i="5"/>
  <c r="AZ35" i="5"/>
  <c r="BA35" i="5"/>
  <c r="BB35" i="5"/>
  <c r="BC35" i="5"/>
  <c r="BD35" i="5"/>
  <c r="BE35" i="5"/>
  <c r="BF35" i="5"/>
  <c r="BG35" i="5"/>
  <c r="BH35" i="5"/>
  <c r="BI35" i="5"/>
  <c r="BJ35" i="5"/>
  <c r="BK35" i="5"/>
  <c r="BL35" i="5"/>
  <c r="BM35" i="5"/>
  <c r="BN35" i="5"/>
  <c r="BO35" i="5"/>
  <c r="BP35" i="5"/>
  <c r="BQ35" i="5"/>
  <c r="BR35" i="5"/>
  <c r="BS35" i="5"/>
  <c r="BT35" i="5"/>
  <c r="BU35" i="5"/>
  <c r="BV35" i="5"/>
  <c r="BW35" i="5"/>
  <c r="BX35" i="5"/>
  <c r="BY35" i="5"/>
  <c r="BZ35" i="5"/>
  <c r="CA35" i="5"/>
  <c r="CB35" i="5"/>
  <c r="CC35" i="5"/>
  <c r="CD35" i="5"/>
  <c r="CE35" i="5"/>
  <c r="CF35" i="5"/>
  <c r="CG35" i="5"/>
  <c r="CH35" i="5"/>
  <c r="CI35" i="5"/>
  <c r="CJ35" i="5"/>
  <c r="CK35" i="5"/>
  <c r="CL35" i="5"/>
  <c r="CM35" i="5"/>
  <c r="CN35" i="5"/>
  <c r="CO35" i="5"/>
  <c r="CP35" i="5"/>
  <c r="CQ35" i="5"/>
  <c r="CR35" i="5"/>
  <c r="CS35" i="5"/>
  <c r="CT35" i="5"/>
  <c r="CU35" i="5"/>
  <c r="CV35" i="5"/>
  <c r="CW35" i="5"/>
  <c r="CX35" i="5"/>
  <c r="CY35" i="5"/>
  <c r="CZ35" i="5"/>
  <c r="DA35" i="5"/>
  <c r="DB35" i="5"/>
  <c r="DC35" i="5"/>
  <c r="DD35" i="5"/>
  <c r="DE35" i="5"/>
  <c r="DF35" i="5"/>
  <c r="DG35" i="5"/>
  <c r="DH35" i="5"/>
  <c r="DI35" i="5"/>
  <c r="DJ35" i="5"/>
  <c r="DK35" i="5"/>
  <c r="DL35" i="5"/>
  <c r="DM35" i="5"/>
  <c r="DN35" i="5"/>
  <c r="DO35" i="5"/>
  <c r="DP35" i="5"/>
  <c r="DQ35" i="5"/>
  <c r="DR35" i="5"/>
  <c r="DS35" i="5"/>
  <c r="DT35" i="5"/>
  <c r="DU35" i="5"/>
  <c r="DV35" i="5"/>
  <c r="DW35" i="5"/>
  <c r="DX35" i="5"/>
  <c r="DY35" i="5"/>
  <c r="DZ35" i="5"/>
  <c r="EA35" i="5"/>
  <c r="EB35" i="5"/>
  <c r="EC35" i="5"/>
  <c r="ED35" i="5"/>
  <c r="EE35" i="5"/>
  <c r="EF35" i="5"/>
  <c r="EG35" i="5"/>
  <c r="EH35" i="5"/>
  <c r="EI35" i="5"/>
  <c r="EJ35" i="5"/>
  <c r="EK35" i="5"/>
  <c r="EL35" i="5"/>
  <c r="EM35" i="5"/>
  <c r="EN35" i="5"/>
  <c r="EO35" i="5"/>
  <c r="EP35" i="5"/>
  <c r="EQ35" i="5"/>
  <c r="ER35" i="5"/>
  <c r="ES35" i="5"/>
  <c r="ET35" i="5"/>
  <c r="EU35" i="5"/>
  <c r="EV35" i="5"/>
  <c r="EW35" i="5"/>
  <c r="EX35" i="5"/>
  <c r="EY35" i="5"/>
  <c r="EZ35" i="5"/>
  <c r="FA35" i="5"/>
  <c r="FB35" i="5"/>
  <c r="FC35" i="5"/>
  <c r="FD35" i="5"/>
  <c r="FE35" i="5"/>
  <c r="FF35" i="5"/>
  <c r="FG35" i="5"/>
  <c r="FH35" i="5"/>
  <c r="FI35" i="5"/>
  <c r="FJ35" i="5"/>
  <c r="FK35" i="5"/>
  <c r="FL35" i="5"/>
  <c r="FM35" i="5"/>
  <c r="FN35" i="5"/>
  <c r="FO35" i="5"/>
  <c r="FP35" i="5"/>
  <c r="FQ35" i="5"/>
  <c r="FR35" i="5"/>
  <c r="FS35" i="5"/>
  <c r="FT35" i="5"/>
  <c r="FU35" i="5"/>
  <c r="FV35" i="5"/>
  <c r="FW35" i="5"/>
  <c r="FX35" i="5"/>
  <c r="FY35" i="5"/>
  <c r="FZ35" i="5"/>
  <c r="GA35" i="5"/>
  <c r="GB35" i="5"/>
  <c r="GC35" i="5"/>
  <c r="GD35" i="5"/>
  <c r="GE35" i="5"/>
  <c r="GF35" i="5"/>
  <c r="GG35" i="5"/>
  <c r="GH35" i="5"/>
  <c r="GI35" i="5"/>
  <c r="GJ35" i="5"/>
  <c r="GK35" i="5"/>
  <c r="GL35" i="5"/>
  <c r="GM35" i="5"/>
  <c r="GN35" i="5"/>
  <c r="GO35" i="5"/>
  <c r="GP35" i="5"/>
  <c r="GQ35" i="5"/>
  <c r="GS35" i="5"/>
  <c r="GT35" i="5"/>
  <c r="GU35" i="5"/>
  <c r="GV35" i="5"/>
  <c r="GW35" i="5"/>
  <c r="GX35" i="5"/>
  <c r="GY35" i="5"/>
  <c r="GZ35" i="5"/>
  <c r="HA35" i="5"/>
  <c r="HB35" i="5"/>
  <c r="HC35" i="5"/>
  <c r="HD35" i="5"/>
  <c r="HE35" i="5"/>
  <c r="HF35" i="5"/>
  <c r="HG35" i="5"/>
  <c r="HH35" i="5"/>
  <c r="HI35" i="5"/>
  <c r="GR35" i="5"/>
  <c r="HG39" i="5"/>
  <c r="HG18" i="5"/>
  <c r="HG16" i="5"/>
  <c r="GH34" i="5"/>
  <c r="GI34" i="5"/>
  <c r="GJ34" i="5"/>
  <c r="GK34" i="5"/>
  <c r="GL34" i="5"/>
  <c r="GM34" i="5"/>
  <c r="GN34" i="5"/>
  <c r="GO34" i="5"/>
  <c r="GP34" i="5"/>
  <c r="GQ34" i="5"/>
  <c r="GR34" i="5"/>
  <c r="GS34" i="5"/>
  <c r="GT34" i="5"/>
  <c r="GU34" i="5"/>
  <c r="GV34" i="5"/>
  <c r="GW34" i="5"/>
  <c r="GX34" i="5"/>
  <c r="GY34" i="5"/>
  <c r="GZ34" i="5"/>
  <c r="HA34" i="5"/>
  <c r="HB34" i="5"/>
  <c r="HC34" i="5"/>
  <c r="HD34" i="5"/>
  <c r="HE34" i="5"/>
  <c r="HF34" i="5"/>
  <c r="HG34" i="5"/>
  <c r="HH34" i="5"/>
  <c r="HI34" i="5"/>
  <c r="GG34" i="5"/>
  <c r="A34" i="5" l="1"/>
  <c r="GZ39" i="5"/>
  <c r="GZ18" i="5"/>
  <c r="GZ16" i="5"/>
  <c r="GS18" i="5"/>
  <c r="GS16" i="5"/>
  <c r="GS39" i="5"/>
  <c r="GL18" i="5"/>
  <c r="GL16" i="5"/>
  <c r="GE18" i="5"/>
  <c r="GE16" i="5"/>
  <c r="FX18" i="5"/>
  <c r="FX16" i="5"/>
  <c r="GL39" i="5"/>
  <c r="G34" i="10" l="1"/>
  <c r="GE39" i="5" l="1"/>
  <c r="FX39" i="5"/>
  <c r="FQ39" i="5" l="1"/>
  <c r="FQ18" i="5"/>
  <c r="FQ16" i="5"/>
  <c r="FJ39" i="5" l="1"/>
  <c r="FJ18" i="5"/>
  <c r="FJ16" i="5"/>
  <c r="FC18" i="5" l="1"/>
  <c r="FC16" i="5"/>
  <c r="FC39" i="5"/>
  <c r="EV18" i="5" l="1"/>
  <c r="EV16" i="5"/>
  <c r="EV39" i="5"/>
  <c r="EO18" i="5" l="1"/>
  <c r="EO16" i="5"/>
  <c r="EO39" i="5" l="1"/>
  <c r="EH16" i="5" l="1"/>
  <c r="EH18" i="5"/>
  <c r="EH39" i="5"/>
  <c r="EA39" i="5" l="1"/>
  <c r="EA18" i="5"/>
  <c r="EA16" i="5"/>
  <c r="DT16" i="5" l="1"/>
  <c r="DT18" i="5"/>
  <c r="DT39" i="5"/>
  <c r="DM18" i="5" l="1"/>
  <c r="DM16" i="5"/>
  <c r="DM39" i="5" l="1"/>
  <c r="CR18" i="5" l="1"/>
  <c r="DF18" i="5"/>
  <c r="DF16" i="5"/>
  <c r="DF39" i="5" l="1"/>
  <c r="CY18" i="5" l="1"/>
  <c r="CY16" i="5"/>
  <c r="CR16" i="5"/>
  <c r="CY39" i="5"/>
  <c r="CR39" i="5" l="1"/>
  <c r="CK18" i="5" l="1"/>
  <c r="CK16" i="5"/>
  <c r="CK39" i="5"/>
  <c r="CD18" i="5" l="1"/>
  <c r="CD16" i="5"/>
  <c r="BW16" i="5"/>
  <c r="CD39" i="5"/>
  <c r="BW18" i="5" l="1"/>
  <c r="BW39" i="5" l="1"/>
  <c r="BP18" i="5" l="1"/>
  <c r="BP16" i="5"/>
  <c r="BP39" i="5"/>
  <c r="BI18" i="5" l="1"/>
  <c r="BI16" i="5"/>
  <c r="BI39" i="5"/>
  <c r="BB18" i="5" l="1"/>
  <c r="BB16" i="5"/>
  <c r="BB39" i="5"/>
  <c r="AU39" i="5" l="1"/>
  <c r="AU18" i="5" l="1"/>
  <c r="AU16" i="5"/>
  <c r="AN16" i="5" l="1"/>
  <c r="AG16" i="5"/>
  <c r="Z16" i="5"/>
  <c r="S16" i="5"/>
  <c r="L16" i="5"/>
  <c r="E16" i="5"/>
  <c r="AN18" i="5" l="1"/>
  <c r="AN39" i="5"/>
  <c r="AG39" i="5" l="1"/>
  <c r="AG18" i="5"/>
  <c r="Z39" i="5" l="1"/>
  <c r="Z18" i="5" l="1"/>
  <c r="S39" i="5" l="1"/>
  <c r="L39" i="5" l="1"/>
  <c r="E39" i="5"/>
  <c r="S18" i="5"/>
  <c r="L18" i="5" l="1"/>
  <c r="E18"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<sst xmlns="http://schemas.openxmlformats.org/spreadsheetml/2006/main" count="294" uniqueCount="79">
  <si>
    <t>Confirmed Cases</t>
  </si>
  <si>
    <t>Probable Cases</t>
  </si>
  <si>
    <t>Confirmed Deaths</t>
  </si>
  <si>
    <t>Probable Deaths</t>
  </si>
  <si>
    <t>Hospitalizations</t>
  </si>
  <si>
    <t>Charleston</t>
  </si>
  <si>
    <t>Greenville</t>
  </si>
  <si>
    <t>Spartanburg</t>
  </si>
  <si>
    <t>Confirmed Cases:</t>
  </si>
  <si>
    <t>Memorial</t>
  </si>
  <si>
    <t>Day</t>
  </si>
  <si>
    <t>Avg Gvl:</t>
  </si>
  <si>
    <t>Lexington (Columbia)</t>
  </si>
  <si>
    <t>Richland (Columbia)</t>
  </si>
  <si>
    <t>Horry (Myrtle Beach)</t>
  </si>
  <si>
    <t>Percent Positive:</t>
  </si>
  <si>
    <t>Deaths:</t>
  </si>
  <si>
    <t>Cases:</t>
  </si>
  <si>
    <t>Ventilators</t>
  </si>
  <si>
    <t>Deaths by Day</t>
  </si>
  <si>
    <t>* 526 cases from the 18th</t>
  </si>
  <si>
    <t>New Government</t>
  </si>
  <si>
    <t>Data skewed</t>
  </si>
  <si>
    <t>Bad Utilization Rate</t>
  </si>
  <si>
    <t>Beaufort</t>
  </si>
  <si>
    <t>ICU Beds</t>
  </si>
  <si>
    <t>Dorchester</t>
  </si>
  <si>
    <t>Florence</t>
  </si>
  <si>
    <t>ICU Capacity</t>
  </si>
  <si>
    <t>Anderson</t>
  </si>
  <si>
    <t>Tests Given:</t>
  </si>
  <si>
    <t xml:space="preserve">DATABASE </t>
  </si>
  <si>
    <t>ISSUES</t>
  </si>
  <si>
    <t>Another</t>
  </si>
  <si>
    <t>Database</t>
  </si>
  <si>
    <t xml:space="preserve">Stats a </t>
  </si>
  <si>
    <t>Day behind</t>
  </si>
  <si>
    <t>Now</t>
  </si>
  <si>
    <t>York (Charlotte)</t>
  </si>
  <si>
    <t>Middle Aged Deaths (35 -64):</t>
  </si>
  <si>
    <t>Elderly Deaths (65+):</t>
  </si>
  <si>
    <t>Young Adult Deaths (18-34):</t>
  </si>
  <si>
    <t>Child (0 - 17):</t>
  </si>
  <si>
    <t>Pickens</t>
  </si>
  <si>
    <t>Reported Cases:</t>
  </si>
  <si>
    <t>Reported Deaths:</t>
  </si>
  <si>
    <t>Greenwood</t>
  </si>
  <si>
    <t>* internal</t>
  </si>
  <si>
    <t>system</t>
  </si>
  <si>
    <t>issues</t>
  </si>
  <si>
    <t>account for</t>
  </si>
  <si>
    <t>low counts</t>
  </si>
  <si>
    <t>*We are still experiencing an internal systems issue. We are actively working with our vendor to correct this. Once the issue is resolved with the vendor, we will update the data within the County-Level Dashboard to reflect cases missing from today’s numbers.</t>
  </si>
  <si>
    <t>Total For These Counties:</t>
  </si>
  <si>
    <t>7 Day Average (All Counties):</t>
  </si>
  <si>
    <t>* Percent Positive</t>
  </si>
  <si>
    <t>Calculated Differently</t>
  </si>
  <si>
    <t>* 26,834 Delayed</t>
  </si>
  <si>
    <t>Tests</t>
  </si>
  <si>
    <t>Stats Reported:</t>
  </si>
  <si>
    <t>No</t>
  </si>
  <si>
    <t>Hospital</t>
  </si>
  <si>
    <t>Stats</t>
  </si>
  <si>
    <t>Easter</t>
  </si>
  <si>
    <t>Nothing</t>
  </si>
  <si>
    <t xml:space="preserve">Ever </t>
  </si>
  <si>
    <t>Showed</t>
  </si>
  <si>
    <t>Up</t>
  </si>
  <si>
    <t>NO DATA</t>
  </si>
  <si>
    <t>Weekend</t>
  </si>
  <si>
    <t>Utilization</t>
  </si>
  <si>
    <t>Reports</t>
  </si>
  <si>
    <t>Anymore</t>
  </si>
  <si>
    <t xml:space="preserve">this </t>
  </si>
  <si>
    <t>I missed</t>
  </si>
  <si>
    <t>Deaths (Both)</t>
  </si>
  <si>
    <t>AVERAGE DAILY</t>
  </si>
  <si>
    <t>Masked Up</t>
  </si>
  <si>
    <t>Divide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</si>
</sst>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5" tint="0.59999389629810485"/>
        <bgColor indexed="64"/>
      </patternFill>
    </fill>
  </fills>
  <borders count="2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162">
    <xf numFmtId="0" fontId="0" fillId="0" borderId="0" xfId="0"/>
    <xf numFmtId="14" fontId="0" fillId="0" borderId="0" xfId="0" applyNumberFormat="1"/>
    <xf numFmtId="0" fontId="1" fillId="0" borderId="0" xfId="0" applyFont="1"/>
    <xf numFmtId="0" fontId="1" fillId="2" borderId="0" xfId="0" applyFont="1" applyFill="1"/>
    <xf numFmtId="14" fontId="0" fillId="3" borderId="0" xfId="0" applyNumberFormat="1" applyFill="1"/>
    <xf numFmtId="0" fontId="0" fillId="3" borderId="0" xfId="0" applyFill="1"/>
    <xf numFmtId="14" fontId="0" fillId="4" borderId="0" xfId="0" applyNumberFormat="1" applyFill="1"/>
    <xf numFmtId="0" fontId="0" fillId="4" borderId="0" xfId="0" applyFill="1"/>
    <xf numFmtId="0" fontId="0" fillId="5" borderId="1" xfId="0" applyFill="1" applyBorder="1"/>
    <xf numFmtId="1" fontId="0" fillId="5" borderId="2" xfId="0" applyNumberFormat="1" applyFill="1" applyBorder="1"/>
    <xf numFmtId="0" fontId="1" fillId="4" borderId="0" xfId="0" applyFont="1" applyFill="1"/>
    <xf numFmtId="0" fontId="0" fillId="0" borderId="0" xfId="0" applyFont="1"/>
    <xf numFmtId="0" fontId="0" fillId="2" borderId="0" xfId="0" applyFont="1" applyFill="1"/>
    <xf numFmtId="164" fontId="0" fillId="0" borderId="0" xfId="1" applyNumberFormat="1" applyFont="1"/>
    <xf numFmtId="164" fontId="0" fillId="3" borderId="0" xfId="1" applyNumberFormat="1" applyFont="1" applyFill="1"/>
    <xf numFmtId="164" fontId="0" fillId="4" borderId="0" xfId="1" applyNumberFormat="1" applyFont="1" applyFill="1"/>
    <xf numFmtId="14" fontId="0" fillId="6" borderId="0" xfId="0" applyNumberFormat="1" applyFill="1"/>
    <xf numFmtId="0" fontId="0" fillId="6" borderId="0" xfId="0" applyFill="1"/>
    <xf numFmtId="0" fontId="0" fillId="4" borderId="0" xfId="0" applyFont="1" applyFill="1"/>
    <xf numFmtId="0" fontId="0" fillId="3" borderId="0" xfId="0" applyFont="1" applyFill="1"/>
    <xf numFmtId="0" fontId="0" fillId="6" borderId="0" xfId="0" applyFont="1" applyFill="1"/>
    <xf numFmtId="164" fontId="0" fillId="0" borderId="0" xfId="1" applyNumberFormat="1" applyFont="1" applyFill="1" applyBorder="1"/>
    <xf numFmtId="164" fontId="0" fillId="6" borderId="0" xfId="1" applyNumberFormat="1" applyFont="1" applyFill="1"/>
    <xf numFmtId="165" fontId="0" fillId="0" borderId="2" xfId="0" applyNumberFormat="1" applyFont="1" applyBorder="1"/>
    <xf numFmtId="0" fontId="0" fillId="0" borderId="3" xfId="0" applyBorder="1"/>
    <xf numFmtId="0" fontId="0" fillId="4" borderId="3" xfId="0" applyFill="1" applyBorder="1"/>
    <xf numFmtId="0" fontId="0" fillId="3" borderId="3" xfId="0" applyFill="1" applyBorder="1"/>
    <xf numFmtId="0" fontId="0" fillId="6" borderId="3" xfId="0" applyFill="1" applyBorder="1"/>
    <xf numFmtId="0" fontId="0" fillId="0" borderId="4" xfId="0" applyBorder="1"/>
    <xf numFmtId="0" fontId="0" fillId="4" borderId="4" xfId="0" applyFill="1" applyBorder="1"/>
    <xf numFmtId="0" fontId="0" fillId="3" borderId="4" xfId="0" applyFill="1" applyBorder="1"/>
    <xf numFmtId="0" fontId="0" fillId="6" borderId="4" xfId="0" applyFill="1" applyBorder="1"/>
    <xf numFmtId="0" fontId="0" fillId="0" borderId="0" xfId="0" applyFill="1" applyBorder="1"/>
    <xf numFmtId="10" fontId="0" fillId="0" borderId="0" xfId="1" applyNumberFormat="1" applyFont="1"/>
    <xf numFmtId="10" fontId="0" fillId="4" borderId="0" xfId="1" applyNumberFormat="1" applyFont="1" applyFill="1"/>
    <xf numFmtId="10" fontId="0" fillId="3" borderId="0" xfId="1" applyNumberFormat="1" applyFont="1" applyFill="1"/>
    <xf numFmtId="10" fontId="0" fillId="6" borderId="0" xfId="1" applyNumberFormat="1" applyFont="1" applyFill="1"/>
    <xf numFmtId="14" fontId="0" fillId="0" borderId="0" xfId="0" applyNumberFormat="1" applyFill="1"/>
    <xf numFmtId="0" fontId="0" fillId="7" borderId="0" xfId="0" applyFill="1"/>
    <xf numFmtId="0" fontId="0" fillId="0" borderId="0" xfId="0" applyFill="1"/>
    <xf numFmtId="166" fontId="0" fillId="0" borderId="0" xfId="2" applyNumberFormat="1" applyFont="1"/>
    <xf numFmtId="166" fontId="0" fillId="4" borderId="0" xfId="2" applyNumberFormat="1" applyFont="1" applyFill="1"/>
    <xf numFmtId="166" fontId="0" fillId="3" borderId="0" xfId="2" applyNumberFormat="1" applyFont="1" applyFill="1"/>
    <xf numFmtId="166" fontId="0" fillId="6" borderId="0" xfId="2" applyNumberFormat="1" applyFont="1" applyFill="1"/>
    <xf numFmtId="0" fontId="0" fillId="0" borderId="1" xfId="0" applyBorder="1"/>
    <xf numFmtId="0" fontId="0" fillId="0" borderId="0" xfId="0" applyBorder="1"/>
    <xf numFmtId="165" fontId="0" fillId="0" borderId="5" xfId="0" applyNumberFormat="1" applyFont="1" applyBorder="1"/>
    <xf numFmtId="165" fontId="0" fillId="0" borderId="2" xfId="0" applyNumberFormat="1" applyBorder="1"/>
    <xf numFmtId="165" fontId="0" fillId="5" borderId="2" xfId="0" applyNumberFormat="1" applyFill="1" applyBorder="1"/>
    <xf numFmtId="0" fontId="0" fillId="4" borderId="6" xfId="0" applyFill="1" applyBorder="1"/>
    <xf numFmtId="0" fontId="0" fillId="0" borderId="7" xfId="0" applyBorder="1"/>
    <xf numFmtId="10" fontId="0" fillId="4" borderId="8" xfId="1" applyNumberFormat="1" applyFont="1" applyFill="1" applyBorder="1"/>
    <xf numFmtId="10" fontId="0" fillId="0" borderId="9" xfId="1" applyNumberFormat="1" applyFont="1" applyBorder="1"/>
    <xf numFmtId="0" fontId="0" fillId="0" borderId="7" xfId="0" applyFill="1" applyBorder="1"/>
    <xf numFmtId="0" fontId="0" fillId="4" borderId="8" xfId="0" applyFill="1" applyBorder="1"/>
    <xf numFmtId="0" fontId="0" fillId="0" borderId="9" xfId="0" applyBorder="1"/>
    <xf numFmtId="0" fontId="0" fillId="0" borderId="6" xfId="0" applyFill="1" applyBorder="1"/>
    <xf numFmtId="0" fontId="0" fillId="0" borderId="8" xfId="0" applyBorder="1"/>
    <xf numFmtId="0" fontId="0" fillId="0" borderId="6" xfId="0" applyBorder="1"/>
    <xf numFmtId="10" fontId="0" fillId="0" borderId="8" xfId="1" applyNumberFormat="1" applyFont="1" applyBorder="1"/>
    <xf numFmtId="0" fontId="0" fillId="0" borderId="8" xfId="0" applyFill="1" applyBorder="1"/>
    <xf numFmtId="0" fontId="0" fillId="0" borderId="9" xfId="0" applyFill="1" applyBorder="1"/>
    <xf numFmtId="0" fontId="0" fillId="4" borderId="0" xfId="0" applyFill="1" applyBorder="1"/>
    <xf numFmtId="10" fontId="0" fillId="0" borderId="0" xfId="1" applyNumberFormat="1" applyFont="1" applyBorder="1"/>
    <xf numFmtId="0" fontId="0" fillId="2" borderId="0" xfId="0" applyFont="1" applyFill="1" applyBorder="1"/>
    <xf numFmtId="0" fontId="0" fillId="0" borderId="0" xfId="0" applyFont="1" applyBorder="1"/>
    <xf numFmtId="166" fontId="0" fillId="0" borderId="0" xfId="2" applyNumberFormat="1" applyFont="1" applyBorder="1"/>
    <xf numFmtId="164" fontId="0" fillId="0" borderId="0" xfId="1" applyNumberFormat="1" applyFont="1" applyBorder="1"/>
    <xf numFmtId="0" fontId="0" fillId="0" borderId="10" xfId="0" applyBorder="1"/>
    <xf numFmtId="0" fontId="0" fillId="0" borderId="11" xfId="0" applyBorder="1"/>
    <xf numFmtId="0" fontId="0" fillId="0" borderId="12" xfId="0" applyBorder="1"/>
    <xf numFmtId="0" fontId="0" fillId="0" borderId="11" xfId="0" applyFill="1" applyBorder="1"/>
    <xf numFmtId="0" fontId="0" fillId="0" borderId="12" xfId="0" applyFill="1" applyBorder="1"/>
    <xf numFmtId="10" fontId="0" fillId="0" borderId="11" xfId="1" applyNumberFormat="1" applyFont="1" applyBorder="1"/>
    <xf numFmtId="10" fontId="0" fillId="0" borderId="12" xfId="1" applyNumberFormat="1" applyFont="1" applyBorder="1"/>
    <xf numFmtId="0" fontId="0" fillId="0" borderId="13" xfId="0" applyBorder="1"/>
    <xf numFmtId="0" fontId="0" fillId="0" borderId="14" xfId="0" applyBorder="1"/>
    <xf numFmtId="0" fontId="0" fillId="2" borderId="11" xfId="0" applyFont="1" applyFill="1" applyBorder="1"/>
    <xf numFmtId="0" fontId="0" fillId="2" borderId="12" xfId="0" applyFont="1" applyFill="1" applyBorder="1"/>
    <xf numFmtId="0" fontId="0" fillId="0" borderId="15" xfId="0" applyBorder="1"/>
    <xf numFmtId="0" fontId="0" fillId="0" borderId="16" xfId="0" applyBorder="1"/>
    <xf numFmtId="0" fontId="0" fillId="0" borderId="11" xfId="0" applyFont="1" applyBorder="1"/>
    <xf numFmtId="166" fontId="0" fillId="0" borderId="11" xfId="2" applyNumberFormat="1" applyFont="1" applyBorder="1"/>
    <xf numFmtId="166" fontId="0" fillId="0" borderId="12" xfId="2" applyNumberFormat="1" applyFont="1" applyBorder="1"/>
    <xf numFmtId="164" fontId="0" fillId="0" borderId="11" xfId="1" applyNumberFormat="1" applyFont="1" applyBorder="1"/>
    <xf numFmtId="164" fontId="0" fillId="0" borderId="12" xfId="1" applyNumberFormat="1" applyFont="1" applyBorder="1"/>
    <xf numFmtId="0" fontId="0" fillId="6" borderId="8" xfId="0" applyFill="1" applyBorder="1"/>
    <xf numFmtId="0" fontId="0" fillId="6" borderId="9" xfId="0" applyFill="1" applyBorder="1"/>
    <xf numFmtId="2" fontId="0" fillId="0" borderId="1" xfId="0" applyNumberFormat="1" applyBorder="1"/>
    <xf numFmtId="2" fontId="0" fillId="0" borderId="5" xfId="0" applyNumberFormat="1" applyFont="1" applyBorder="1"/>
    <xf numFmtId="0" fontId="0" fillId="6" borderId="0" xfId="0" applyFill="1" applyBorder="1"/>
    <xf numFmtId="0" fontId="0" fillId="8" borderId="0" xfId="0" applyFill="1"/>
    <xf numFmtId="10" fontId="0" fillId="8" borderId="0" xfId="1" applyNumberFormat="1" applyFont="1" applyFill="1"/>
    <xf numFmtId="0" fontId="0" fillId="8" borderId="4" xfId="0" applyFill="1" applyBorder="1"/>
    <xf numFmtId="0" fontId="0" fillId="8" borderId="0" xfId="0" applyFont="1" applyFill="1"/>
    <xf numFmtId="0" fontId="0" fillId="8" borderId="3" xfId="0" applyFill="1" applyBorder="1"/>
    <xf numFmtId="166" fontId="0" fillId="8" borderId="0" xfId="2" applyNumberFormat="1" applyFont="1" applyFill="1"/>
    <xf numFmtId="164" fontId="0" fillId="8" borderId="0" xfId="1" applyNumberFormat="1" applyFont="1" applyFill="1"/>
    <xf numFmtId="0" fontId="0" fillId="4" borderId="7" xfId="0" applyFill="1" applyBorder="1"/>
    <xf numFmtId="0" fontId="0" fillId="4" borderId="9" xfId="0" applyFill="1" applyBorder="1"/>
    <xf numFmtId="10" fontId="0" fillId="4" borderId="9" xfId="1" applyNumberFormat="1" applyFont="1" applyFill="1" applyBorder="1"/>
    <xf numFmtId="164" fontId="0" fillId="0" borderId="12" xfId="1" applyNumberFormat="1" applyFont="1" applyFill="1" applyBorder="1"/>
    <xf numFmtId="0" fontId="0" fillId="6" borderId="6" xfId="0" applyFill="1" applyBorder="1"/>
    <xf numFmtId="0" fontId="0" fillId="6" borderId="7" xfId="0" applyFill="1" applyBorder="1"/>
    <xf numFmtId="10" fontId="0" fillId="6" borderId="8" xfId="1" applyNumberFormat="1" applyFont="1" applyFill="1" applyBorder="1"/>
    <xf numFmtId="10" fontId="0" fillId="6" borderId="9" xfId="1" applyNumberFormat="1" applyFont="1" applyFill="1" applyBorder="1"/>
    <xf numFmtId="164" fontId="0" fillId="0" borderId="0" xfId="1" applyNumberFormat="1" applyFont="1" applyFill="1"/>
    <xf numFmtId="0" fontId="0" fillId="0" borderId="5" xfId="0" applyFont="1" applyBorder="1"/>
    <xf numFmtId="14" fontId="0" fillId="4" borderId="18" xfId="0" applyNumberFormat="1" applyFill="1" applyBorder="1"/>
    <xf numFmtId="14" fontId="0" fillId="4" borderId="19" xfId="0" applyNumberFormat="1" applyFill="1" applyBorder="1"/>
    <xf numFmtId="0" fontId="0" fillId="0" borderId="20" xfId="0" applyBorder="1"/>
    <xf numFmtId="0" fontId="0" fillId="4" borderId="20" xfId="0" applyFill="1" applyBorder="1"/>
    <xf numFmtId="0" fontId="0" fillId="3" borderId="20" xfId="0" applyFill="1" applyBorder="1"/>
    <xf numFmtId="0" fontId="0" fillId="6" borderId="20" xfId="0" applyFill="1" applyBorder="1"/>
    <xf numFmtId="0" fontId="0" fillId="0" borderId="21" xfId="0" applyBorder="1"/>
    <xf numFmtId="0" fontId="0" fillId="0" borderId="22" xfId="0" applyBorder="1"/>
    <xf numFmtId="0" fontId="0" fillId="0" borderId="22" xfId="0" applyFill="1" applyBorder="1"/>
    <xf numFmtId="0" fontId="0" fillId="0" borderId="20" xfId="0" applyFill="1" applyBorder="1"/>
    <xf numFmtId="0" fontId="0" fillId="8" borderId="20" xfId="0" applyFill="1" applyBorder="1"/>
    <xf numFmtId="165" fontId="0" fillId="0" borderId="0" xfId="0" applyNumberFormat="1"/>
    <xf numFmtId="165" fontId="0" fillId="4" borderId="0" xfId="0" applyNumberFormat="1" applyFill="1"/>
    <xf numFmtId="14" fontId="0" fillId="6" borderId="8" xfId="0" applyNumberFormat="1" applyFill="1" applyBorder="1"/>
    <xf numFmtId="14" fontId="0" fillId="6" borderId="17" xfId="0" applyNumberFormat="1" applyFill="1" applyBorder="1"/>
    <xf numFmtId="14" fontId="0" fillId="6" borderId="9" xfId="0" applyNumberFormat="1" applyFill="1" applyBorder="1"/>
    <xf numFmtId="10" fontId="0" fillId="0" borderId="17" xfId="1" applyNumberFormat="1" applyFont="1" applyBorder="1"/>
    <xf numFmtId="0" fontId="0" fillId="0" borderId="17" xfId="0" applyBorder="1"/>
    <xf numFmtId="0" fontId="0" fillId="0" borderId="2" xfId="0" applyBorder="1"/>
    <xf numFmtId="10" fontId="0" fillId="0" borderId="0" xfId="1" applyNumberFormat="1" applyFont="1" applyFill="1"/>
    <xf numFmtId="0" fontId="0" fillId="0" borderId="4" xfId="0" applyFill="1" applyBorder="1"/>
    <xf numFmtId="165" fontId="0" fillId="0" borderId="5" xfId="0" applyNumberFormat="1" applyFont="1" applyFill="1" applyBorder="1"/>
    <xf numFmtId="0" fontId="0" fillId="0" borderId="1" xfId="0" applyFill="1" applyBorder="1"/>
    <xf numFmtId="165" fontId="0" fillId="0" borderId="2" xfId="0" applyNumberFormat="1" applyFill="1" applyBorder="1"/>
    <xf numFmtId="165" fontId="0" fillId="0" borderId="0" xfId="0" applyNumberFormat="1" applyFill="1"/>
    <xf numFmtId="166" fontId="0" fillId="0" borderId="0" xfId="2" applyNumberFormat="1" applyFont="1" applyFill="1"/>
    <xf numFmtId="165" fontId="0" fillId="3" borderId="0" xfId="0" applyNumberFormat="1" applyFill="1"/>
    <xf numFmtId="0" fontId="0" fillId="3" borderId="10" xfId="0" applyFill="1" applyBorder="1"/>
    <xf numFmtId="0" fontId="0" fillId="3" borderId="17" xfId="0" applyFill="1" applyBorder="1"/>
    <xf numFmtId="10" fontId="0" fillId="0" borderId="17" xfId="1" applyNumberFormat="1" applyFont="1" applyFill="1" applyBorder="1"/>
    <xf numFmtId="1" fontId="0" fillId="5" borderId="0" xfId="0" applyNumberFormat="1" applyFill="1" applyBorder="1"/>
    <xf numFmtId="165" fontId="0" fillId="5" borderId="0" xfId="0" applyNumberFormat="1" applyFill="1" applyBorder="1"/>
    <xf numFmtId="165" fontId="0" fillId="0" borderId="0" xfId="0" applyNumberFormat="1" applyBorder="1"/>
    <xf numFmtId="165" fontId="0" fillId="0" borderId="12" xfId="0" applyNumberFormat="1" applyBorder="1"/>
    <xf numFmtId="165" fontId="0" fillId="0" borderId="0" xfId="0" applyNumberFormat="1" applyFill="1" applyBorder="1"/>
    <xf numFmtId="0" fontId="0" fillId="9" borderId="0" xfId="0" applyFill="1"/>
    <xf numFmtId="0" fontId="0" fillId="4" borderId="10" xfId="0" applyFill="1" applyBorder="1"/>
    <xf numFmtId="0" fontId="0" fillId="4" borderId="17" xfId="0" applyFill="1" applyBorder="1"/>
    <xf numFmtId="10" fontId="0" fillId="4" borderId="17" xfId="1" applyNumberFormat="1" applyFont="1" applyFill="1" applyBorder="1"/>
    <xf numFmtId="0" fontId="0" fillId="0" borderId="10" xfId="0" applyFill="1" applyBorder="1"/>
    <xf numFmtId="0" fontId="0" fillId="0" borderId="17" xfId="0" applyFill="1" applyBorder="1"/>
    <xf numFmtId="1" fontId="0" fillId="0" borderId="0" xfId="0" applyNumberFormat="1"/>
    <xf numFmtId="1" fontId="0" fillId="0" borderId="11" xfId="0" applyNumberFormat="1" applyBorder="1"/>
    <xf numFmtId="1" fontId="0" fillId="0" borderId="0" xfId="0" applyNumberFormat="1" applyBorder="1"/>
    <xf numFmtId="1" fontId="0" fillId="6" borderId="0" xfId="0" applyNumberFormat="1" applyFill="1" applyBorder="1"/>
    <xf numFmtId="1" fontId="0" fillId="0" borderId="12" xfId="0" applyNumberFormat="1" applyBorder="1"/>
    <xf numFmtId="1" fontId="0" fillId="0" borderId="8" xfId="0" applyNumberFormat="1" applyBorder="1"/>
    <xf numFmtId="1" fontId="0" fillId="0" borderId="17" xfId="0" applyNumberFormat="1" applyBorder="1"/>
    <xf numFmtId="1" fontId="0" fillId="6" borderId="17" xfId="0" applyNumberFormat="1" applyFill="1" applyBorder="1"/>
    <xf numFmtId="1" fontId="0" fillId="0" borderId="9" xfId="0" applyNumberFormat="1" applyBorder="1"/>
    <xf numFmtId="14" fontId="0" fillId="0" borderId="6" xfId="0" applyNumberFormat="1" applyBorder="1"/>
    <xf numFmtId="14" fontId="0" fillId="0" borderId="10" xfId="0" applyNumberFormat="1" applyBorder="1"/>
    <xf numFmtId="14" fontId="0" fillId="0" borderId="7" xfId="0" applyNumberFormat="1" applyBorder="1"/>
    <xf numFmtId="0" fontId="0" fillId="0" borderId="10" xfId="0" applyBorder="1" applyAlignment="1">
      <alignment horizontal="center"/>
    </xf>
  </cellXfs>
  <cellStyles count="3">
    <cellStyle name="Comma" xfId="2" builtinId="3"/>
    <cellStyle name="Normal" xfId="0" builtinId="0"/>
    <cellStyle name="Percent" xfId="1" builtinId="5"/>
  </cellStyles>
  <dxfs count="142">
    <dxf>
      <fill>
        <patternFill>
          <bgColor rgb="FFFFC7CE"/>
        </patternFill>
      </fill>
    </dxf>
    <dxf>
      <fill>
        <patternFill>
          <bgColor rgb="FFFF0000"/>
        </patternFill>
      </fill>
    </dxf>
    <dxf>
      <fill>
        <patternFill>
          <bgColor rgb="FFFFC7CE"/>
        </patternFill>
      </fill>
    </dxf>
    <dxf>
      <fill>
        <patternFill>
          <bgColor rgb="FFFF0000"/>
        </patternFill>
      </fill>
    </dxf>
    <dxf>
      <fill>
        <patternFill>
          <bgColor rgb="FFFFC7CE"/>
        </patternFill>
      </fill>
    </dxf>
    <dxf>
      <fill>
        <patternFill>
          <bgColor rgb="FFFF0000"/>
        </patternFill>
      </fill>
    </dxf>
    <dxf>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rgb="FF9C0006"/>
      </font>
      <fill>
        <patternFill>
          <bgColor rgb="FFFFC7CE"/>
        </patternFill>
      </fill>
    </dxf>
    <dxf>
      <font>
        <color rgb="FF006100"/>
      </font>
      <fill>
        <patternFill>
          <bgColor rgb="FFC6EFCE"/>
        </patternFill>
      </fill>
    </dxf>
    <dxf>
      <font>
        <color auto="1"/>
      </font>
      <fill>
        <patternFill>
          <bgColor rgb="FFFFC7CE"/>
        </patternFill>
      </fill>
    </dxf>
    <dxf>
      <fill>
        <patternFill>
          <bgColor rgb="FFFF0000"/>
        </patternFill>
      </fill>
    </dxf>
    <dxf>
      <font>
        <color rgb="FF9C0006"/>
      </font>
      <fill>
        <patternFill>
          <bgColor rgb="FFFFC7CE"/>
        </patternFill>
      </fill>
    </dxf>
    <dxf>
      <font>
        <color auto="1"/>
      </font>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ill>
        <patternFill>
          <bgColor rgb="FFFFC7CE"/>
        </patternFill>
      </fill>
    </dxf>
    <dxf>
      <fill>
        <patternFill>
          <bgColor rgb="FFFF0000"/>
        </patternFill>
      </fill>
    </dxf>
    <dxf>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ill>
        <patternFill>
          <bgColor theme="4" tint="0.59996337778862885"/>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ill>
        <patternFill>
          <bgColor rgb="FFFF0000"/>
        </patternFill>
      </fill>
    </dxf>
    <dxf>
      <font>
        <color auto="1"/>
      </font>
      <fill>
        <patternFill>
          <bgColor rgb="FFFFC7CE"/>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rgb="FFFF0000"/>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ont>
        <color auto="1"/>
      </font>
      <fill>
        <patternFill>
          <bgColor rgb="FFFFC7CE"/>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4" tint="0.59996337778862885"/>
        </patternFill>
      </fill>
    </dxf>
    <dxf>
      <font>
        <color auto="1"/>
      </font>
      <fill>
        <patternFill>
          <bgColor rgb="FFFFC7CE"/>
        </patternFill>
      </fill>
    </dxf>
    <dxf>
      <fill>
        <patternFill>
          <bgColor rgb="FFFF0000"/>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Cases and Hospitalizations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'Weekly Summary'!$A$3</c:f>
              <c:strCache>
                <c:ptCount val="1"/>
                <c:pt idx="0">
                  <c:v>Confirmed Cases</c:v>
                </c:pt>
              </c:strCache>
            </c:strRef>
          </c:tx>
          <c:spPr>
            <a:ln w="28575" cap="rnd">
              <a:solidFill>
                <a:schemeClr val="accent1"/>
              </a:solidFill>
              <a:round/>
            </a:ln>
            <a:effectLst/>
          </c:spPr>
          <c:marker>
            <c:symbol val="none"/>
          </c:marker>
          <c:dLbls>
            <c:dLbl>
              <c:idx val="8"/>
              <c:layout>
                <c:manualLayout>
                  <c:x val="1.6403043253478126E-2"/>
                  <c:y val="-4.031241806580457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C1-4199-9ADA-518382B44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Summary'!$B$3:$T$3</c:f>
              <c:numCache>
                <c:formatCode>General</c:formatCode>
                <c:ptCount val="19"/>
                <c:pt idx="0" formatCode="0">
                  <c:v>1260.8571428571429</c:v>
                </c:pt>
                <c:pt idx="1">
                  <c:v>2029</c:v>
                </c:pt>
                <c:pt idx="2" formatCode="0">
                  <c:v>2535.8571428571427</c:v>
                </c:pt>
                <c:pt idx="3" formatCode="0">
                  <c:v>3040.1428571428573</c:v>
                </c:pt>
                <c:pt idx="4" formatCode="0">
                  <c:v>3787.4285714285716</c:v>
                </c:pt>
                <c:pt idx="5" formatCode="0">
                  <c:v>4085.8571428571427</c:v>
                </c:pt>
                <c:pt idx="6" formatCode="0">
                  <c:v>3101.2857142857142</c:v>
                </c:pt>
                <c:pt idx="7" formatCode="0">
                  <c:v>2960</c:v>
                </c:pt>
                <c:pt idx="8" formatCode="0">
                  <c:v>2108.2857142857142</c:v>
                </c:pt>
                <c:pt idx="9" formatCode="0">
                  <c:v>1584</c:v>
                </c:pt>
                <c:pt idx="10" formatCode="0">
                  <c:v>1105.4285714285713</c:v>
                </c:pt>
                <c:pt idx="11" formatCode="0">
                  <c:v>814.57142857142856</c:v>
                </c:pt>
                <c:pt idx="12" formatCode="0">
                  <c:v>574.57142857142856</c:v>
                </c:pt>
                <c:pt idx="13" formatCode="0">
                  <c:v>496.14285714285717</c:v>
                </c:pt>
                <c:pt idx="14" formatCode="0">
                  <c:v>412.14285714285717</c:v>
                </c:pt>
                <c:pt idx="15" formatCode="0">
                  <c:v>396.71428571428572</c:v>
                </c:pt>
                <c:pt idx="16" formatCode="0">
                  <c:v>504.57142857142856</c:v>
                </c:pt>
                <c:pt idx="17" formatCode="0">
                  <c:v>397</c:v>
                </c:pt>
                <c:pt idx="18" formatCode="0">
                  <c:v>631.42857142857144</c:v>
                </c:pt>
              </c:numCache>
            </c:numRef>
          </c:val>
          <c:smooth val="0"/>
          <c:extLst>
            <c:ext xmlns:c16="http://schemas.microsoft.com/office/drawing/2014/chart" uri="{C3380CC4-5D6E-409C-BE32-E72D297353CC}">
              <c16:uniqueId val="{00000000-112B-4F99-9024-9CB700C285B8}"/>
            </c:ext>
          </c:extLst>
        </c:ser>
        <c:ser>
          <c:idx val="1"/>
          <c:order val="1"/>
          <c:tx>
            <c:strRef>
              <c:f>'Weekly Summary'!$A$4</c:f>
              <c:strCache>
                <c:ptCount val="1"/>
                <c:pt idx="0">
                  <c:v>Probable Cases</c:v>
                </c:pt>
              </c:strCache>
            </c:strRef>
          </c:tx>
          <c:spPr>
            <a:ln w="28575" cap="rnd">
              <a:solidFill>
                <a:schemeClr val="accent2"/>
              </a:solidFill>
              <a:round/>
            </a:ln>
            <a:effectLst/>
          </c:spPr>
          <c:marker>
            <c:symbol val="none"/>
          </c:marker>
          <c:dLbls>
            <c:dLbl>
              <c:idx val="1"/>
              <c:layout>
                <c:manualLayout>
                  <c:x val="0"/>
                  <c:y val="2.41874508394822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C1-4199-9ADA-518382B44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Summary'!$B$4:$T$4</c:f>
              <c:numCache>
                <c:formatCode>General</c:formatCode>
                <c:ptCount val="19"/>
                <c:pt idx="0" formatCode="0">
                  <c:v>574.28571428571433</c:v>
                </c:pt>
                <c:pt idx="1">
                  <c:v>693</c:v>
                </c:pt>
                <c:pt idx="2" formatCode="0">
                  <c:v>790.28571428571433</c:v>
                </c:pt>
                <c:pt idx="3" formatCode="0">
                  <c:v>852.57142857142856</c:v>
                </c:pt>
                <c:pt idx="4" formatCode="0">
                  <c:v>1123.5714285714287</c:v>
                </c:pt>
                <c:pt idx="5" formatCode="0">
                  <c:v>1253.5714285714287</c:v>
                </c:pt>
                <c:pt idx="6" formatCode="0">
                  <c:v>1027.2857142857142</c:v>
                </c:pt>
                <c:pt idx="7" formatCode="0">
                  <c:v>916.85714285714289</c:v>
                </c:pt>
                <c:pt idx="8" formatCode="0">
                  <c:v>666.42857142857144</c:v>
                </c:pt>
                <c:pt idx="9" formatCode="0">
                  <c:v>569.85714285714289</c:v>
                </c:pt>
                <c:pt idx="10" formatCode="0">
                  <c:v>387.42857142857144</c:v>
                </c:pt>
                <c:pt idx="11" formatCode="0">
                  <c:v>296.42857142857144</c:v>
                </c:pt>
                <c:pt idx="12" formatCode="0">
                  <c:v>236.42857142857142</c:v>
                </c:pt>
                <c:pt idx="13" formatCode="0">
                  <c:v>221.14285714285714</c:v>
                </c:pt>
                <c:pt idx="14" formatCode="0">
                  <c:v>206.57142857142858</c:v>
                </c:pt>
                <c:pt idx="15" formatCode="0">
                  <c:v>205.42857142857142</c:v>
                </c:pt>
                <c:pt idx="16" formatCode="0">
                  <c:v>230.57142857142858</c:v>
                </c:pt>
                <c:pt idx="17" formatCode="0">
                  <c:v>154.85714285714286</c:v>
                </c:pt>
                <c:pt idx="18" formatCode="0">
                  <c:v>352.57142857142856</c:v>
                </c:pt>
              </c:numCache>
            </c:numRef>
          </c:val>
          <c:smooth val="0"/>
          <c:extLst>
            <c:ext xmlns:c16="http://schemas.microsoft.com/office/drawing/2014/chart" uri="{C3380CC4-5D6E-409C-BE32-E72D297353CC}">
              <c16:uniqueId val="{00000001-112B-4F99-9024-9CB700C285B8}"/>
            </c:ext>
          </c:extLst>
        </c:ser>
        <c:ser>
          <c:idx val="2"/>
          <c:order val="2"/>
          <c:tx>
            <c:strRef>
              <c:f>'Weekly Summary'!$A$8</c:f>
              <c:strCache>
                <c:ptCount val="1"/>
                <c:pt idx="0">
                  <c:v>Hospitalizations</c:v>
                </c:pt>
              </c:strCache>
            </c:strRef>
          </c:tx>
          <c:spPr>
            <a:ln w="28575" cap="rnd">
              <a:solidFill>
                <a:schemeClr val="accent3"/>
              </a:solidFill>
              <a:round/>
            </a:ln>
            <a:effectLst/>
          </c:spPr>
          <c:marker>
            <c:symbol val="none"/>
          </c:marker>
          <c:dLbls>
            <c:dLbl>
              <c:idx val="1"/>
              <c:layout>
                <c:manualLayout>
                  <c:x val="-1.1716459466770135E-2"/>
                  <c:y val="-5.64373852921254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C1-4199-9ADA-518382B44C13}"/>
                </c:ext>
              </c:extLst>
            </c:dLbl>
            <c:dLbl>
              <c:idx val="8"/>
              <c:layout>
                <c:manualLayout>
                  <c:x val="0"/>
                  <c:y val="-4.83749016789645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C1-4199-9ADA-518382B44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Summary'!$B$8:$T$8</c:f>
              <c:numCache>
                <c:formatCode>0</c:formatCode>
                <c:ptCount val="19"/>
                <c:pt idx="0">
                  <c:v>408.42857142857144</c:v>
                </c:pt>
                <c:pt idx="1">
                  <c:v>650.14285714285711</c:v>
                </c:pt>
                <c:pt idx="2">
                  <c:v>1041.1428571428571</c:v>
                </c:pt>
                <c:pt idx="3">
                  <c:v>1624.2857142857142</c:v>
                </c:pt>
                <c:pt idx="4">
                  <c:v>2077.5714285714284</c:v>
                </c:pt>
                <c:pt idx="5">
                  <c:v>2328.5714285714284</c:v>
                </c:pt>
                <c:pt idx="6">
                  <c:v>2539.8571428571427</c:v>
                </c:pt>
                <c:pt idx="7">
                  <c:v>2578.2857142857142</c:v>
                </c:pt>
                <c:pt idx="8">
                  <c:v>2377.2857142857142</c:v>
                </c:pt>
                <c:pt idx="9">
                  <c:v>1976.4285714285713</c:v>
                </c:pt>
                <c:pt idx="10">
                  <c:v>1585.7142857142858</c:v>
                </c:pt>
                <c:pt idx="11">
                  <c:v>1217.8571428571429</c:v>
                </c:pt>
                <c:pt idx="12">
                  <c:v>956.14285714285711</c:v>
                </c:pt>
                <c:pt idx="13">
                  <c:v>751.42857142857144</c:v>
                </c:pt>
                <c:pt idx="14">
                  <c:v>596.57142857142856</c:v>
                </c:pt>
                <c:pt idx="15">
                  <c:v>499.57142857142856</c:v>
                </c:pt>
                <c:pt idx="16">
                  <c:v>532.5</c:v>
                </c:pt>
                <c:pt idx="17">
                  <c:v>430.42857142857144</c:v>
                </c:pt>
                <c:pt idx="18">
                  <c:v>426.28571428571428</c:v>
                </c:pt>
              </c:numCache>
            </c:numRef>
          </c:val>
          <c:smooth val="0"/>
          <c:extLst>
            <c:ext xmlns:c16="http://schemas.microsoft.com/office/drawing/2014/chart" uri="{C3380CC4-5D6E-409C-BE32-E72D297353CC}">
              <c16:uniqueId val="{00000002-112B-4F99-9024-9CB700C285B8}"/>
            </c:ext>
          </c:extLst>
        </c:ser>
        <c:dLbls>
          <c:showLegendKey val="0"/>
          <c:showVal val="0"/>
          <c:showCatName val="0"/>
          <c:showSerName val="0"/>
          <c:showPercent val="0"/>
          <c:showBubbleSize val="0"/>
        </c:dLbls>
        <c:smooth val="0"/>
        <c:axId val="83324911"/>
        <c:axId val="83328239"/>
      </c:lineChart>
      <c:dateAx>
        <c:axId val="833249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8239"/>
        <c:crosses val="autoZero"/>
        <c:auto val="1"/>
        <c:lblOffset val="100"/>
        <c:baseTimeUnit val="days"/>
      </c:dateAx>
      <c:valAx>
        <c:axId val="833282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24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ICU</a:t>
            </a:r>
            <a:r>
              <a:rPr lang="en-US" baseline="0"/>
              <a:t> / Vents / Deaths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'Weekly Summary'!$A$5</c:f>
              <c:strCache>
                <c:ptCount val="1"/>
                <c:pt idx="0">
                  <c:v>ICU Beds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Summary'!$B$5:$T$5</c:f>
              <c:numCache>
                <c:formatCode>General</c:formatCode>
                <c:ptCount val="19"/>
                <c:pt idx="0" formatCode="0">
                  <c:v>95</c:v>
                </c:pt>
                <c:pt idx="1">
                  <c:v>178</c:v>
                </c:pt>
                <c:pt idx="2" formatCode="0">
                  <c:v>282.42857142857144</c:v>
                </c:pt>
                <c:pt idx="3" formatCode="0">
                  <c:v>417.28571428571428</c:v>
                </c:pt>
                <c:pt idx="4" formatCode="0">
                  <c:v>509.71428571428572</c:v>
                </c:pt>
                <c:pt idx="5" formatCode="0">
                  <c:v>539.71428571428567</c:v>
                </c:pt>
                <c:pt idx="6" formatCode="0">
                  <c:v>565.28571428571433</c:v>
                </c:pt>
                <c:pt idx="7" formatCode="0">
                  <c:v>595.85714285714289</c:v>
                </c:pt>
                <c:pt idx="8" formatCode="0">
                  <c:v>571.71428571428567</c:v>
                </c:pt>
                <c:pt idx="9" formatCode="0">
                  <c:v>513.14285714285711</c:v>
                </c:pt>
                <c:pt idx="10" formatCode="0">
                  <c:v>444.57142857142856</c:v>
                </c:pt>
                <c:pt idx="11" formatCode="0">
                  <c:v>353.57142857142856</c:v>
                </c:pt>
                <c:pt idx="12" formatCode="0">
                  <c:v>286.71428571428572</c:v>
                </c:pt>
                <c:pt idx="13" formatCode="0">
                  <c:v>220.42857142857142</c:v>
                </c:pt>
                <c:pt idx="14" formatCode="0">
                  <c:v>165.57142857142858</c:v>
                </c:pt>
                <c:pt idx="15" formatCode="0">
                  <c:v>139.85714285714286</c:v>
                </c:pt>
                <c:pt idx="16" formatCode="0">
                  <c:v>146.5</c:v>
                </c:pt>
                <c:pt idx="17" formatCode="0">
                  <c:v>122.85714285714286</c:v>
                </c:pt>
                <c:pt idx="18" formatCode="0">
                  <c:v>119.57142857142857</c:v>
                </c:pt>
              </c:numCache>
            </c:numRef>
          </c:val>
          <c:smooth val="0"/>
          <c:extLst>
            <c:ext xmlns:c16="http://schemas.microsoft.com/office/drawing/2014/chart" uri="{C3380CC4-5D6E-409C-BE32-E72D297353CC}">
              <c16:uniqueId val="{00000000-7C24-46BE-B1A3-B6175BB4C85E}"/>
            </c:ext>
          </c:extLst>
        </c:ser>
        <c:ser>
          <c:idx val="1"/>
          <c:order val="1"/>
          <c:tx>
            <c:strRef>
              <c:f>'Weekly Summary'!$A$6</c:f>
              <c:strCache>
                <c:ptCount val="1"/>
                <c:pt idx="0">
                  <c:v>Ventilators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Summary'!$B$6:$T$6</c:f>
              <c:numCache>
                <c:formatCode>0</c:formatCode>
                <c:ptCount val="19"/>
                <c:pt idx="0">
                  <c:v>35</c:v>
                </c:pt>
                <c:pt idx="1">
                  <c:v>76.142857142857139</c:v>
                </c:pt>
                <c:pt idx="2">
                  <c:v>151.28571428571428</c:v>
                </c:pt>
                <c:pt idx="3">
                  <c:v>247.28571428571428</c:v>
                </c:pt>
                <c:pt idx="4">
                  <c:v>313</c:v>
                </c:pt>
                <c:pt idx="5">
                  <c:v>353.14285714285717</c:v>
                </c:pt>
                <c:pt idx="6">
                  <c:v>398.57142857142856</c:v>
                </c:pt>
                <c:pt idx="7">
                  <c:v>415.85714285714283</c:v>
                </c:pt>
                <c:pt idx="8">
                  <c:v>400.57142857142856</c:v>
                </c:pt>
                <c:pt idx="9">
                  <c:v>363.85714285714283</c:v>
                </c:pt>
                <c:pt idx="10">
                  <c:v>327</c:v>
                </c:pt>
                <c:pt idx="11">
                  <c:v>245.42857142857142</c:v>
                </c:pt>
                <c:pt idx="12">
                  <c:v>185.71428571428572</c:v>
                </c:pt>
                <c:pt idx="13">
                  <c:v>147.14285714285714</c:v>
                </c:pt>
                <c:pt idx="14">
                  <c:v>103.85714285714286</c:v>
                </c:pt>
                <c:pt idx="15">
                  <c:v>79.285714285714292</c:v>
                </c:pt>
                <c:pt idx="16">
                  <c:v>76</c:v>
                </c:pt>
                <c:pt idx="17">
                  <c:v>74.142857142857139</c:v>
                </c:pt>
                <c:pt idx="18">
                  <c:v>63.857142857142854</c:v>
                </c:pt>
              </c:numCache>
            </c:numRef>
          </c:val>
          <c:smooth val="0"/>
          <c:extLst>
            <c:ext xmlns:c16="http://schemas.microsoft.com/office/drawing/2014/chart" uri="{C3380CC4-5D6E-409C-BE32-E72D297353CC}">
              <c16:uniqueId val="{00000001-7C24-46BE-B1A3-B6175BB4C85E}"/>
            </c:ext>
          </c:extLst>
        </c:ser>
        <c:ser>
          <c:idx val="2"/>
          <c:order val="2"/>
          <c:tx>
            <c:strRef>
              <c:f>'Weekly Summary'!$A$7</c:f>
              <c:strCache>
                <c:ptCount val="1"/>
                <c:pt idx="0">
                  <c:v>Deaths (Both)</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Summary'!$B$7:$T$7</c:f>
              <c:numCache>
                <c:formatCode>0</c:formatCode>
                <c:ptCount val="19"/>
                <c:pt idx="0">
                  <c:v>3.5714285714285716</c:v>
                </c:pt>
                <c:pt idx="1">
                  <c:v>6.2857142857142856</c:v>
                </c:pt>
                <c:pt idx="2">
                  <c:v>18.142857142857142</c:v>
                </c:pt>
                <c:pt idx="3">
                  <c:v>29.857142857142858</c:v>
                </c:pt>
                <c:pt idx="4">
                  <c:v>35.571428571428569</c:v>
                </c:pt>
                <c:pt idx="5">
                  <c:v>55</c:v>
                </c:pt>
                <c:pt idx="6">
                  <c:v>52.142857142857146</c:v>
                </c:pt>
                <c:pt idx="7">
                  <c:v>60.285714285714285</c:v>
                </c:pt>
                <c:pt idx="8">
                  <c:v>71</c:v>
                </c:pt>
                <c:pt idx="9">
                  <c:v>72.285714285714292</c:v>
                </c:pt>
                <c:pt idx="10">
                  <c:v>48.142857142857146</c:v>
                </c:pt>
                <c:pt idx="11">
                  <c:v>41.428571428571423</c:v>
                </c:pt>
                <c:pt idx="12">
                  <c:v>35.285714285714285</c:v>
                </c:pt>
                <c:pt idx="13">
                  <c:v>27.714285714285715</c:v>
                </c:pt>
                <c:pt idx="14" formatCode="General">
                  <c:v>22</c:v>
                </c:pt>
                <c:pt idx="15">
                  <c:v>20.285714285714285</c:v>
                </c:pt>
                <c:pt idx="16">
                  <c:v>14.571428571428571</c:v>
                </c:pt>
                <c:pt idx="17">
                  <c:v>12.142857142857142</c:v>
                </c:pt>
                <c:pt idx="18">
                  <c:v>15.142857142857142</c:v>
                </c:pt>
              </c:numCache>
            </c:numRef>
          </c:val>
          <c:smooth val="0"/>
          <c:extLst>
            <c:ext xmlns:c16="http://schemas.microsoft.com/office/drawing/2014/chart" uri="{C3380CC4-5D6E-409C-BE32-E72D297353CC}">
              <c16:uniqueId val="{00000002-7C24-46BE-B1A3-B6175BB4C85E}"/>
            </c:ext>
          </c:extLst>
        </c:ser>
        <c:dLbls>
          <c:showLegendKey val="0"/>
          <c:showVal val="0"/>
          <c:showCatName val="0"/>
          <c:showSerName val="0"/>
          <c:showPercent val="0"/>
          <c:showBubbleSize val="0"/>
        </c:dLbls>
        <c:smooth val="0"/>
        <c:axId val="83338223"/>
        <c:axId val="83339887"/>
      </c:lineChart>
      <c:dateAx>
        <c:axId val="833382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39887"/>
        <c:crosses val="autoZero"/>
        <c:auto val="1"/>
        <c:lblOffset val="100"/>
        <c:baseTimeUnit val="days"/>
      </c:dateAx>
      <c:valAx>
        <c:axId val="83339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382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County Stats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'Weekly Summary'!$A$10</c:f>
              <c:strCache>
                <c:ptCount val="1"/>
                <c:pt idx="0">
                  <c:v>Anderson</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Summary'!$B$10:$T$10</c:f>
              <c:numCache>
                <c:formatCode>0</c:formatCode>
                <c:ptCount val="19"/>
                <c:pt idx="1">
                  <c:v>71.714285714285708</c:v>
                </c:pt>
                <c:pt idx="2">
                  <c:v>108</c:v>
                </c:pt>
                <c:pt idx="3">
                  <c:v>133.85714285714286</c:v>
                </c:pt>
                <c:pt idx="4">
                  <c:v>185.14285714285714</c:v>
                </c:pt>
                <c:pt idx="5">
                  <c:v>227.57142857142858</c:v>
                </c:pt>
                <c:pt idx="6">
                  <c:v>171</c:v>
                </c:pt>
                <c:pt idx="7">
                  <c:v>155.42857142857142</c:v>
                </c:pt>
                <c:pt idx="8">
                  <c:v>137.71428571428572</c:v>
                </c:pt>
                <c:pt idx="9">
                  <c:v>97</c:v>
                </c:pt>
                <c:pt idx="10">
                  <c:v>57.571428571428569</c:v>
                </c:pt>
                <c:pt idx="11">
                  <c:v>46.714285714285715</c:v>
                </c:pt>
                <c:pt idx="12">
                  <c:v>30.714285714285715</c:v>
                </c:pt>
                <c:pt idx="13">
                  <c:v>27.714285714285715</c:v>
                </c:pt>
                <c:pt idx="14">
                  <c:v>19.571428571428573</c:v>
                </c:pt>
                <c:pt idx="15">
                  <c:v>19.142857142857142</c:v>
                </c:pt>
                <c:pt idx="16">
                  <c:v>27.285714285714285</c:v>
                </c:pt>
                <c:pt idx="17">
                  <c:v>29.714285714285715</c:v>
                </c:pt>
                <c:pt idx="18">
                  <c:v>33.285714285714285</c:v>
                </c:pt>
              </c:numCache>
            </c:numRef>
          </c:val>
          <c:smooth val="0"/>
          <c:extLst>
            <c:ext xmlns:c16="http://schemas.microsoft.com/office/drawing/2014/chart" uri="{C3380CC4-5D6E-409C-BE32-E72D297353CC}">
              <c16:uniqueId val="{00000001-A8AF-438F-8892-54DF01CF59E7}"/>
            </c:ext>
          </c:extLst>
        </c:ser>
        <c:ser>
          <c:idx val="2"/>
          <c:order val="1"/>
          <c:tx>
            <c:strRef>
              <c:f>'Weekly Summary'!$A$11</c:f>
              <c:strCache>
                <c:ptCount val="1"/>
                <c:pt idx="0">
                  <c:v>Greenville</c:v>
                </c:pt>
              </c:strCache>
            </c:strRef>
          </c:tx>
          <c:spPr>
            <a:ln w="285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Summary'!$B$11:$T$11</c:f>
              <c:numCache>
                <c:formatCode>0</c:formatCode>
                <c:ptCount val="19"/>
                <c:pt idx="1">
                  <c:v>193.85714285714286</c:v>
                </c:pt>
                <c:pt idx="2">
                  <c:v>235.57142857142858</c:v>
                </c:pt>
                <c:pt idx="3">
                  <c:v>208.42857142857142</c:v>
                </c:pt>
                <c:pt idx="4">
                  <c:v>249.57142857142858</c:v>
                </c:pt>
                <c:pt idx="5">
                  <c:v>473.28571428571428</c:v>
                </c:pt>
                <c:pt idx="6">
                  <c:v>411.71428571428572</c:v>
                </c:pt>
                <c:pt idx="7">
                  <c:v>393.57142857142856</c:v>
                </c:pt>
                <c:pt idx="8">
                  <c:v>291.42857142857144</c:v>
                </c:pt>
                <c:pt idx="9">
                  <c:v>220.57142857142858</c:v>
                </c:pt>
                <c:pt idx="10">
                  <c:v>171.14285714285714</c:v>
                </c:pt>
                <c:pt idx="11">
                  <c:v>127.71428571428571</c:v>
                </c:pt>
                <c:pt idx="12">
                  <c:v>100.71428571428571</c:v>
                </c:pt>
                <c:pt idx="13">
                  <c:v>80</c:v>
                </c:pt>
                <c:pt idx="14">
                  <c:v>61.142857142857146</c:v>
                </c:pt>
                <c:pt idx="15">
                  <c:v>66.571428571428569</c:v>
                </c:pt>
                <c:pt idx="16">
                  <c:v>70.857142857142861</c:v>
                </c:pt>
                <c:pt idx="17">
                  <c:v>61.285714285714285</c:v>
                </c:pt>
                <c:pt idx="18">
                  <c:v>89.714285714285708</c:v>
                </c:pt>
              </c:numCache>
            </c:numRef>
          </c:val>
          <c:smooth val="0"/>
          <c:extLst>
            <c:ext xmlns:c16="http://schemas.microsoft.com/office/drawing/2014/chart" uri="{C3380CC4-5D6E-409C-BE32-E72D297353CC}">
              <c16:uniqueId val="{00000002-A8AF-438F-8892-54DF01CF59E7}"/>
            </c:ext>
          </c:extLst>
        </c:ser>
        <c:ser>
          <c:idx val="3"/>
          <c:order val="2"/>
          <c:tx>
            <c:strRef>
              <c:f>'Weekly Summary'!$A$12</c:f>
              <c:strCache>
                <c:ptCount val="1"/>
                <c:pt idx="0">
                  <c:v>Pickens</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Summary'!$B$12:$T$12</c:f>
              <c:numCache>
                <c:formatCode>0</c:formatCode>
                <c:ptCount val="19"/>
                <c:pt idx="1">
                  <c:v>56.571428571428569</c:v>
                </c:pt>
                <c:pt idx="2">
                  <c:v>95</c:v>
                </c:pt>
                <c:pt idx="3">
                  <c:v>67.714285714285708</c:v>
                </c:pt>
                <c:pt idx="4">
                  <c:v>101.28571428571429</c:v>
                </c:pt>
                <c:pt idx="5">
                  <c:v>140.14285714285714</c:v>
                </c:pt>
                <c:pt idx="6">
                  <c:v>113.28571428571429</c:v>
                </c:pt>
                <c:pt idx="7">
                  <c:v>110.71428571428571</c:v>
                </c:pt>
                <c:pt idx="8">
                  <c:v>85.857142857142861</c:v>
                </c:pt>
                <c:pt idx="9">
                  <c:v>75.857142857142861</c:v>
                </c:pt>
                <c:pt idx="10">
                  <c:v>48.428571428571431</c:v>
                </c:pt>
                <c:pt idx="11">
                  <c:v>38.571428571428569</c:v>
                </c:pt>
                <c:pt idx="12">
                  <c:v>34.285714285714285</c:v>
                </c:pt>
                <c:pt idx="13">
                  <c:v>23.285714285714285</c:v>
                </c:pt>
                <c:pt idx="14">
                  <c:v>21.428571428571427</c:v>
                </c:pt>
                <c:pt idx="15">
                  <c:v>16.428571428571427</c:v>
                </c:pt>
                <c:pt idx="16">
                  <c:v>19.857142857142858</c:v>
                </c:pt>
                <c:pt idx="17">
                  <c:v>15.428571428571429</c:v>
                </c:pt>
                <c:pt idx="18">
                  <c:v>31</c:v>
                </c:pt>
              </c:numCache>
            </c:numRef>
          </c:val>
          <c:smooth val="0"/>
          <c:extLst>
            <c:ext xmlns:c16="http://schemas.microsoft.com/office/drawing/2014/chart" uri="{C3380CC4-5D6E-409C-BE32-E72D297353CC}">
              <c16:uniqueId val="{00000003-A8AF-438F-8892-54DF01CF59E7}"/>
            </c:ext>
          </c:extLst>
        </c:ser>
        <c:ser>
          <c:idx val="4"/>
          <c:order val="3"/>
          <c:tx>
            <c:strRef>
              <c:f>'Weekly Summary'!$A$13</c:f>
              <c:strCache>
                <c:ptCount val="1"/>
                <c:pt idx="0">
                  <c:v>Spartanburg</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'Weekly Summary'!$B$2:$T$2</c:f>
              <c:numCache>
                <c:formatCode>m/d/yyyy</c:formatCode>
                <c:ptCount val="19"/>
                <c:pt idx="0">
                  <c:v>44402</c:v>
                </c:pt>
                <c:pt idx="1">
                  <c:v>44409</c:v>
                </c:pt>
                <c:pt idx="2">
                  <c:v>44416</c:v>
                </c:pt>
                <c:pt idx="3">
                  <c:v>44423</c:v>
                </c:pt>
                <c:pt idx="4">
                  <c:v>44430</c:v>
                </c:pt>
                <c:pt idx="5">
                  <c:v>44437</c:v>
                </c:pt>
                <c:pt idx="6">
                  <c:v>44444</c:v>
                </c:pt>
                <c:pt idx="7">
                  <c:v>44451</c:v>
                </c:pt>
                <c:pt idx="8">
                  <c:v>44458</c:v>
                </c:pt>
                <c:pt idx="9">
                  <c:v>44465</c:v>
                </c:pt>
                <c:pt idx="10">
                  <c:v>44472</c:v>
                </c:pt>
                <c:pt idx="11">
                  <c:v>44479</c:v>
                </c:pt>
                <c:pt idx="12">
                  <c:v>44486</c:v>
                </c:pt>
                <c:pt idx="13">
                  <c:v>44493</c:v>
                </c:pt>
                <c:pt idx="14">
                  <c:v>44500</c:v>
                </c:pt>
                <c:pt idx="15">
                  <c:v>44507</c:v>
                </c:pt>
                <c:pt idx="16">
                  <c:v>44514</c:v>
                </c:pt>
                <c:pt idx="17">
                  <c:v>44521</c:v>
                </c:pt>
                <c:pt idx="18">
                  <c:v>44528</c:v>
                </c:pt>
              </c:numCache>
            </c:numRef>
          </c:cat>
          <c:val>
            <c:numRef>
              <c:f>'Weekly Summary'!$B$13:$T$13</c:f>
              <c:numCache>
                <c:formatCode>0</c:formatCode>
                <c:ptCount val="19"/>
                <c:pt idx="1">
                  <c:v>116.28571428571429</c:v>
                </c:pt>
                <c:pt idx="2">
                  <c:v>142.14285714285714</c:v>
                </c:pt>
                <c:pt idx="3">
                  <c:v>124.28571428571429</c:v>
                </c:pt>
                <c:pt idx="4">
                  <c:v>149.57142857142858</c:v>
                </c:pt>
                <c:pt idx="5">
                  <c:v>286.85714285714283</c:v>
                </c:pt>
                <c:pt idx="6">
                  <c:v>257.71428571428572</c:v>
                </c:pt>
                <c:pt idx="7">
                  <c:v>271</c:v>
                </c:pt>
                <c:pt idx="8">
                  <c:v>161.14285714285714</c:v>
                </c:pt>
                <c:pt idx="9">
                  <c:v>132.85714285714286</c:v>
                </c:pt>
                <c:pt idx="10">
                  <c:v>89.285714285714292</c:v>
                </c:pt>
                <c:pt idx="11">
                  <c:v>57.428571428571431</c:v>
                </c:pt>
                <c:pt idx="12">
                  <c:v>42.428571428571431</c:v>
                </c:pt>
                <c:pt idx="13">
                  <c:v>45.285714285714285</c:v>
                </c:pt>
                <c:pt idx="14">
                  <c:v>28.142857142857142</c:v>
                </c:pt>
                <c:pt idx="15">
                  <c:v>26.142857142857142</c:v>
                </c:pt>
                <c:pt idx="16">
                  <c:v>33.857142857142854</c:v>
                </c:pt>
                <c:pt idx="17">
                  <c:v>32.714285714285715</c:v>
                </c:pt>
                <c:pt idx="18">
                  <c:v>41.571428571428569</c:v>
                </c:pt>
              </c:numCache>
            </c:numRef>
          </c:val>
          <c:smooth val="0"/>
          <c:extLst>
            <c:ext xmlns:c16="http://schemas.microsoft.com/office/drawing/2014/chart" uri="{C3380CC4-5D6E-409C-BE32-E72D297353CC}">
              <c16:uniqueId val="{00000001-FE15-4FC8-B39B-9CD3C76A43FF}"/>
            </c:ext>
          </c:extLst>
        </c:ser>
        <c:dLbls>
          <c:showLegendKey val="0"/>
          <c:showVal val="0"/>
          <c:showCatName val="0"/>
          <c:showSerName val="0"/>
          <c:showPercent val="0"/>
          <c:showBubbleSize val="0"/>
        </c:dLbls>
        <c:smooth val="0"/>
        <c:axId val="225873455"/>
        <c:axId val="225881775"/>
      </c:lineChart>
      <c:dateAx>
        <c:axId val="22587345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881775"/>
        <c:crosses val="autoZero"/>
        <c:auto val="1"/>
        <c:lblOffset val="100"/>
        <c:baseTimeUnit val="days"/>
      </c:dateAx>
      <c:valAx>
        <c:axId val="22588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873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Confirmed</a:t>
            </a:r>
            <a:r>
              <a:rPr lang="en-US" baseline="0"/>
              <a:t> Cases and Hospital Beds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'South Carolina'!$A$2</c:f>
              <c:strCache>
                <c:ptCount val="1"/>
                <c:pt idx="0">
                  <c:v>Confirmed Cases (6744)</c:v>
                </c:pt>
              </c:strCache>
            </c:strRef>
          </c:tx>
          <c:spPr>
            <a:ln w="28575" cap="rnd">
              <a:solidFill>
                <a:schemeClr val="accent1"/>
              </a:solidFill>
              <a:round/>
            </a:ln>
            <a:effectLst/>
          </c:spPr>
          <c:marker>
            <c:symbol val="none"/>
          </c:marker>
          <c:cat>
            <c:numRef>
              <c:f>'South Carolina'!$B$1:$RG$1</c:f>
              <c:numCache>
                <c:formatCode>m/d/yyyy</c:formatCode>
                <c:ptCount val="474"/>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numCache>
            </c:numRef>
          </c:cat>
          <c:val>
            <c:numRef>
              <c:f>'South Carolina'!$2:$2</c:f>
              <c:numCache>
                <c:formatCode>General</c:formatCode>
                <c:ptCount val="16384"/>
                <c:pt idx="0">
                  <c:v>0</c:v>
                </c:pt>
                <c:pt idx="1">
                  <c:v>1497</c:v>
                </c:pt>
                <c:pt idx="2">
                  <c:v>1629</c:v>
                </c:pt>
                <c:pt idx="3">
                  <c:v>1558</c:v>
                </c:pt>
                <c:pt idx="4">
                  <c:v>1836</c:v>
                </c:pt>
                <c:pt idx="5">
                  <c:v>1463</c:v>
                </c:pt>
                <c:pt idx="6">
                  <c:v>1505</c:v>
                </c:pt>
                <c:pt idx="7">
                  <c:v>934</c:v>
                </c:pt>
                <c:pt idx="8">
                  <c:v>1537</c:v>
                </c:pt>
                <c:pt idx="9">
                  <c:v>1723</c:v>
                </c:pt>
                <c:pt idx="10">
                  <c:v>1725</c:v>
                </c:pt>
                <c:pt idx="11">
                  <c:v>2239</c:v>
                </c:pt>
                <c:pt idx="12">
                  <c:v>1952</c:v>
                </c:pt>
                <c:pt idx="13">
                  <c:v>1532</c:v>
                </c:pt>
                <c:pt idx="14">
                  <c:v>2205</c:v>
                </c:pt>
                <c:pt idx="15">
                  <c:v>1850</c:v>
                </c:pt>
                <c:pt idx="16">
                  <c:v>1842</c:v>
                </c:pt>
                <c:pt idx="17">
                  <c:v>1964</c:v>
                </c:pt>
                <c:pt idx="18">
                  <c:v>1481</c:v>
                </c:pt>
                <c:pt idx="19">
                  <c:v>2335</c:v>
                </c:pt>
                <c:pt idx="20">
                  <c:v>1445</c:v>
                </c:pt>
                <c:pt idx="21">
                  <c:v>1870</c:v>
                </c:pt>
                <c:pt idx="22">
                  <c:v>1654</c:v>
                </c:pt>
                <c:pt idx="23">
                  <c:v>1538</c:v>
                </c:pt>
                <c:pt idx="24">
                  <c:v>1921</c:v>
                </c:pt>
                <c:pt idx="25">
                  <c:v>1368</c:v>
                </c:pt>
                <c:pt idx="26">
                  <c:v>1170</c:v>
                </c:pt>
                <c:pt idx="27">
                  <c:v>1226</c:v>
                </c:pt>
                <c:pt idx="28">
                  <c:v>1573</c:v>
                </c:pt>
                <c:pt idx="29">
                  <c:v>1666</c:v>
                </c:pt>
                <c:pt idx="30">
                  <c:v>1636</c:v>
                </c:pt>
                <c:pt idx="31">
                  <c:v>1346</c:v>
                </c:pt>
                <c:pt idx="32">
                  <c:v>1491</c:v>
                </c:pt>
                <c:pt idx="33">
                  <c:v>1110</c:v>
                </c:pt>
                <c:pt idx="34">
                  <c:v>1105</c:v>
                </c:pt>
                <c:pt idx="35">
                  <c:v>1168</c:v>
                </c:pt>
                <c:pt idx="36">
                  <c:v>1175</c:v>
                </c:pt>
                <c:pt idx="37">
                  <c:v>1295</c:v>
                </c:pt>
                <c:pt idx="38">
                  <c:v>1265</c:v>
                </c:pt>
                <c:pt idx="39">
                  <c:v>1178</c:v>
                </c:pt>
                <c:pt idx="40">
                  <c:v>1011</c:v>
                </c:pt>
                <c:pt idx="41">
                  <c:v>718</c:v>
                </c:pt>
                <c:pt idx="42">
                  <c:v>928</c:v>
                </c:pt>
                <c:pt idx="43">
                  <c:v>712</c:v>
                </c:pt>
                <c:pt idx="44">
                  <c:v>907</c:v>
                </c:pt>
                <c:pt idx="45">
                  <c:v>1015</c:v>
                </c:pt>
                <c:pt idx="46">
                  <c:v>986</c:v>
                </c:pt>
                <c:pt idx="47">
                  <c:v>537</c:v>
                </c:pt>
                <c:pt idx="48">
                  <c:v>451</c:v>
                </c:pt>
                <c:pt idx="49">
                  <c:v>691</c:v>
                </c:pt>
                <c:pt idx="50">
                  <c:v>704</c:v>
                </c:pt>
                <c:pt idx="51">
                  <c:v>896</c:v>
                </c:pt>
                <c:pt idx="52">
                  <c:v>967</c:v>
                </c:pt>
                <c:pt idx="53">
                  <c:v>825</c:v>
                </c:pt>
                <c:pt idx="54">
                  <c:v>663</c:v>
                </c:pt>
                <c:pt idx="55">
                  <c:v>543</c:v>
                </c:pt>
                <c:pt idx="56">
                  <c:v>909</c:v>
                </c:pt>
                <c:pt idx="57">
                  <c:v>505</c:v>
                </c:pt>
                <c:pt idx="58">
                  <c:v>424</c:v>
                </c:pt>
                <c:pt idx="59">
                  <c:v>903</c:v>
                </c:pt>
                <c:pt idx="60">
                  <c:v>1250</c:v>
                </c:pt>
                <c:pt idx="61">
                  <c:v>1019</c:v>
                </c:pt>
                <c:pt idx="62">
                  <c:v>651</c:v>
                </c:pt>
                <c:pt idx="63">
                  <c:v>761</c:v>
                </c:pt>
                <c:pt idx="64">
                  <c:v>601</c:v>
                </c:pt>
                <c:pt idx="65">
                  <c:v>1084</c:v>
                </c:pt>
                <c:pt idx="66">
                  <c:v>1511</c:v>
                </c:pt>
                <c:pt idx="67">
                  <c:v>918</c:v>
                </c:pt>
                <c:pt idx="68">
                  <c:v>603</c:v>
                </c:pt>
                <c:pt idx="69">
                  <c:v>590</c:v>
                </c:pt>
                <c:pt idx="70">
                  <c:v>339</c:v>
                </c:pt>
                <c:pt idx="71">
                  <c:v>250</c:v>
                </c:pt>
                <c:pt idx="72">
                  <c:v>264</c:v>
                </c:pt>
                <c:pt idx="73">
                  <c:v>951</c:v>
                </c:pt>
                <c:pt idx="74">
                  <c:v>827</c:v>
                </c:pt>
                <c:pt idx="75">
                  <c:v>515</c:v>
                </c:pt>
                <c:pt idx="76">
                  <c:v>525</c:v>
                </c:pt>
                <c:pt idx="77">
                  <c:v>701</c:v>
                </c:pt>
                <c:pt idx="78">
                  <c:v>489</c:v>
                </c:pt>
                <c:pt idx="79">
                  <c:v>740</c:v>
                </c:pt>
                <c:pt idx="80">
                  <c:v>766</c:v>
                </c:pt>
                <c:pt idx="81">
                  <c:v>706</c:v>
                </c:pt>
                <c:pt idx="82">
                  <c:v>420</c:v>
                </c:pt>
                <c:pt idx="83">
                  <c:v>393</c:v>
                </c:pt>
                <c:pt idx="84">
                  <c:v>739</c:v>
                </c:pt>
                <c:pt idx="85">
                  <c:v>613</c:v>
                </c:pt>
                <c:pt idx="86">
                  <c:v>664</c:v>
                </c:pt>
                <c:pt idx="87">
                  <c:v>647</c:v>
                </c:pt>
                <c:pt idx="88">
                  <c:v>639</c:v>
                </c:pt>
                <c:pt idx="89">
                  <c:v>569</c:v>
                </c:pt>
                <c:pt idx="90">
                  <c:v>542</c:v>
                </c:pt>
                <c:pt idx="91">
                  <c:v>527</c:v>
                </c:pt>
                <c:pt idx="92">
                  <c:v>197</c:v>
                </c:pt>
                <c:pt idx="93">
                  <c:v>229</c:v>
                </c:pt>
                <c:pt idx="94">
                  <c:v>256</c:v>
                </c:pt>
                <c:pt idx="95">
                  <c:v>649</c:v>
                </c:pt>
                <c:pt idx="96">
                  <c:v>619</c:v>
                </c:pt>
                <c:pt idx="97">
                  <c:v>545</c:v>
                </c:pt>
                <c:pt idx="98">
                  <c:v>693</c:v>
                </c:pt>
                <c:pt idx="99">
                  <c:v>556</c:v>
                </c:pt>
                <c:pt idx="100">
                  <c:v>859</c:v>
                </c:pt>
                <c:pt idx="101">
                  <c:v>874</c:v>
                </c:pt>
                <c:pt idx="102">
                  <c:v>860</c:v>
                </c:pt>
                <c:pt idx="103">
                  <c:v>716</c:v>
                </c:pt>
                <c:pt idx="104">
                  <c:v>584</c:v>
                </c:pt>
                <c:pt idx="105">
                  <c:v>629</c:v>
                </c:pt>
                <c:pt idx="106">
                  <c:v>700</c:v>
                </c:pt>
                <c:pt idx="107">
                  <c:v>1072</c:v>
                </c:pt>
                <c:pt idx="108">
                  <c:v>897</c:v>
                </c:pt>
                <c:pt idx="109">
                  <c:v>810</c:v>
                </c:pt>
                <c:pt idx="110">
                  <c:v>722</c:v>
                </c:pt>
                <c:pt idx="111">
                  <c:v>539</c:v>
                </c:pt>
                <c:pt idx="112">
                  <c:v>666</c:v>
                </c:pt>
                <c:pt idx="113">
                  <c:v>686</c:v>
                </c:pt>
                <c:pt idx="114">
                  <c:v>921</c:v>
                </c:pt>
                <c:pt idx="115">
                  <c:v>784</c:v>
                </c:pt>
                <c:pt idx="116">
                  <c:v>328</c:v>
                </c:pt>
                <c:pt idx="117">
                  <c:v>1281</c:v>
                </c:pt>
                <c:pt idx="118">
                  <c:v>755</c:v>
                </c:pt>
                <c:pt idx="119">
                  <c:v>755</c:v>
                </c:pt>
                <c:pt idx="120">
                  <c:v>636</c:v>
                </c:pt>
                <c:pt idx="121">
                  <c:v>918</c:v>
                </c:pt>
                <c:pt idx="122">
                  <c:v>680</c:v>
                </c:pt>
                <c:pt idx="123">
                  <c:v>831</c:v>
                </c:pt>
                <c:pt idx="124">
                  <c:v>1319</c:v>
                </c:pt>
                <c:pt idx="125">
                  <c:v>785</c:v>
                </c:pt>
                <c:pt idx="126">
                  <c:v>741</c:v>
                </c:pt>
                <c:pt idx="127">
                  <c:v>647</c:v>
                </c:pt>
                <c:pt idx="128">
                  <c:v>524</c:v>
                </c:pt>
                <c:pt idx="129">
                  <c:v>953</c:v>
                </c:pt>
                <c:pt idx="130">
                  <c:v>1639</c:v>
                </c:pt>
                <c:pt idx="131">
                  <c:v>825</c:v>
                </c:pt>
                <c:pt idx="132">
                  <c:v>586</c:v>
                </c:pt>
                <c:pt idx="133">
                  <c:v>1326</c:v>
                </c:pt>
                <c:pt idx="134">
                  <c:v>987</c:v>
                </c:pt>
                <c:pt idx="135">
                  <c:v>1243</c:v>
                </c:pt>
                <c:pt idx="136">
                  <c:v>1348</c:v>
                </c:pt>
                <c:pt idx="137">
                  <c:v>1617</c:v>
                </c:pt>
                <c:pt idx="138">
                  <c:v>1339</c:v>
                </c:pt>
                <c:pt idx="139">
                  <c:v>981</c:v>
                </c:pt>
                <c:pt idx="140">
                  <c:v>1088</c:v>
                </c:pt>
                <c:pt idx="141">
                  <c:v>1226</c:v>
                </c:pt>
                <c:pt idx="142">
                  <c:v>1410</c:v>
                </c:pt>
                <c:pt idx="143">
                  <c:v>1479</c:v>
                </c:pt>
                <c:pt idx="144">
                  <c:v>1530</c:v>
                </c:pt>
                <c:pt idx="145">
                  <c:v>1066</c:v>
                </c:pt>
                <c:pt idx="146">
                  <c:v>1095</c:v>
                </c:pt>
                <c:pt idx="147">
                  <c:v>1374</c:v>
                </c:pt>
                <c:pt idx="148">
                  <c:v>1243</c:v>
                </c:pt>
                <c:pt idx="150">
                  <c:v>1777</c:v>
                </c:pt>
                <c:pt idx="151">
                  <c:v>1797</c:v>
                </c:pt>
                <c:pt idx="152">
                  <c:v>1053</c:v>
                </c:pt>
                <c:pt idx="153">
                  <c:v>1174</c:v>
                </c:pt>
                <c:pt idx="154">
                  <c:v>1297</c:v>
                </c:pt>
                <c:pt idx="155">
                  <c:v>1612</c:v>
                </c:pt>
                <c:pt idx="156">
                  <c:v>1754</c:v>
                </c:pt>
                <c:pt idx="157">
                  <c:v>2470</c:v>
                </c:pt>
                <c:pt idx="158">
                  <c:v>2715</c:v>
                </c:pt>
                <c:pt idx="159">
                  <c:v>2538</c:v>
                </c:pt>
                <c:pt idx="160">
                  <c:v>2413</c:v>
                </c:pt>
                <c:pt idx="161">
                  <c:v>2115</c:v>
                </c:pt>
                <c:pt idx="162">
                  <c:v>2139</c:v>
                </c:pt>
                <c:pt idx="163">
                  <c:v>1883</c:v>
                </c:pt>
                <c:pt idx="164">
                  <c:v>3137</c:v>
                </c:pt>
                <c:pt idx="165">
                  <c:v>3047</c:v>
                </c:pt>
                <c:pt idx="166">
                  <c:v>2924</c:v>
                </c:pt>
                <c:pt idx="167">
                  <c:v>2364</c:v>
                </c:pt>
                <c:pt idx="168">
                  <c:v>2303</c:v>
                </c:pt>
                <c:pt idx="169">
                  <c:v>2424</c:v>
                </c:pt>
                <c:pt idx="170">
                  <c:v>2023</c:v>
                </c:pt>
                <c:pt idx="171">
                  <c:v>3648</c:v>
                </c:pt>
                <c:pt idx="172">
                  <c:v>2919</c:v>
                </c:pt>
                <c:pt idx="173">
                  <c:v>2583</c:v>
                </c:pt>
                <c:pt idx="174">
                  <c:v>2121</c:v>
                </c:pt>
                <c:pt idx="175">
                  <c:v>2055</c:v>
                </c:pt>
                <c:pt idx="176">
                  <c:v>3599</c:v>
                </c:pt>
                <c:pt idx="177">
                  <c:v>2260</c:v>
                </c:pt>
                <c:pt idx="178">
                  <c:v>4370</c:v>
                </c:pt>
                <c:pt idx="179">
                  <c:v>3111</c:v>
                </c:pt>
                <c:pt idx="180">
                  <c:v>2208</c:v>
                </c:pt>
                <c:pt idx="181">
                  <c:v>2323</c:v>
                </c:pt>
                <c:pt idx="182">
                  <c:v>3234</c:v>
                </c:pt>
                <c:pt idx="183">
                  <c:v>4219</c:v>
                </c:pt>
                <c:pt idx="184">
                  <c:v>4243</c:v>
                </c:pt>
                <c:pt idx="185">
                  <c:v>3952</c:v>
                </c:pt>
                <c:pt idx="186">
                  <c:v>3492</c:v>
                </c:pt>
                <c:pt idx="187">
                  <c:v>2285</c:v>
                </c:pt>
                <c:pt idx="188">
                  <c:v>4037</c:v>
                </c:pt>
                <c:pt idx="189">
                  <c:v>3935</c:v>
                </c:pt>
                <c:pt idx="190">
                  <c:v>4986</c:v>
                </c:pt>
                <c:pt idx="191">
                  <c:v>4576</c:v>
                </c:pt>
                <c:pt idx="192">
                  <c:v>6744</c:v>
                </c:pt>
                <c:pt idx="193">
                  <c:v>4002</c:v>
                </c:pt>
                <c:pt idx="194">
                  <c:v>3296</c:v>
                </c:pt>
                <c:pt idx="195">
                  <c:v>4363</c:v>
                </c:pt>
                <c:pt idx="196">
                  <c:v>3532</c:v>
                </c:pt>
                <c:pt idx="197">
                  <c:v>2488</c:v>
                </c:pt>
                <c:pt idx="198">
                  <c:v>4671</c:v>
                </c:pt>
                <c:pt idx="199">
                  <c:v>4584</c:v>
                </c:pt>
                <c:pt idx="200">
                  <c:v>2946</c:v>
                </c:pt>
                <c:pt idx="201">
                  <c:v>2570</c:v>
                </c:pt>
                <c:pt idx="202">
                  <c:v>3567</c:v>
                </c:pt>
                <c:pt idx="203">
                  <c:v>3363</c:v>
                </c:pt>
                <c:pt idx="204">
                  <c:v>3528</c:v>
                </c:pt>
                <c:pt idx="205">
                  <c:v>3435</c:v>
                </c:pt>
                <c:pt idx="206">
                  <c:v>3450</c:v>
                </c:pt>
                <c:pt idx="207">
                  <c:v>2736</c:v>
                </c:pt>
                <c:pt idx="208">
                  <c:v>1993</c:v>
                </c:pt>
                <c:pt idx="209">
                  <c:v>2621</c:v>
                </c:pt>
                <c:pt idx="210">
                  <c:v>2934</c:v>
                </c:pt>
                <c:pt idx="211">
                  <c:v>3112</c:v>
                </c:pt>
                <c:pt idx="212">
                  <c:v>2966</c:v>
                </c:pt>
                <c:pt idx="213">
                  <c:v>2649</c:v>
                </c:pt>
                <c:pt idx="214">
                  <c:v>2130</c:v>
                </c:pt>
                <c:pt idx="215">
                  <c:v>1554</c:v>
                </c:pt>
                <c:pt idx="216">
                  <c:v>1762</c:v>
                </c:pt>
                <c:pt idx="217">
                  <c:v>1649</c:v>
                </c:pt>
                <c:pt idx="218">
                  <c:v>2745</c:v>
                </c:pt>
                <c:pt idx="219">
                  <c:v>1925</c:v>
                </c:pt>
                <c:pt idx="220">
                  <c:v>2228</c:v>
                </c:pt>
                <c:pt idx="221">
                  <c:v>1510</c:v>
                </c:pt>
                <c:pt idx="222">
                  <c:v>1372</c:v>
                </c:pt>
                <c:pt idx="223">
                  <c:v>1516</c:v>
                </c:pt>
                <c:pt idx="224">
                  <c:v>1428</c:v>
                </c:pt>
                <c:pt idx="225">
                  <c:v>2070</c:v>
                </c:pt>
                <c:pt idx="226">
                  <c:v>1561</c:v>
                </c:pt>
                <c:pt idx="227">
                  <c:v>2735</c:v>
                </c:pt>
                <c:pt idx="228">
                  <c:v>1109</c:v>
                </c:pt>
                <c:pt idx="229">
                  <c:v>868</c:v>
                </c:pt>
                <c:pt idx="230">
                  <c:v>655</c:v>
                </c:pt>
                <c:pt idx="231">
                  <c:v>1451</c:v>
                </c:pt>
                <c:pt idx="232">
                  <c:v>1585</c:v>
                </c:pt>
                <c:pt idx="233">
                  <c:v>1617</c:v>
                </c:pt>
                <c:pt idx="234">
                  <c:v>1389</c:v>
                </c:pt>
                <c:pt idx="235">
                  <c:v>779</c:v>
                </c:pt>
                <c:pt idx="236">
                  <c:v>718</c:v>
                </c:pt>
                <c:pt idx="237">
                  <c:v>896</c:v>
                </c:pt>
                <c:pt idx="238">
                  <c:v>921</c:v>
                </c:pt>
                <c:pt idx="239">
                  <c:v>1086</c:v>
                </c:pt>
                <c:pt idx="240">
                  <c:v>1112</c:v>
                </c:pt>
                <c:pt idx="241">
                  <c:v>1197</c:v>
                </c:pt>
                <c:pt idx="242">
                  <c:v>740</c:v>
                </c:pt>
                <c:pt idx="243">
                  <c:v>496</c:v>
                </c:pt>
                <c:pt idx="244">
                  <c:v>583</c:v>
                </c:pt>
                <c:pt idx="245">
                  <c:v>819</c:v>
                </c:pt>
                <c:pt idx="246">
                  <c:v>1079</c:v>
                </c:pt>
                <c:pt idx="247">
                  <c:v>792</c:v>
                </c:pt>
                <c:pt idx="248">
                  <c:v>732</c:v>
                </c:pt>
                <c:pt idx="249">
                  <c:v>562</c:v>
                </c:pt>
                <c:pt idx="250">
                  <c:v>425</c:v>
                </c:pt>
                <c:pt idx="251">
                  <c:v>507</c:v>
                </c:pt>
                <c:pt idx="252">
                  <c:v>359</c:v>
                </c:pt>
                <c:pt idx="253">
                  <c:v>756</c:v>
                </c:pt>
                <c:pt idx="254">
                  <c:v>571</c:v>
                </c:pt>
                <c:pt idx="255">
                  <c:v>502</c:v>
                </c:pt>
                <c:pt idx="256">
                  <c:v>310</c:v>
                </c:pt>
                <c:pt idx="257">
                  <c:v>383</c:v>
                </c:pt>
                <c:pt idx="258">
                  <c:v>733</c:v>
                </c:pt>
                <c:pt idx="259">
                  <c:v>856</c:v>
                </c:pt>
                <c:pt idx="260">
                  <c:v>603</c:v>
                </c:pt>
                <c:pt idx="261">
                  <c:v>720</c:v>
                </c:pt>
                <c:pt idx="262">
                  <c:v>654</c:v>
                </c:pt>
                <c:pt idx="263">
                  <c:v>343</c:v>
                </c:pt>
                <c:pt idx="264">
                  <c:v>494</c:v>
                </c:pt>
                <c:pt idx="265">
                  <c:v>436</c:v>
                </c:pt>
                <c:pt idx="266">
                  <c:v>551</c:v>
                </c:pt>
                <c:pt idx="267">
                  <c:v>657</c:v>
                </c:pt>
                <c:pt idx="268">
                  <c:v>752</c:v>
                </c:pt>
                <c:pt idx="269">
                  <c:v>644</c:v>
                </c:pt>
                <c:pt idx="270">
                  <c:v>499</c:v>
                </c:pt>
                <c:pt idx="271">
                  <c:v>344</c:v>
                </c:pt>
                <c:pt idx="272">
                  <c:v>474</c:v>
                </c:pt>
                <c:pt idx="273">
                  <c:v>510</c:v>
                </c:pt>
                <c:pt idx="274">
                  <c:v>683</c:v>
                </c:pt>
                <c:pt idx="275">
                  <c:v>632</c:v>
                </c:pt>
                <c:pt idx="276">
                  <c:v>641</c:v>
                </c:pt>
                <c:pt idx="278">
                  <c:v>358</c:v>
                </c:pt>
                <c:pt idx="279">
                  <c:v>324</c:v>
                </c:pt>
                <c:pt idx="280">
                  <c:v>495</c:v>
                </c:pt>
                <c:pt idx="281">
                  <c:v>632</c:v>
                </c:pt>
                <c:pt idx="282">
                  <c:v>637</c:v>
                </c:pt>
                <c:pt idx="283">
                  <c:v>588</c:v>
                </c:pt>
                <c:pt idx="284">
                  <c:v>453</c:v>
                </c:pt>
                <c:pt idx="285">
                  <c:v>447</c:v>
                </c:pt>
                <c:pt idx="286">
                  <c:v>466</c:v>
                </c:pt>
                <c:pt idx="287">
                  <c:v>589</c:v>
                </c:pt>
                <c:pt idx="288">
                  <c:v>847</c:v>
                </c:pt>
                <c:pt idx="289">
                  <c:v>616</c:v>
                </c:pt>
                <c:pt idx="290">
                  <c:v>577</c:v>
                </c:pt>
                <c:pt idx="291">
                  <c:v>518</c:v>
                </c:pt>
                <c:pt idx="292">
                  <c:v>362</c:v>
                </c:pt>
                <c:pt idx="293">
                  <c:v>391</c:v>
                </c:pt>
                <c:pt idx="294">
                  <c:v>408</c:v>
                </c:pt>
                <c:pt idx="295">
                  <c:v>607</c:v>
                </c:pt>
                <c:pt idx="296">
                  <c:v>511</c:v>
                </c:pt>
                <c:pt idx="297">
                  <c:v>424</c:v>
                </c:pt>
                <c:pt idx="298">
                  <c:v>362</c:v>
                </c:pt>
                <c:pt idx="299">
                  <c:v>307</c:v>
                </c:pt>
                <c:pt idx="300">
                  <c:v>403</c:v>
                </c:pt>
                <c:pt idx="301">
                  <c:v>430</c:v>
                </c:pt>
                <c:pt idx="302">
                  <c:v>570</c:v>
                </c:pt>
                <c:pt idx="303">
                  <c:v>660</c:v>
                </c:pt>
                <c:pt idx="304">
                  <c:v>456</c:v>
                </c:pt>
                <c:pt idx="305">
                  <c:v>398</c:v>
                </c:pt>
                <c:pt idx="306">
                  <c:v>294</c:v>
                </c:pt>
                <c:pt idx="307">
                  <c:v>397</c:v>
                </c:pt>
                <c:pt idx="308">
                  <c:v>373</c:v>
                </c:pt>
                <c:pt idx="309">
                  <c:v>451</c:v>
                </c:pt>
                <c:pt idx="310">
                  <c:v>425</c:v>
                </c:pt>
                <c:pt idx="311">
                  <c:v>378</c:v>
                </c:pt>
                <c:pt idx="312">
                  <c:v>277</c:v>
                </c:pt>
                <c:pt idx="313">
                  <c:v>192</c:v>
                </c:pt>
                <c:pt idx="314">
                  <c:v>182</c:v>
                </c:pt>
                <c:pt idx="315">
                  <c:v>229</c:v>
                </c:pt>
                <c:pt idx="316">
                  <c:v>337</c:v>
                </c:pt>
                <c:pt idx="317">
                  <c:v>325</c:v>
                </c:pt>
                <c:pt idx="318">
                  <c:v>261</c:v>
                </c:pt>
                <c:pt idx="319">
                  <c:v>229</c:v>
                </c:pt>
                <c:pt idx="320">
                  <c:v>112</c:v>
                </c:pt>
                <c:pt idx="321">
                  <c:v>181</c:v>
                </c:pt>
                <c:pt idx="322">
                  <c:v>184</c:v>
                </c:pt>
                <c:pt idx="323">
                  <c:v>281</c:v>
                </c:pt>
                <c:pt idx="324">
                  <c:v>205</c:v>
                </c:pt>
                <c:pt idx="325">
                  <c:v>192</c:v>
                </c:pt>
                <c:pt idx="326">
                  <c:v>210</c:v>
                </c:pt>
                <c:pt idx="327">
                  <c:v>97</c:v>
                </c:pt>
                <c:pt idx="328">
                  <c:v>133</c:v>
                </c:pt>
                <c:pt idx="329">
                  <c:v>208</c:v>
                </c:pt>
                <c:pt idx="330">
                  <c:v>257</c:v>
                </c:pt>
                <c:pt idx="331">
                  <c:v>173</c:v>
                </c:pt>
                <c:pt idx="332">
                  <c:v>159</c:v>
                </c:pt>
                <c:pt idx="333">
                  <c:v>116</c:v>
                </c:pt>
                <c:pt idx="335">
                  <c:v>71</c:v>
                </c:pt>
                <c:pt idx="336">
                  <c:v>122</c:v>
                </c:pt>
                <c:pt idx="337">
                  <c:v>119</c:v>
                </c:pt>
                <c:pt idx="338">
                  <c:v>178</c:v>
                </c:pt>
                <c:pt idx="339">
                  <c:v>169</c:v>
                </c:pt>
                <c:pt idx="340">
                  <c:v>79</c:v>
                </c:pt>
                <c:pt idx="342">
                  <c:v>162</c:v>
                </c:pt>
                <c:pt idx="343">
                  <c:v>119</c:v>
                </c:pt>
                <c:pt idx="344">
                  <c:v>156</c:v>
                </c:pt>
                <c:pt idx="347">
                  <c:v>92</c:v>
                </c:pt>
                <c:pt idx="348">
                  <c:v>53</c:v>
                </c:pt>
                <c:pt idx="349">
                  <c:v>86</c:v>
                </c:pt>
                <c:pt idx="350">
                  <c:v>94</c:v>
                </c:pt>
                <c:pt idx="354">
                  <c:v>56</c:v>
                </c:pt>
                <c:pt idx="364">
                  <c:v>99</c:v>
                </c:pt>
                <c:pt idx="365">
                  <c:v>139</c:v>
                </c:pt>
                <c:pt idx="369">
                  <c:v>68</c:v>
                </c:pt>
                <c:pt idx="370">
                  <c:v>101</c:v>
                </c:pt>
                <c:pt idx="371">
                  <c:v>119</c:v>
                </c:pt>
                <c:pt idx="374">
                  <c:v>212</c:v>
                </c:pt>
                <c:pt idx="375">
                  <c:v>229</c:v>
                </c:pt>
                <c:pt idx="376">
                  <c:v>158</c:v>
                </c:pt>
                <c:pt idx="377">
                  <c:v>204</c:v>
                </c:pt>
                <c:pt idx="378">
                  <c:v>331</c:v>
                </c:pt>
                <c:pt idx="379">
                  <c:v>314</c:v>
                </c:pt>
                <c:pt idx="380">
                  <c:v>357</c:v>
                </c:pt>
                <c:pt idx="381">
                  <c:v>362</c:v>
                </c:pt>
                <c:pt idx="382">
                  <c:v>351</c:v>
                </c:pt>
                <c:pt idx="383">
                  <c:v>230</c:v>
                </c:pt>
                <c:pt idx="384">
                  <c:v>462</c:v>
                </c:pt>
                <c:pt idx="385">
                  <c:v>474</c:v>
                </c:pt>
                <c:pt idx="386">
                  <c:v>798</c:v>
                </c:pt>
                <c:pt idx="389">
                  <c:v>664</c:v>
                </c:pt>
                <c:pt idx="390">
                  <c:v>827</c:v>
                </c:pt>
                <c:pt idx="391">
                  <c:v>871</c:v>
                </c:pt>
                <c:pt idx="392">
                  <c:v>1200</c:v>
                </c:pt>
                <c:pt idx="393">
                  <c:v>1392</c:v>
                </c:pt>
                <c:pt idx="394">
                  <c:v>1400</c:v>
                </c:pt>
                <c:pt idx="395">
                  <c:v>1342</c:v>
                </c:pt>
                <c:pt idx="396">
                  <c:v>1794</c:v>
                </c:pt>
                <c:pt idx="397">
                  <c:v>1651</c:v>
                </c:pt>
                <c:pt idx="398">
                  <c:v>1391</c:v>
                </c:pt>
                <c:pt idx="399">
                  <c:v>1878</c:v>
                </c:pt>
                <c:pt idx="400">
                  <c:v>2535</c:v>
                </c:pt>
                <c:pt idx="401">
                  <c:v>2611</c:v>
                </c:pt>
                <c:pt idx="402">
                  <c:v>2285</c:v>
                </c:pt>
                <c:pt idx="403">
                  <c:v>1852</c:v>
                </c:pt>
                <c:pt idx="404">
                  <c:v>1954</c:v>
                </c:pt>
                <c:pt idx="405">
                  <c:v>1680</c:v>
                </c:pt>
                <c:pt idx="406">
                  <c:v>2181</c:v>
                </c:pt>
                <c:pt idx="407">
                  <c:v>3585</c:v>
                </c:pt>
                <c:pt idx="408">
                  <c:v>2774</c:v>
                </c:pt>
                <c:pt idx="409">
                  <c:v>3036</c:v>
                </c:pt>
                <c:pt idx="410">
                  <c:v>2541</c:v>
                </c:pt>
                <c:pt idx="411">
                  <c:v>1991</c:v>
                </c:pt>
                <c:pt idx="412">
                  <c:v>2487</c:v>
                </c:pt>
                <c:pt idx="413">
                  <c:v>2116</c:v>
                </c:pt>
                <c:pt idx="414">
                  <c:v>4009</c:v>
                </c:pt>
                <c:pt idx="415">
                  <c:v>3591</c:v>
                </c:pt>
                <c:pt idx="416">
                  <c:v>3963</c:v>
                </c:pt>
                <c:pt idx="417">
                  <c:v>3124</c:v>
                </c:pt>
                <c:pt idx="418">
                  <c:v>3121</c:v>
                </c:pt>
                <c:pt idx="419">
                  <c:v>2659</c:v>
                </c:pt>
                <c:pt idx="420">
                  <c:v>3259</c:v>
                </c:pt>
                <c:pt idx="421">
                  <c:v>4650</c:v>
                </c:pt>
                <c:pt idx="422">
                  <c:v>4540</c:v>
                </c:pt>
                <c:pt idx="423">
                  <c:v>4573</c:v>
                </c:pt>
                <c:pt idx="424">
                  <c:v>3710</c:v>
                </c:pt>
                <c:pt idx="425">
                  <c:v>3631</c:v>
                </c:pt>
                <c:pt idx="426">
                  <c:v>3554</c:v>
                </c:pt>
                <c:pt idx="427">
                  <c:v>3572</c:v>
                </c:pt>
                <c:pt idx="428">
                  <c:v>4685</c:v>
                </c:pt>
                <c:pt idx="429">
                  <c:v>4901</c:v>
                </c:pt>
                <c:pt idx="430">
                  <c:v>4585</c:v>
                </c:pt>
                <c:pt idx="431">
                  <c:v>3673</c:v>
                </c:pt>
                <c:pt idx="432">
                  <c:v>3453</c:v>
                </c:pt>
                <c:pt idx="433">
                  <c:v>2167</c:v>
                </c:pt>
                <c:pt idx="434">
                  <c:v>2198</c:v>
                </c:pt>
                <c:pt idx="435">
                  <c:v>2299</c:v>
                </c:pt>
                <c:pt idx="436">
                  <c:v>4183</c:v>
                </c:pt>
                <c:pt idx="437">
                  <c:v>3935</c:v>
                </c:pt>
                <c:pt idx="438">
                  <c:v>3474</c:v>
                </c:pt>
                <c:pt idx="439">
                  <c:v>3552</c:v>
                </c:pt>
                <c:pt idx="440">
                  <c:v>2409</c:v>
                </c:pt>
                <c:pt idx="441">
                  <c:v>2865</c:v>
                </c:pt>
                <c:pt idx="442">
                  <c:v>3610</c:v>
                </c:pt>
                <c:pt idx="443">
                  <c:v>2998</c:v>
                </c:pt>
                <c:pt idx="444">
                  <c:v>2929</c:v>
                </c:pt>
                <c:pt idx="445">
                  <c:v>2357</c:v>
                </c:pt>
                <c:pt idx="446">
                  <c:v>1852</c:v>
                </c:pt>
                <c:pt idx="447">
                  <c:v>1599</c:v>
                </c:pt>
                <c:pt idx="448">
                  <c:v>2202</c:v>
                </c:pt>
                <c:pt idx="449">
                  <c:v>2602</c:v>
                </c:pt>
                <c:pt idx="450">
                  <c:v>2277</c:v>
                </c:pt>
                <c:pt idx="451">
                  <c:v>2399</c:v>
                </c:pt>
                <c:pt idx="452">
                  <c:v>1827</c:v>
                </c:pt>
                <c:pt idx="453">
                  <c:v>1534</c:v>
                </c:pt>
                <c:pt idx="454">
                  <c:v>1144</c:v>
                </c:pt>
                <c:pt idx="455">
                  <c:v>1514</c:v>
                </c:pt>
                <c:pt idx="456">
                  <c:v>1951</c:v>
                </c:pt>
                <c:pt idx="457">
                  <c:v>2089</c:v>
                </c:pt>
                <c:pt idx="458">
                  <c:v>1671</c:v>
                </c:pt>
                <c:pt idx="459">
                  <c:v>1185</c:v>
                </c:pt>
                <c:pt idx="460">
                  <c:v>993</c:v>
                </c:pt>
                <c:pt idx="461">
                  <c:v>834</c:v>
                </c:pt>
                <c:pt idx="462">
                  <c:v>1205</c:v>
                </c:pt>
                <c:pt idx="463">
                  <c:v>1334</c:v>
                </c:pt>
                <c:pt idx="464">
                  <c:v>1286</c:v>
                </c:pt>
                <c:pt idx="465">
                  <c:v>1069</c:v>
                </c:pt>
                <c:pt idx="466">
                  <c:v>1017</c:v>
                </c:pt>
                <c:pt idx="467">
                  <c:v>785</c:v>
                </c:pt>
                <c:pt idx="468">
                  <c:v>546</c:v>
                </c:pt>
                <c:pt idx="469">
                  <c:v>864</c:v>
                </c:pt>
                <c:pt idx="470">
                  <c:v>987</c:v>
                </c:pt>
                <c:pt idx="471">
                  <c:v>977</c:v>
                </c:pt>
                <c:pt idx="472">
                  <c:v>835</c:v>
                </c:pt>
                <c:pt idx="473">
                  <c:v>708</c:v>
                </c:pt>
                <c:pt idx="474">
                  <c:v>474</c:v>
                </c:pt>
                <c:pt idx="475">
                  <c:v>569</c:v>
                </c:pt>
                <c:pt idx="476">
                  <c:v>560</c:v>
                </c:pt>
                <c:pt idx="477">
                  <c:v>738</c:v>
                </c:pt>
                <c:pt idx="478">
                  <c:v>534</c:v>
                </c:pt>
                <c:pt idx="479">
                  <c:v>585</c:v>
                </c:pt>
                <c:pt idx="480">
                  <c:v>562</c:v>
                </c:pt>
                <c:pt idx="481">
                  <c:v>456</c:v>
                </c:pt>
                <c:pt idx="482">
                  <c:v>364</c:v>
                </c:pt>
                <c:pt idx="483">
                  <c:v>433</c:v>
                </c:pt>
                <c:pt idx="484">
                  <c:v>706</c:v>
                </c:pt>
                <c:pt idx="485">
                  <c:v>647</c:v>
                </c:pt>
                <c:pt idx="486">
                  <c:v>483</c:v>
                </c:pt>
                <c:pt idx="487">
                  <c:v>384</c:v>
                </c:pt>
                <c:pt idx="488">
                  <c:v>305</c:v>
                </c:pt>
                <c:pt idx="489">
                  <c:v>298</c:v>
                </c:pt>
                <c:pt idx="490">
                  <c:v>420</c:v>
                </c:pt>
                <c:pt idx="491">
                  <c:v>560</c:v>
                </c:pt>
                <c:pt idx="492">
                  <c:v>555</c:v>
                </c:pt>
                <c:pt idx="493">
                  <c:v>394</c:v>
                </c:pt>
                <c:pt idx="494">
                  <c:v>353</c:v>
                </c:pt>
                <c:pt idx="495">
                  <c:v>276</c:v>
                </c:pt>
                <c:pt idx="496">
                  <c:v>190</c:v>
                </c:pt>
                <c:pt idx="497">
                  <c:v>430</c:v>
                </c:pt>
                <c:pt idx="498">
                  <c:v>605</c:v>
                </c:pt>
                <c:pt idx="499">
                  <c:v>444</c:v>
                </c:pt>
                <c:pt idx="500">
                  <c:v>467</c:v>
                </c:pt>
                <c:pt idx="501">
                  <c:v>365</c:v>
                </c:pt>
                <c:pt idx="502">
                  <c:v>350</c:v>
                </c:pt>
                <c:pt idx="503">
                  <c:v>370</c:v>
                </c:pt>
                <c:pt idx="504">
                  <c:v>499</c:v>
                </c:pt>
                <c:pt idx="505">
                  <c:v>629</c:v>
                </c:pt>
                <c:pt idx="506">
                  <c:v>600</c:v>
                </c:pt>
                <c:pt idx="507">
                  <c:v>608</c:v>
                </c:pt>
                <c:pt idx="508">
                  <c:v>476</c:v>
                </c:pt>
                <c:pt idx="509">
                  <c:v>331</c:v>
                </c:pt>
                <c:pt idx="510">
                  <c:v>374</c:v>
                </c:pt>
                <c:pt idx="511">
                  <c:v>463</c:v>
                </c:pt>
                <c:pt idx="512">
                  <c:v>620</c:v>
                </c:pt>
                <c:pt idx="513">
                  <c:v>485</c:v>
                </c:pt>
                <c:pt idx="514">
                  <c:v>239</c:v>
                </c:pt>
                <c:pt idx="515">
                  <c:v>267</c:v>
                </c:pt>
                <c:pt idx="516">
                  <c:v>358</c:v>
                </c:pt>
                <c:pt idx="517">
                  <c:v>488</c:v>
                </c:pt>
                <c:pt idx="518">
                  <c:v>657</c:v>
                </c:pt>
                <c:pt idx="519">
                  <c:v>871</c:v>
                </c:pt>
                <c:pt idx="520">
                  <c:v>838</c:v>
                </c:pt>
                <c:pt idx="521">
                  <c:v>641</c:v>
                </c:pt>
                <c:pt idx="522">
                  <c:v>567</c:v>
                </c:pt>
                <c:pt idx="523">
                  <c:v>500</c:v>
                </c:pt>
                <c:pt idx="524">
                  <c:v>526</c:v>
                </c:pt>
                <c:pt idx="525">
                  <c:v>664</c:v>
                </c:pt>
                <c:pt idx="526">
                  <c:v>1021</c:v>
                </c:pt>
                <c:pt idx="527">
                  <c:v>712</c:v>
                </c:pt>
                <c:pt idx="528">
                  <c:v>744</c:v>
                </c:pt>
                <c:pt idx="529">
                  <c:v>589</c:v>
                </c:pt>
                <c:pt idx="530">
                  <c:v>538</c:v>
                </c:pt>
                <c:pt idx="531">
                  <c:v>512</c:v>
                </c:pt>
                <c:pt idx="532">
                  <c:v>651</c:v>
                </c:pt>
              </c:numCache>
            </c:numRef>
          </c:val>
          <c:smooth val="0"/>
          <c:extLst>
            <c:ext xmlns:c16="http://schemas.microsoft.com/office/drawing/2014/chart" uri="{C3380CC4-5D6E-409C-BE32-E72D297353CC}">
              <c16:uniqueId val="{00000000-DA92-4CA2-8D1B-098C3C4C3FB8}"/>
            </c:ext>
          </c:extLst>
        </c:ser>
        <c:ser>
          <c:idx val="1"/>
          <c:order val="1"/>
          <c:tx>
            <c:strRef>
              <c:f>'South Carolina'!$A$9</c:f>
              <c:strCache>
                <c:ptCount val="1"/>
                <c:pt idx="0">
                  <c:v>Hospitalizations (2622)</c:v>
                </c:pt>
              </c:strCache>
            </c:strRef>
          </c:tx>
          <c:spPr>
            <a:ln w="28575" cap="rnd">
              <a:solidFill>
                <a:schemeClr val="accent2"/>
              </a:solidFill>
              <a:round/>
            </a:ln>
            <a:effectLst/>
          </c:spPr>
          <c:marker>
            <c:symbol val="none"/>
          </c:marker>
          <c:cat>
            <c:numRef>
              <c:f>'South Carolina'!$B$1:$RG$1</c:f>
              <c:numCache>
                <c:formatCode>m/d/yyyy</c:formatCode>
                <c:ptCount val="474"/>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numCache>
            </c:numRef>
          </c:cat>
          <c:val>
            <c:numRef>
              <c:f>'South Carolina'!$9:$9</c:f>
              <c:numCache>
                <c:formatCode>General</c:formatCode>
                <c:ptCount val="16384"/>
                <c:pt idx="0">
                  <c:v>0</c:v>
                </c:pt>
                <c:pt idx="1">
                  <c:v>1160</c:v>
                </c:pt>
                <c:pt idx="2">
                  <c:v>1125</c:v>
                </c:pt>
                <c:pt idx="3">
                  <c:v>1148</c:v>
                </c:pt>
                <c:pt idx="4">
                  <c:v>1190</c:v>
                </c:pt>
                <c:pt idx="5">
                  <c:v>1251</c:v>
                </c:pt>
                <c:pt idx="6">
                  <c:v>1260</c:v>
                </c:pt>
                <c:pt idx="7">
                  <c:v>1324</c:v>
                </c:pt>
                <c:pt idx="8">
                  <c:v>1404</c:v>
                </c:pt>
                <c:pt idx="9">
                  <c:v>1433</c:v>
                </c:pt>
                <c:pt idx="10">
                  <c:v>1438</c:v>
                </c:pt>
                <c:pt idx="11">
                  <c:v>1396</c:v>
                </c:pt>
                <c:pt idx="12">
                  <c:v>1472</c:v>
                </c:pt>
                <c:pt idx="13">
                  <c:v>1488</c:v>
                </c:pt>
                <c:pt idx="14">
                  <c:v>1550</c:v>
                </c:pt>
                <c:pt idx="15">
                  <c:v>1560</c:v>
                </c:pt>
                <c:pt idx="16">
                  <c:v>1578</c:v>
                </c:pt>
                <c:pt idx="17">
                  <c:v>1593</c:v>
                </c:pt>
                <c:pt idx="21">
                  <c:v>1593</c:v>
                </c:pt>
                <c:pt idx="22">
                  <c:v>1607</c:v>
                </c:pt>
                <c:pt idx="23">
                  <c:v>1723</c:v>
                </c:pt>
                <c:pt idx="24">
                  <c:v>1668</c:v>
                </c:pt>
                <c:pt idx="28">
                  <c:v>1575</c:v>
                </c:pt>
                <c:pt idx="29">
                  <c:v>1596</c:v>
                </c:pt>
                <c:pt idx="30">
                  <c:v>1563</c:v>
                </c:pt>
                <c:pt idx="31">
                  <c:v>1516</c:v>
                </c:pt>
                <c:pt idx="32">
                  <c:v>1453</c:v>
                </c:pt>
                <c:pt idx="33">
                  <c:v>1427</c:v>
                </c:pt>
                <c:pt idx="34">
                  <c:v>1401</c:v>
                </c:pt>
                <c:pt idx="35">
                  <c:v>1458</c:v>
                </c:pt>
                <c:pt idx="36">
                  <c:v>1469</c:v>
                </c:pt>
                <c:pt idx="37">
                  <c:v>1492</c:v>
                </c:pt>
                <c:pt idx="38">
                  <c:v>1415</c:v>
                </c:pt>
                <c:pt idx="39">
                  <c:v>1424</c:v>
                </c:pt>
                <c:pt idx="40">
                  <c:v>1378</c:v>
                </c:pt>
                <c:pt idx="41">
                  <c:v>1353</c:v>
                </c:pt>
                <c:pt idx="42">
                  <c:v>1330</c:v>
                </c:pt>
                <c:pt idx="43">
                  <c:v>1366</c:v>
                </c:pt>
                <c:pt idx="44">
                  <c:v>1322</c:v>
                </c:pt>
                <c:pt idx="45">
                  <c:v>1296</c:v>
                </c:pt>
                <c:pt idx="46">
                  <c:v>1246</c:v>
                </c:pt>
                <c:pt idx="47">
                  <c:v>1161</c:v>
                </c:pt>
                <c:pt idx="48">
                  <c:v>1101</c:v>
                </c:pt>
                <c:pt idx="49">
                  <c:v>1116</c:v>
                </c:pt>
                <c:pt idx="50">
                  <c:v>1168</c:v>
                </c:pt>
                <c:pt idx="51">
                  <c:v>1108</c:v>
                </c:pt>
                <c:pt idx="52">
                  <c:v>1079</c:v>
                </c:pt>
                <c:pt idx="53">
                  <c:v>1025</c:v>
                </c:pt>
                <c:pt idx="54">
                  <c:v>979</c:v>
                </c:pt>
                <c:pt idx="55">
                  <c:v>979</c:v>
                </c:pt>
                <c:pt idx="56">
                  <c:v>1025</c:v>
                </c:pt>
                <c:pt idx="57">
                  <c:v>1058</c:v>
                </c:pt>
                <c:pt idx="58">
                  <c:v>1006</c:v>
                </c:pt>
                <c:pt idx="59">
                  <c:v>979</c:v>
                </c:pt>
                <c:pt idx="60">
                  <c:v>945</c:v>
                </c:pt>
                <c:pt idx="61">
                  <c:v>956</c:v>
                </c:pt>
                <c:pt idx="62">
                  <c:v>934</c:v>
                </c:pt>
                <c:pt idx="63">
                  <c:v>894</c:v>
                </c:pt>
                <c:pt idx="64">
                  <c:v>892</c:v>
                </c:pt>
                <c:pt idx="65">
                  <c:v>911</c:v>
                </c:pt>
                <c:pt idx="66">
                  <c:v>910</c:v>
                </c:pt>
                <c:pt idx="67">
                  <c:v>845</c:v>
                </c:pt>
                <c:pt idx="68">
                  <c:v>787</c:v>
                </c:pt>
                <c:pt idx="69">
                  <c:v>787</c:v>
                </c:pt>
                <c:pt idx="70">
                  <c:v>766</c:v>
                </c:pt>
                <c:pt idx="71">
                  <c:v>801</c:v>
                </c:pt>
                <c:pt idx="72">
                  <c:v>852</c:v>
                </c:pt>
                <c:pt idx="73">
                  <c:v>806</c:v>
                </c:pt>
                <c:pt idx="74">
                  <c:v>806</c:v>
                </c:pt>
                <c:pt idx="75">
                  <c:v>752</c:v>
                </c:pt>
                <c:pt idx="76">
                  <c:v>733</c:v>
                </c:pt>
                <c:pt idx="77">
                  <c:v>745</c:v>
                </c:pt>
                <c:pt idx="78">
                  <c:v>784</c:v>
                </c:pt>
                <c:pt idx="79">
                  <c:v>784</c:v>
                </c:pt>
                <c:pt idx="80">
                  <c:v>798</c:v>
                </c:pt>
                <c:pt idx="81">
                  <c:v>826</c:v>
                </c:pt>
                <c:pt idx="82">
                  <c:v>733</c:v>
                </c:pt>
                <c:pt idx="83">
                  <c:v>764</c:v>
                </c:pt>
                <c:pt idx="84">
                  <c:v>768</c:v>
                </c:pt>
                <c:pt idx="85">
                  <c:v>786</c:v>
                </c:pt>
                <c:pt idx="86">
                  <c:v>804</c:v>
                </c:pt>
                <c:pt idx="87">
                  <c:v>773</c:v>
                </c:pt>
                <c:pt idx="88">
                  <c:v>727</c:v>
                </c:pt>
                <c:pt idx="89">
                  <c:v>734</c:v>
                </c:pt>
                <c:pt idx="90">
                  <c:v>753</c:v>
                </c:pt>
                <c:pt idx="91">
                  <c:v>690</c:v>
                </c:pt>
                <c:pt idx="92">
                  <c:v>729</c:v>
                </c:pt>
                <c:pt idx="93">
                  <c:v>709</c:v>
                </c:pt>
                <c:pt idx="94">
                  <c:v>679</c:v>
                </c:pt>
                <c:pt idx="95">
                  <c:v>686</c:v>
                </c:pt>
                <c:pt idx="96">
                  <c:v>599</c:v>
                </c:pt>
                <c:pt idx="97">
                  <c:v>593</c:v>
                </c:pt>
                <c:pt idx="98">
                  <c:v>655</c:v>
                </c:pt>
                <c:pt idx="99">
                  <c:v>707</c:v>
                </c:pt>
                <c:pt idx="100">
                  <c:v>716</c:v>
                </c:pt>
                <c:pt idx="101">
                  <c:v>748</c:v>
                </c:pt>
                <c:pt idx="102">
                  <c:v>728</c:v>
                </c:pt>
                <c:pt idx="103">
                  <c:v>685</c:v>
                </c:pt>
                <c:pt idx="104">
                  <c:v>684</c:v>
                </c:pt>
                <c:pt idx="105">
                  <c:v>745</c:v>
                </c:pt>
                <c:pt idx="106">
                  <c:v>792</c:v>
                </c:pt>
                <c:pt idx="107">
                  <c:v>762</c:v>
                </c:pt>
                <c:pt idx="108">
                  <c:v>769</c:v>
                </c:pt>
                <c:pt idx="109">
                  <c:v>759</c:v>
                </c:pt>
                <c:pt idx="110">
                  <c:v>716</c:v>
                </c:pt>
                <c:pt idx="111">
                  <c:v>697</c:v>
                </c:pt>
                <c:pt idx="112">
                  <c:v>697</c:v>
                </c:pt>
                <c:pt idx="113">
                  <c:v>743</c:v>
                </c:pt>
                <c:pt idx="114">
                  <c:v>766</c:v>
                </c:pt>
                <c:pt idx="115">
                  <c:v>718</c:v>
                </c:pt>
                <c:pt idx="116">
                  <c:v>743</c:v>
                </c:pt>
                <c:pt idx="117">
                  <c:v>725</c:v>
                </c:pt>
                <c:pt idx="118">
                  <c:v>737</c:v>
                </c:pt>
                <c:pt idx="119">
                  <c:v>746</c:v>
                </c:pt>
                <c:pt idx="120">
                  <c:v>810</c:v>
                </c:pt>
                <c:pt idx="121">
                  <c:v>800</c:v>
                </c:pt>
                <c:pt idx="122">
                  <c:v>777</c:v>
                </c:pt>
                <c:pt idx="123">
                  <c:v>789</c:v>
                </c:pt>
                <c:pt idx="124">
                  <c:v>773</c:v>
                </c:pt>
                <c:pt idx="125">
                  <c:v>749</c:v>
                </c:pt>
                <c:pt idx="126">
                  <c:v>737</c:v>
                </c:pt>
                <c:pt idx="127">
                  <c:v>783</c:v>
                </c:pt>
                <c:pt idx="128">
                  <c:v>755</c:v>
                </c:pt>
                <c:pt idx="129">
                  <c:v>767</c:v>
                </c:pt>
                <c:pt idx="130">
                  <c:v>740</c:v>
                </c:pt>
                <c:pt idx="131">
                  <c:v>718</c:v>
                </c:pt>
                <c:pt idx="132">
                  <c:v>746</c:v>
                </c:pt>
                <c:pt idx="133">
                  <c:v>784</c:v>
                </c:pt>
                <c:pt idx="134">
                  <c:v>780</c:v>
                </c:pt>
                <c:pt idx="135">
                  <c:v>810</c:v>
                </c:pt>
                <c:pt idx="136">
                  <c:v>775</c:v>
                </c:pt>
                <c:pt idx="137">
                  <c:v>781</c:v>
                </c:pt>
                <c:pt idx="138">
                  <c:v>752</c:v>
                </c:pt>
                <c:pt idx="139">
                  <c:v>769</c:v>
                </c:pt>
                <c:pt idx="140">
                  <c:v>800</c:v>
                </c:pt>
                <c:pt idx="141">
                  <c:v>830</c:v>
                </c:pt>
                <c:pt idx="142">
                  <c:v>815</c:v>
                </c:pt>
                <c:pt idx="143">
                  <c:v>808</c:v>
                </c:pt>
                <c:pt idx="144">
                  <c:v>816</c:v>
                </c:pt>
                <c:pt idx="145">
                  <c:v>809</c:v>
                </c:pt>
                <c:pt idx="146">
                  <c:v>844</c:v>
                </c:pt>
                <c:pt idx="147">
                  <c:v>873</c:v>
                </c:pt>
                <c:pt idx="148">
                  <c:v>940</c:v>
                </c:pt>
                <c:pt idx="150">
                  <c:v>884</c:v>
                </c:pt>
                <c:pt idx="151">
                  <c:v>879</c:v>
                </c:pt>
                <c:pt idx="152">
                  <c:v>879</c:v>
                </c:pt>
                <c:pt idx="153">
                  <c:v>925</c:v>
                </c:pt>
                <c:pt idx="154">
                  <c:v>980</c:v>
                </c:pt>
                <c:pt idx="155">
                  <c:v>911</c:v>
                </c:pt>
                <c:pt idx="156">
                  <c:v>1046</c:v>
                </c:pt>
                <c:pt idx="157">
                  <c:v>1047</c:v>
                </c:pt>
                <c:pt idx="158">
                  <c:v>1029</c:v>
                </c:pt>
                <c:pt idx="159">
                  <c:v>1025</c:v>
                </c:pt>
                <c:pt idx="160">
                  <c:v>1025</c:v>
                </c:pt>
                <c:pt idx="161">
                  <c:v>1179</c:v>
                </c:pt>
                <c:pt idx="162">
                  <c:v>1217</c:v>
                </c:pt>
                <c:pt idx="163">
                  <c:v>1232</c:v>
                </c:pt>
                <c:pt idx="164">
                  <c:v>1234</c:v>
                </c:pt>
                <c:pt idx="165">
                  <c:v>1250</c:v>
                </c:pt>
                <c:pt idx="166">
                  <c:v>1278</c:v>
                </c:pt>
                <c:pt idx="167">
                  <c:v>1276</c:v>
                </c:pt>
                <c:pt idx="168">
                  <c:v>1046</c:v>
                </c:pt>
                <c:pt idx="169">
                  <c:v>1046</c:v>
                </c:pt>
                <c:pt idx="170">
                  <c:v>1524</c:v>
                </c:pt>
                <c:pt idx="171">
                  <c:v>1460</c:v>
                </c:pt>
                <c:pt idx="172">
                  <c:v>1461</c:v>
                </c:pt>
                <c:pt idx="173">
                  <c:v>1471</c:v>
                </c:pt>
                <c:pt idx="174">
                  <c:v>1523</c:v>
                </c:pt>
                <c:pt idx="175">
                  <c:v>1586</c:v>
                </c:pt>
                <c:pt idx="176">
                  <c:v>1671</c:v>
                </c:pt>
                <c:pt idx="177">
                  <c:v>1766</c:v>
                </c:pt>
                <c:pt idx="178">
                  <c:v>1758</c:v>
                </c:pt>
                <c:pt idx="179">
                  <c:v>1780</c:v>
                </c:pt>
                <c:pt idx="180">
                  <c:v>1867</c:v>
                </c:pt>
                <c:pt idx="181">
                  <c:v>1954</c:v>
                </c:pt>
                <c:pt idx="182">
                  <c:v>2001</c:v>
                </c:pt>
                <c:pt idx="183">
                  <c:v>2025</c:v>
                </c:pt>
                <c:pt idx="184">
                  <c:v>1994</c:v>
                </c:pt>
                <c:pt idx="185">
                  <c:v>2072</c:v>
                </c:pt>
                <c:pt idx="186">
                  <c:v>2155</c:v>
                </c:pt>
                <c:pt idx="187">
                  <c:v>2344</c:v>
                </c:pt>
                <c:pt idx="188">
                  <c:v>2424</c:v>
                </c:pt>
                <c:pt idx="189">
                  <c:v>2425</c:v>
                </c:pt>
                <c:pt idx="190">
                  <c:v>1046</c:v>
                </c:pt>
                <c:pt idx="191">
                  <c:v>2383</c:v>
                </c:pt>
                <c:pt idx="192">
                  <c:v>2374</c:v>
                </c:pt>
                <c:pt idx="193">
                  <c:v>2387</c:v>
                </c:pt>
                <c:pt idx="194">
                  <c:v>2453</c:v>
                </c:pt>
                <c:pt idx="195">
                  <c:v>2466</c:v>
                </c:pt>
                <c:pt idx="196">
                  <c:v>2427</c:v>
                </c:pt>
                <c:pt idx="197">
                  <c:v>2424</c:v>
                </c:pt>
                <c:pt idx="198">
                  <c:v>2387</c:v>
                </c:pt>
                <c:pt idx="199">
                  <c:v>2375</c:v>
                </c:pt>
                <c:pt idx="200">
                  <c:v>2342</c:v>
                </c:pt>
                <c:pt idx="201">
                  <c:v>2353</c:v>
                </c:pt>
                <c:pt idx="202">
                  <c:v>2386</c:v>
                </c:pt>
                <c:pt idx="203">
                  <c:v>2345</c:v>
                </c:pt>
                <c:pt idx="204">
                  <c:v>2293</c:v>
                </c:pt>
                <c:pt idx="205">
                  <c:v>2224</c:v>
                </c:pt>
                <c:pt idx="206">
                  <c:v>2189</c:v>
                </c:pt>
                <c:pt idx="207">
                  <c:v>2201</c:v>
                </c:pt>
                <c:pt idx="208">
                  <c:v>2173</c:v>
                </c:pt>
                <c:pt idx="209">
                  <c:v>2140</c:v>
                </c:pt>
                <c:pt idx="210">
                  <c:v>2086</c:v>
                </c:pt>
                <c:pt idx="211">
                  <c:v>1986</c:v>
                </c:pt>
                <c:pt idx="212">
                  <c:v>1927</c:v>
                </c:pt>
                <c:pt idx="213">
                  <c:v>1841</c:v>
                </c:pt>
                <c:pt idx="214">
                  <c:v>1842</c:v>
                </c:pt>
                <c:pt idx="215">
                  <c:v>1832</c:v>
                </c:pt>
                <c:pt idx="216">
                  <c:v>1760</c:v>
                </c:pt>
                <c:pt idx="217">
                  <c:v>1677</c:v>
                </c:pt>
                <c:pt idx="218">
                  <c:v>1637</c:v>
                </c:pt>
                <c:pt idx="219">
                  <c:v>1600</c:v>
                </c:pt>
                <c:pt idx="220">
                  <c:v>1526</c:v>
                </c:pt>
                <c:pt idx="221">
                  <c:v>1517</c:v>
                </c:pt>
                <c:pt idx="222">
                  <c:v>1465</c:v>
                </c:pt>
                <c:pt idx="223">
                  <c:v>1439</c:v>
                </c:pt>
                <c:pt idx="224">
                  <c:v>1391</c:v>
                </c:pt>
                <c:pt idx="225">
                  <c:v>1375</c:v>
                </c:pt>
                <c:pt idx="226">
                  <c:v>1302</c:v>
                </c:pt>
                <c:pt idx="227">
                  <c:v>1269</c:v>
                </c:pt>
                <c:pt idx="228">
                  <c:v>1222</c:v>
                </c:pt>
                <c:pt idx="229">
                  <c:v>1230</c:v>
                </c:pt>
                <c:pt idx="230">
                  <c:v>1205</c:v>
                </c:pt>
                <c:pt idx="231">
                  <c:v>1137</c:v>
                </c:pt>
                <c:pt idx="232">
                  <c:v>1122</c:v>
                </c:pt>
                <c:pt idx="233">
                  <c:v>1086</c:v>
                </c:pt>
                <c:pt idx="234">
                  <c:v>1013</c:v>
                </c:pt>
                <c:pt idx="235">
                  <c:v>993</c:v>
                </c:pt>
                <c:pt idx="236">
                  <c:v>977</c:v>
                </c:pt>
                <c:pt idx="237">
                  <c:v>968</c:v>
                </c:pt>
                <c:pt idx="238">
                  <c:v>939</c:v>
                </c:pt>
                <c:pt idx="239">
                  <c:v>916</c:v>
                </c:pt>
                <c:pt idx="240">
                  <c:v>865</c:v>
                </c:pt>
                <c:pt idx="241">
                  <c:v>769</c:v>
                </c:pt>
                <c:pt idx="242">
                  <c:v>725</c:v>
                </c:pt>
                <c:pt idx="243">
                  <c:v>706</c:v>
                </c:pt>
                <c:pt idx="244">
                  <c:v>706</c:v>
                </c:pt>
                <c:pt idx="245">
                  <c:v>706</c:v>
                </c:pt>
                <c:pt idx="246">
                  <c:v>664</c:v>
                </c:pt>
                <c:pt idx="247">
                  <c:v>623</c:v>
                </c:pt>
                <c:pt idx="248">
                  <c:v>579</c:v>
                </c:pt>
                <c:pt idx="249">
                  <c:v>608</c:v>
                </c:pt>
                <c:pt idx="250">
                  <c:v>604</c:v>
                </c:pt>
                <c:pt idx="251">
                  <c:v>593</c:v>
                </c:pt>
                <c:pt idx="252">
                  <c:v>595</c:v>
                </c:pt>
                <c:pt idx="253">
                  <c:v>585</c:v>
                </c:pt>
                <c:pt idx="254">
                  <c:v>598</c:v>
                </c:pt>
                <c:pt idx="255">
                  <c:v>597</c:v>
                </c:pt>
                <c:pt idx="256">
                  <c:v>590</c:v>
                </c:pt>
                <c:pt idx="257">
                  <c:v>589</c:v>
                </c:pt>
                <c:pt idx="258">
                  <c:v>576</c:v>
                </c:pt>
                <c:pt idx="259">
                  <c:v>568</c:v>
                </c:pt>
                <c:pt idx="260">
                  <c:v>570</c:v>
                </c:pt>
                <c:pt idx="261">
                  <c:v>560</c:v>
                </c:pt>
                <c:pt idx="262">
                  <c:v>542</c:v>
                </c:pt>
                <c:pt idx="263">
                  <c:v>535</c:v>
                </c:pt>
                <c:pt idx="264">
                  <c:v>542</c:v>
                </c:pt>
                <c:pt idx="265">
                  <c:v>547</c:v>
                </c:pt>
                <c:pt idx="267">
                  <c:v>526</c:v>
                </c:pt>
                <c:pt idx="268">
                  <c:v>531</c:v>
                </c:pt>
                <c:pt idx="269">
                  <c:v>508</c:v>
                </c:pt>
                <c:pt idx="270">
                  <c:v>518</c:v>
                </c:pt>
                <c:pt idx="271">
                  <c:v>514</c:v>
                </c:pt>
                <c:pt idx="272">
                  <c:v>516</c:v>
                </c:pt>
                <c:pt idx="273">
                  <c:v>502</c:v>
                </c:pt>
                <c:pt idx="274">
                  <c:v>470</c:v>
                </c:pt>
                <c:pt idx="275">
                  <c:v>486</c:v>
                </c:pt>
                <c:pt idx="276">
                  <c:v>486</c:v>
                </c:pt>
                <c:pt idx="278">
                  <c:v>509</c:v>
                </c:pt>
                <c:pt idx="279">
                  <c:v>533</c:v>
                </c:pt>
                <c:pt idx="280">
                  <c:v>500</c:v>
                </c:pt>
                <c:pt idx="281">
                  <c:v>506</c:v>
                </c:pt>
                <c:pt idx="282">
                  <c:v>524</c:v>
                </c:pt>
                <c:pt idx="283">
                  <c:v>498</c:v>
                </c:pt>
                <c:pt idx="284">
                  <c:v>511</c:v>
                </c:pt>
                <c:pt idx="285">
                  <c:v>544</c:v>
                </c:pt>
                <c:pt idx="286">
                  <c:v>561</c:v>
                </c:pt>
                <c:pt idx="287">
                  <c:v>567</c:v>
                </c:pt>
                <c:pt idx="288">
                  <c:v>556</c:v>
                </c:pt>
                <c:pt idx="289">
                  <c:v>522</c:v>
                </c:pt>
                <c:pt idx="290">
                  <c:v>508</c:v>
                </c:pt>
                <c:pt idx="291">
                  <c:v>505</c:v>
                </c:pt>
                <c:pt idx="292">
                  <c:v>537</c:v>
                </c:pt>
                <c:pt idx="293">
                  <c:v>529</c:v>
                </c:pt>
                <c:pt idx="294">
                  <c:v>539</c:v>
                </c:pt>
                <c:pt idx="295">
                  <c:v>532</c:v>
                </c:pt>
                <c:pt idx="296">
                  <c:v>522</c:v>
                </c:pt>
                <c:pt idx="297">
                  <c:v>506</c:v>
                </c:pt>
                <c:pt idx="298">
                  <c:v>490</c:v>
                </c:pt>
                <c:pt idx="299">
                  <c:v>488</c:v>
                </c:pt>
                <c:pt idx="300">
                  <c:v>487</c:v>
                </c:pt>
                <c:pt idx="302">
                  <c:v>477</c:v>
                </c:pt>
                <c:pt idx="303">
                  <c:v>457</c:v>
                </c:pt>
                <c:pt idx="304">
                  <c:v>423</c:v>
                </c:pt>
                <c:pt idx="305">
                  <c:v>409</c:v>
                </c:pt>
                <c:pt idx="306">
                  <c:v>386</c:v>
                </c:pt>
                <c:pt idx="307">
                  <c:v>376</c:v>
                </c:pt>
                <c:pt idx="308">
                  <c:v>356</c:v>
                </c:pt>
                <c:pt idx="309">
                  <c:v>369</c:v>
                </c:pt>
                <c:pt idx="310">
                  <c:v>344</c:v>
                </c:pt>
                <c:pt idx="311">
                  <c:v>356</c:v>
                </c:pt>
                <c:pt idx="312">
                  <c:v>341</c:v>
                </c:pt>
                <c:pt idx="313">
                  <c:v>359</c:v>
                </c:pt>
                <c:pt idx="314">
                  <c:v>365</c:v>
                </c:pt>
                <c:pt idx="315">
                  <c:v>373</c:v>
                </c:pt>
                <c:pt idx="316">
                  <c:v>345</c:v>
                </c:pt>
                <c:pt idx="317">
                  <c:v>340</c:v>
                </c:pt>
                <c:pt idx="318">
                  <c:v>322</c:v>
                </c:pt>
                <c:pt idx="319">
                  <c:v>310</c:v>
                </c:pt>
                <c:pt idx="320">
                  <c:v>319</c:v>
                </c:pt>
                <c:pt idx="321">
                  <c:v>319</c:v>
                </c:pt>
                <c:pt idx="322">
                  <c:v>334</c:v>
                </c:pt>
                <c:pt idx="323">
                  <c:v>316</c:v>
                </c:pt>
                <c:pt idx="324">
                  <c:v>297</c:v>
                </c:pt>
                <c:pt idx="325">
                  <c:v>301</c:v>
                </c:pt>
                <c:pt idx="326">
                  <c:v>287</c:v>
                </c:pt>
                <c:pt idx="327">
                  <c:v>302</c:v>
                </c:pt>
                <c:pt idx="328">
                  <c:v>283</c:v>
                </c:pt>
                <c:pt idx="329">
                  <c:v>283</c:v>
                </c:pt>
                <c:pt idx="330">
                  <c:v>244</c:v>
                </c:pt>
                <c:pt idx="331">
                  <c:v>260</c:v>
                </c:pt>
                <c:pt idx="332">
                  <c:v>234</c:v>
                </c:pt>
                <c:pt idx="333">
                  <c:v>227</c:v>
                </c:pt>
                <c:pt idx="335">
                  <c:v>221</c:v>
                </c:pt>
                <c:pt idx="336">
                  <c:v>239</c:v>
                </c:pt>
                <c:pt idx="337">
                  <c:v>232</c:v>
                </c:pt>
                <c:pt idx="338">
                  <c:v>232</c:v>
                </c:pt>
                <c:pt idx="339">
                  <c:v>232</c:v>
                </c:pt>
                <c:pt idx="340">
                  <c:v>203</c:v>
                </c:pt>
                <c:pt idx="342">
                  <c:v>200</c:v>
                </c:pt>
                <c:pt idx="343">
                  <c:v>181</c:v>
                </c:pt>
                <c:pt idx="344">
                  <c:v>168</c:v>
                </c:pt>
                <c:pt idx="347">
                  <c:v>164</c:v>
                </c:pt>
                <c:pt idx="348">
                  <c:v>163</c:v>
                </c:pt>
                <c:pt idx="350">
                  <c:v>136</c:v>
                </c:pt>
                <c:pt idx="354">
                  <c:v>142</c:v>
                </c:pt>
                <c:pt idx="371">
                  <c:v>127</c:v>
                </c:pt>
                <c:pt idx="378">
                  <c:v>192</c:v>
                </c:pt>
                <c:pt idx="385">
                  <c:v>297</c:v>
                </c:pt>
                <c:pt idx="386">
                  <c:v>297</c:v>
                </c:pt>
                <c:pt idx="387">
                  <c:v>297</c:v>
                </c:pt>
                <c:pt idx="388">
                  <c:v>297</c:v>
                </c:pt>
                <c:pt idx="389">
                  <c:v>297</c:v>
                </c:pt>
                <c:pt idx="390">
                  <c:v>297</c:v>
                </c:pt>
                <c:pt idx="391">
                  <c:v>297</c:v>
                </c:pt>
                <c:pt idx="392">
                  <c:v>453</c:v>
                </c:pt>
                <c:pt idx="393">
                  <c:v>453</c:v>
                </c:pt>
                <c:pt idx="394">
                  <c:v>453</c:v>
                </c:pt>
                <c:pt idx="395">
                  <c:v>453</c:v>
                </c:pt>
                <c:pt idx="396">
                  <c:v>453</c:v>
                </c:pt>
                <c:pt idx="397">
                  <c:v>453</c:v>
                </c:pt>
                <c:pt idx="398">
                  <c:v>453</c:v>
                </c:pt>
                <c:pt idx="399">
                  <c:v>729</c:v>
                </c:pt>
                <c:pt idx="400">
                  <c:v>729</c:v>
                </c:pt>
                <c:pt idx="401">
                  <c:v>729</c:v>
                </c:pt>
                <c:pt idx="402">
                  <c:v>729</c:v>
                </c:pt>
                <c:pt idx="403">
                  <c:v>729</c:v>
                </c:pt>
                <c:pt idx="404">
                  <c:v>729</c:v>
                </c:pt>
                <c:pt idx="405">
                  <c:v>729</c:v>
                </c:pt>
                <c:pt idx="406">
                  <c:v>1166</c:v>
                </c:pt>
                <c:pt idx="407">
                  <c:v>1166</c:v>
                </c:pt>
                <c:pt idx="408">
                  <c:v>1166</c:v>
                </c:pt>
                <c:pt idx="409">
                  <c:v>1166</c:v>
                </c:pt>
                <c:pt idx="410">
                  <c:v>1166</c:v>
                </c:pt>
                <c:pt idx="411">
                  <c:v>1166</c:v>
                </c:pt>
                <c:pt idx="412">
                  <c:v>1166</c:v>
                </c:pt>
                <c:pt idx="413">
                  <c:v>1718</c:v>
                </c:pt>
                <c:pt idx="414">
                  <c:v>1718</c:v>
                </c:pt>
                <c:pt idx="415">
                  <c:v>1718</c:v>
                </c:pt>
                <c:pt idx="416">
                  <c:v>1942</c:v>
                </c:pt>
                <c:pt idx="417">
                  <c:v>1942</c:v>
                </c:pt>
                <c:pt idx="418">
                  <c:v>1942</c:v>
                </c:pt>
                <c:pt idx="419">
                  <c:v>1942</c:v>
                </c:pt>
                <c:pt idx="420">
                  <c:v>2089</c:v>
                </c:pt>
                <c:pt idx="421">
                  <c:v>2156</c:v>
                </c:pt>
                <c:pt idx="422">
                  <c:v>2138</c:v>
                </c:pt>
                <c:pt idx="423">
                  <c:v>2138</c:v>
                </c:pt>
                <c:pt idx="424">
                  <c:v>2138</c:v>
                </c:pt>
                <c:pt idx="425">
                  <c:v>2180</c:v>
                </c:pt>
                <c:pt idx="426">
                  <c:v>2242</c:v>
                </c:pt>
                <c:pt idx="427">
                  <c:v>2285</c:v>
                </c:pt>
                <c:pt idx="428">
                  <c:v>2340</c:v>
                </c:pt>
                <c:pt idx="429">
                  <c:v>2425</c:v>
                </c:pt>
                <c:pt idx="430">
                  <c:v>2414</c:v>
                </c:pt>
                <c:pt idx="431">
                  <c:v>2414</c:v>
                </c:pt>
                <c:pt idx="432">
                  <c:v>2414</c:v>
                </c:pt>
                <c:pt idx="433">
                  <c:v>2414</c:v>
                </c:pt>
                <c:pt idx="434">
                  <c:v>2560</c:v>
                </c:pt>
                <c:pt idx="435">
                  <c:v>2622</c:v>
                </c:pt>
                <c:pt idx="436">
                  <c:v>2587</c:v>
                </c:pt>
                <c:pt idx="437">
                  <c:v>2591</c:v>
                </c:pt>
                <c:pt idx="438">
                  <c:v>2591</c:v>
                </c:pt>
                <c:pt idx="439">
                  <c:v>2591</c:v>
                </c:pt>
                <c:pt idx="440">
                  <c:v>2554</c:v>
                </c:pt>
                <c:pt idx="441">
                  <c:v>2596</c:v>
                </c:pt>
                <c:pt idx="442">
                  <c:v>2603</c:v>
                </c:pt>
                <c:pt idx="443">
                  <c:v>2568</c:v>
                </c:pt>
                <c:pt idx="444">
                  <c:v>2568</c:v>
                </c:pt>
                <c:pt idx="445">
                  <c:v>2568</c:v>
                </c:pt>
                <c:pt idx="446">
                  <c:v>2568</c:v>
                </c:pt>
                <c:pt idx="447">
                  <c:v>2467</c:v>
                </c:pt>
                <c:pt idx="448">
                  <c:v>2381</c:v>
                </c:pt>
                <c:pt idx="449">
                  <c:v>2390</c:v>
                </c:pt>
                <c:pt idx="450">
                  <c:v>2325</c:v>
                </c:pt>
                <c:pt idx="451">
                  <c:v>2255</c:v>
                </c:pt>
                <c:pt idx="452">
                  <c:v>2255</c:v>
                </c:pt>
                <c:pt idx="453">
                  <c:v>2255</c:v>
                </c:pt>
                <c:pt idx="454">
                  <c:v>2117</c:v>
                </c:pt>
                <c:pt idx="455">
                  <c:v>2070</c:v>
                </c:pt>
                <c:pt idx="456">
                  <c:v>1971</c:v>
                </c:pt>
                <c:pt idx="457">
                  <c:v>1866</c:v>
                </c:pt>
                <c:pt idx="458">
                  <c:v>1778</c:v>
                </c:pt>
                <c:pt idx="459">
                  <c:v>1778</c:v>
                </c:pt>
                <c:pt idx="460">
                  <c:v>1778</c:v>
                </c:pt>
                <c:pt idx="461">
                  <c:v>1670</c:v>
                </c:pt>
                <c:pt idx="462">
                  <c:v>1670</c:v>
                </c:pt>
                <c:pt idx="463">
                  <c:v>1596</c:v>
                </c:pt>
                <c:pt idx="464">
                  <c:v>1492</c:v>
                </c:pt>
                <c:pt idx="465">
                  <c:v>1447</c:v>
                </c:pt>
                <c:pt idx="466">
                  <c:v>1447</c:v>
                </c:pt>
                <c:pt idx="467">
                  <c:v>1447</c:v>
                </c:pt>
                <c:pt idx="468">
                  <c:v>1327</c:v>
                </c:pt>
                <c:pt idx="469">
                  <c:v>1163</c:v>
                </c:pt>
                <c:pt idx="470">
                  <c:v>1163</c:v>
                </c:pt>
                <c:pt idx="471">
                  <c:v>1169</c:v>
                </c:pt>
                <c:pt idx="472">
                  <c:v>1128</c:v>
                </c:pt>
                <c:pt idx="473">
                  <c:v>1128</c:v>
                </c:pt>
                <c:pt idx="474">
                  <c:v>1128</c:v>
                </c:pt>
                <c:pt idx="475">
                  <c:v>1023</c:v>
                </c:pt>
                <c:pt idx="476">
                  <c:v>973</c:v>
                </c:pt>
                <c:pt idx="477">
                  <c:v>933</c:v>
                </c:pt>
                <c:pt idx="478">
                  <c:v>908</c:v>
                </c:pt>
                <c:pt idx="479">
                  <c:v>864</c:v>
                </c:pt>
                <c:pt idx="480">
                  <c:v>864</c:v>
                </c:pt>
                <c:pt idx="481">
                  <c:v>864</c:v>
                </c:pt>
                <c:pt idx="482">
                  <c:v>764</c:v>
                </c:pt>
                <c:pt idx="483">
                  <c:v>764</c:v>
                </c:pt>
                <c:pt idx="484">
                  <c:v>759</c:v>
                </c:pt>
                <c:pt idx="485">
                  <c:v>719</c:v>
                </c:pt>
                <c:pt idx="486">
                  <c:v>695</c:v>
                </c:pt>
                <c:pt idx="487">
                  <c:v>695</c:v>
                </c:pt>
                <c:pt idx="488">
                  <c:v>695</c:v>
                </c:pt>
                <c:pt idx="489">
                  <c:v>695</c:v>
                </c:pt>
                <c:pt idx="490">
                  <c:v>596</c:v>
                </c:pt>
                <c:pt idx="491">
                  <c:v>569</c:v>
                </c:pt>
                <c:pt idx="492">
                  <c:v>551</c:v>
                </c:pt>
                <c:pt idx="493">
                  <c:v>535</c:v>
                </c:pt>
                <c:pt idx="494">
                  <c:v>535</c:v>
                </c:pt>
                <c:pt idx="495">
                  <c:v>535</c:v>
                </c:pt>
                <c:pt idx="496">
                  <c:v>508</c:v>
                </c:pt>
                <c:pt idx="497">
                  <c:v>510</c:v>
                </c:pt>
                <c:pt idx="498">
                  <c:v>507</c:v>
                </c:pt>
                <c:pt idx="499">
                  <c:v>507</c:v>
                </c:pt>
                <c:pt idx="500">
                  <c:v>465</c:v>
                </c:pt>
                <c:pt idx="501">
                  <c:v>465</c:v>
                </c:pt>
                <c:pt idx="502">
                  <c:v>465</c:v>
                </c:pt>
                <c:pt idx="503">
                  <c:v>457</c:v>
                </c:pt>
                <c:pt idx="504">
                  <c:v>460</c:v>
                </c:pt>
                <c:pt idx="505">
                  <c:v>455</c:v>
                </c:pt>
                <c:pt idx="506">
                  <c:v>462</c:v>
                </c:pt>
                <c:pt idx="507">
                  <c:v>448</c:v>
                </c:pt>
                <c:pt idx="508">
                  <c:v>448</c:v>
                </c:pt>
                <c:pt idx="509">
                  <c:v>448</c:v>
                </c:pt>
                <c:pt idx="510">
                  <c:v>427</c:v>
                </c:pt>
                <c:pt idx="511">
                  <c:v>434</c:v>
                </c:pt>
                <c:pt idx="512">
                  <c:v>426</c:v>
                </c:pt>
                <c:pt idx="513">
                  <c:v>426</c:v>
                </c:pt>
                <c:pt idx="514">
                  <c:v>426</c:v>
                </c:pt>
                <c:pt idx="515">
                  <c:v>426</c:v>
                </c:pt>
                <c:pt idx="516">
                  <c:v>426</c:v>
                </c:pt>
                <c:pt idx="517">
                  <c:v>415</c:v>
                </c:pt>
                <c:pt idx="518">
                  <c:v>415</c:v>
                </c:pt>
                <c:pt idx="519">
                  <c:v>431</c:v>
                </c:pt>
                <c:pt idx="520">
                  <c:v>431</c:v>
                </c:pt>
                <c:pt idx="521">
                  <c:v>433</c:v>
                </c:pt>
                <c:pt idx="522">
                  <c:v>433</c:v>
                </c:pt>
                <c:pt idx="523">
                  <c:v>433</c:v>
                </c:pt>
                <c:pt idx="524">
                  <c:v>425</c:v>
                </c:pt>
                <c:pt idx="525">
                  <c:v>471</c:v>
                </c:pt>
                <c:pt idx="526">
                  <c:v>475</c:v>
                </c:pt>
                <c:pt idx="527">
                  <c:v>478</c:v>
                </c:pt>
                <c:pt idx="528">
                  <c:v>494</c:v>
                </c:pt>
                <c:pt idx="529">
                  <c:v>494</c:v>
                </c:pt>
                <c:pt idx="530">
                  <c:v>494</c:v>
                </c:pt>
                <c:pt idx="531">
                  <c:v>508</c:v>
                </c:pt>
                <c:pt idx="532">
                  <c:v>559</c:v>
                </c:pt>
                <c:pt idx="533">
                  <c:v>579</c:v>
                </c:pt>
                <c:pt idx="534">
                  <c:v>587</c:v>
                </c:pt>
              </c:numCache>
            </c:numRef>
          </c:val>
          <c:smooth val="0"/>
          <c:extLst>
            <c:ext xmlns:c16="http://schemas.microsoft.com/office/drawing/2014/chart" uri="{C3380CC4-5D6E-409C-BE32-E72D297353CC}">
              <c16:uniqueId val="{00000001-DA92-4CA2-8D1B-098C3C4C3FB8}"/>
            </c:ext>
          </c:extLst>
        </c:ser>
        <c:ser>
          <c:idx val="2"/>
          <c:order val="2"/>
          <c:tx>
            <c:strRef>
              <c:f>'South Carolina'!$A$5</c:f>
              <c:strCache>
                <c:ptCount val="1"/>
                <c:pt idx="0">
                  <c:v>Ventilators (434)</c:v>
                </c:pt>
              </c:strCache>
            </c:strRef>
          </c:tx>
          <c:spPr>
            <a:ln w="28575" cap="rnd">
              <a:solidFill>
                <a:schemeClr val="accent3"/>
              </a:solidFill>
              <a:round/>
            </a:ln>
            <a:effectLst/>
          </c:spPr>
          <c:marker>
            <c:symbol val="none"/>
          </c:marker>
          <c:cat>
            <c:numRef>
              <c:f>'South Carolina'!$B$1:$RG$1</c:f>
              <c:numCache>
                <c:formatCode>m/d/yyyy</c:formatCode>
                <c:ptCount val="474"/>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numCache>
            </c:numRef>
          </c:cat>
          <c:val>
            <c:numRef>
              <c:f>'South Carolina'!$5:$5</c:f>
              <c:numCache>
                <c:formatCode>General</c:formatCode>
                <c:ptCount val="16384"/>
                <c:pt idx="0">
                  <c:v>0</c:v>
                </c:pt>
                <c:pt idx="14">
                  <c:v>203</c:v>
                </c:pt>
                <c:pt idx="15">
                  <c:v>206</c:v>
                </c:pt>
                <c:pt idx="16">
                  <c:v>214</c:v>
                </c:pt>
                <c:pt idx="17">
                  <c:v>214</c:v>
                </c:pt>
                <c:pt idx="23">
                  <c:v>241</c:v>
                </c:pt>
                <c:pt idx="24">
                  <c:v>263</c:v>
                </c:pt>
                <c:pt idx="28">
                  <c:v>256</c:v>
                </c:pt>
                <c:pt idx="29">
                  <c:v>242</c:v>
                </c:pt>
                <c:pt idx="30">
                  <c:v>245</c:v>
                </c:pt>
                <c:pt idx="31">
                  <c:v>237</c:v>
                </c:pt>
                <c:pt idx="32">
                  <c:v>235</c:v>
                </c:pt>
                <c:pt idx="33">
                  <c:v>230</c:v>
                </c:pt>
                <c:pt idx="34">
                  <c:v>224</c:v>
                </c:pt>
                <c:pt idx="35">
                  <c:v>254</c:v>
                </c:pt>
                <c:pt idx="36">
                  <c:v>270</c:v>
                </c:pt>
                <c:pt idx="37">
                  <c:v>276</c:v>
                </c:pt>
                <c:pt idx="38">
                  <c:v>231</c:v>
                </c:pt>
                <c:pt idx="39">
                  <c:v>234</c:v>
                </c:pt>
                <c:pt idx="40">
                  <c:v>219</c:v>
                </c:pt>
                <c:pt idx="41">
                  <c:v>217</c:v>
                </c:pt>
                <c:pt idx="42">
                  <c:v>207</c:v>
                </c:pt>
                <c:pt idx="43">
                  <c:v>206</c:v>
                </c:pt>
                <c:pt idx="44">
                  <c:v>201</c:v>
                </c:pt>
                <c:pt idx="45">
                  <c:v>198</c:v>
                </c:pt>
                <c:pt idx="46">
                  <c:v>181</c:v>
                </c:pt>
                <c:pt idx="47">
                  <c:v>188</c:v>
                </c:pt>
                <c:pt idx="48">
                  <c:v>175</c:v>
                </c:pt>
                <c:pt idx="49">
                  <c:v>173</c:v>
                </c:pt>
                <c:pt idx="50">
                  <c:v>164</c:v>
                </c:pt>
                <c:pt idx="51">
                  <c:v>170</c:v>
                </c:pt>
                <c:pt idx="52">
                  <c:v>160</c:v>
                </c:pt>
                <c:pt idx="53">
                  <c:v>155</c:v>
                </c:pt>
                <c:pt idx="54">
                  <c:v>148</c:v>
                </c:pt>
                <c:pt idx="55">
                  <c:v>148</c:v>
                </c:pt>
                <c:pt idx="56">
                  <c:v>144</c:v>
                </c:pt>
                <c:pt idx="57">
                  <c:v>156</c:v>
                </c:pt>
                <c:pt idx="58">
                  <c:v>144</c:v>
                </c:pt>
                <c:pt idx="59">
                  <c:v>146</c:v>
                </c:pt>
                <c:pt idx="60">
                  <c:v>145</c:v>
                </c:pt>
                <c:pt idx="61">
                  <c:v>143</c:v>
                </c:pt>
                <c:pt idx="62">
                  <c:v>136</c:v>
                </c:pt>
                <c:pt idx="63">
                  <c:v>141</c:v>
                </c:pt>
                <c:pt idx="64">
                  <c:v>145</c:v>
                </c:pt>
                <c:pt idx="65">
                  <c:v>145</c:v>
                </c:pt>
                <c:pt idx="66">
                  <c:v>140</c:v>
                </c:pt>
                <c:pt idx="67">
                  <c:v>128</c:v>
                </c:pt>
                <c:pt idx="68">
                  <c:v>129</c:v>
                </c:pt>
                <c:pt idx="69">
                  <c:v>129</c:v>
                </c:pt>
                <c:pt idx="70">
                  <c:v>118</c:v>
                </c:pt>
                <c:pt idx="71">
                  <c:v>133</c:v>
                </c:pt>
                <c:pt idx="72">
                  <c:v>127</c:v>
                </c:pt>
                <c:pt idx="73">
                  <c:v>131</c:v>
                </c:pt>
                <c:pt idx="74">
                  <c:v>131</c:v>
                </c:pt>
                <c:pt idx="75">
                  <c:v>130</c:v>
                </c:pt>
                <c:pt idx="76">
                  <c:v>123</c:v>
                </c:pt>
                <c:pt idx="77">
                  <c:v>127</c:v>
                </c:pt>
                <c:pt idx="78">
                  <c:v>136</c:v>
                </c:pt>
                <c:pt idx="79">
                  <c:v>136</c:v>
                </c:pt>
                <c:pt idx="80">
                  <c:v>125</c:v>
                </c:pt>
                <c:pt idx="81">
                  <c:v>121</c:v>
                </c:pt>
                <c:pt idx="82">
                  <c:v>123</c:v>
                </c:pt>
                <c:pt idx="83">
                  <c:v>112</c:v>
                </c:pt>
                <c:pt idx="84">
                  <c:v>105</c:v>
                </c:pt>
                <c:pt idx="85">
                  <c:v>103</c:v>
                </c:pt>
                <c:pt idx="86">
                  <c:v>106</c:v>
                </c:pt>
                <c:pt idx="87">
                  <c:v>101</c:v>
                </c:pt>
                <c:pt idx="88">
                  <c:v>99</c:v>
                </c:pt>
                <c:pt idx="89">
                  <c:v>108</c:v>
                </c:pt>
                <c:pt idx="90">
                  <c:v>108</c:v>
                </c:pt>
                <c:pt idx="91">
                  <c:v>88</c:v>
                </c:pt>
                <c:pt idx="92">
                  <c:v>95</c:v>
                </c:pt>
                <c:pt idx="93">
                  <c:v>91</c:v>
                </c:pt>
                <c:pt idx="94">
                  <c:v>95</c:v>
                </c:pt>
                <c:pt idx="95">
                  <c:v>88</c:v>
                </c:pt>
                <c:pt idx="96">
                  <c:v>72</c:v>
                </c:pt>
                <c:pt idx="97">
                  <c:v>72</c:v>
                </c:pt>
                <c:pt idx="98">
                  <c:v>87</c:v>
                </c:pt>
                <c:pt idx="99">
                  <c:v>93</c:v>
                </c:pt>
                <c:pt idx="100">
                  <c:v>94</c:v>
                </c:pt>
                <c:pt idx="101">
                  <c:v>99</c:v>
                </c:pt>
                <c:pt idx="102">
                  <c:v>93</c:v>
                </c:pt>
                <c:pt idx="103">
                  <c:v>87</c:v>
                </c:pt>
                <c:pt idx="104">
                  <c:v>87</c:v>
                </c:pt>
                <c:pt idx="105">
                  <c:v>90</c:v>
                </c:pt>
                <c:pt idx="106">
                  <c:v>91</c:v>
                </c:pt>
                <c:pt idx="107">
                  <c:v>94</c:v>
                </c:pt>
                <c:pt idx="108">
                  <c:v>98</c:v>
                </c:pt>
                <c:pt idx="109">
                  <c:v>103</c:v>
                </c:pt>
                <c:pt idx="110">
                  <c:v>97</c:v>
                </c:pt>
                <c:pt idx="111">
                  <c:v>92</c:v>
                </c:pt>
                <c:pt idx="112">
                  <c:v>92</c:v>
                </c:pt>
                <c:pt idx="113">
                  <c:v>98</c:v>
                </c:pt>
                <c:pt idx="114">
                  <c:v>91</c:v>
                </c:pt>
                <c:pt idx="115">
                  <c:v>96</c:v>
                </c:pt>
                <c:pt idx="116">
                  <c:v>97</c:v>
                </c:pt>
                <c:pt idx="117">
                  <c:v>95</c:v>
                </c:pt>
                <c:pt idx="118">
                  <c:v>93</c:v>
                </c:pt>
                <c:pt idx="119">
                  <c:v>93</c:v>
                </c:pt>
                <c:pt idx="120">
                  <c:v>95</c:v>
                </c:pt>
                <c:pt idx="121">
                  <c:v>97</c:v>
                </c:pt>
                <c:pt idx="122">
                  <c:v>93</c:v>
                </c:pt>
                <c:pt idx="123">
                  <c:v>80</c:v>
                </c:pt>
                <c:pt idx="124">
                  <c:v>93</c:v>
                </c:pt>
                <c:pt idx="125">
                  <c:v>88</c:v>
                </c:pt>
                <c:pt idx="126">
                  <c:v>104</c:v>
                </c:pt>
                <c:pt idx="127">
                  <c:v>112</c:v>
                </c:pt>
                <c:pt idx="128">
                  <c:v>102</c:v>
                </c:pt>
                <c:pt idx="129">
                  <c:v>91</c:v>
                </c:pt>
                <c:pt idx="130">
                  <c:v>89</c:v>
                </c:pt>
                <c:pt idx="131">
                  <c:v>89</c:v>
                </c:pt>
                <c:pt idx="132">
                  <c:v>101</c:v>
                </c:pt>
                <c:pt idx="133">
                  <c:v>104</c:v>
                </c:pt>
                <c:pt idx="134">
                  <c:v>97</c:v>
                </c:pt>
                <c:pt idx="135">
                  <c:v>91</c:v>
                </c:pt>
                <c:pt idx="136">
                  <c:v>89</c:v>
                </c:pt>
                <c:pt idx="137">
                  <c:v>93</c:v>
                </c:pt>
                <c:pt idx="138">
                  <c:v>86</c:v>
                </c:pt>
                <c:pt idx="139">
                  <c:v>102</c:v>
                </c:pt>
                <c:pt idx="140">
                  <c:v>106</c:v>
                </c:pt>
                <c:pt idx="141">
                  <c:v>105</c:v>
                </c:pt>
                <c:pt idx="142">
                  <c:v>108</c:v>
                </c:pt>
                <c:pt idx="143">
                  <c:v>106</c:v>
                </c:pt>
                <c:pt idx="144">
                  <c:v>90</c:v>
                </c:pt>
                <c:pt idx="145">
                  <c:v>93</c:v>
                </c:pt>
                <c:pt idx="146">
                  <c:v>92</c:v>
                </c:pt>
                <c:pt idx="147">
                  <c:v>83</c:v>
                </c:pt>
                <c:pt idx="148">
                  <c:v>108</c:v>
                </c:pt>
                <c:pt idx="150">
                  <c:v>119</c:v>
                </c:pt>
                <c:pt idx="151">
                  <c:v>117</c:v>
                </c:pt>
                <c:pt idx="152">
                  <c:v>117</c:v>
                </c:pt>
                <c:pt idx="153">
                  <c:v>112</c:v>
                </c:pt>
                <c:pt idx="154">
                  <c:v>84</c:v>
                </c:pt>
                <c:pt idx="155">
                  <c:v>118</c:v>
                </c:pt>
                <c:pt idx="156">
                  <c:v>111</c:v>
                </c:pt>
                <c:pt idx="157">
                  <c:v>104</c:v>
                </c:pt>
                <c:pt idx="158">
                  <c:v>110</c:v>
                </c:pt>
                <c:pt idx="159">
                  <c:v>108</c:v>
                </c:pt>
                <c:pt idx="160">
                  <c:v>108</c:v>
                </c:pt>
                <c:pt idx="161">
                  <c:v>118</c:v>
                </c:pt>
                <c:pt idx="162">
                  <c:v>128</c:v>
                </c:pt>
                <c:pt idx="163">
                  <c:v>124</c:v>
                </c:pt>
                <c:pt idx="164">
                  <c:v>124</c:v>
                </c:pt>
                <c:pt idx="165">
                  <c:v>122</c:v>
                </c:pt>
                <c:pt idx="166">
                  <c:v>129</c:v>
                </c:pt>
                <c:pt idx="167">
                  <c:v>140</c:v>
                </c:pt>
                <c:pt idx="168">
                  <c:v>111</c:v>
                </c:pt>
                <c:pt idx="169">
                  <c:v>111</c:v>
                </c:pt>
                <c:pt idx="170">
                  <c:v>113</c:v>
                </c:pt>
                <c:pt idx="171">
                  <c:v>143</c:v>
                </c:pt>
                <c:pt idx="172">
                  <c:v>148</c:v>
                </c:pt>
                <c:pt idx="173">
                  <c:v>159</c:v>
                </c:pt>
                <c:pt idx="174">
                  <c:v>165</c:v>
                </c:pt>
                <c:pt idx="175">
                  <c:v>170</c:v>
                </c:pt>
                <c:pt idx="176">
                  <c:v>142</c:v>
                </c:pt>
                <c:pt idx="177">
                  <c:v>177</c:v>
                </c:pt>
                <c:pt idx="178">
                  <c:v>176</c:v>
                </c:pt>
                <c:pt idx="179">
                  <c:v>177</c:v>
                </c:pt>
                <c:pt idx="180">
                  <c:v>175</c:v>
                </c:pt>
                <c:pt idx="181">
                  <c:v>189</c:v>
                </c:pt>
                <c:pt idx="182">
                  <c:v>198</c:v>
                </c:pt>
                <c:pt idx="183">
                  <c:v>199</c:v>
                </c:pt>
                <c:pt idx="184">
                  <c:v>214</c:v>
                </c:pt>
                <c:pt idx="185">
                  <c:v>217</c:v>
                </c:pt>
                <c:pt idx="186">
                  <c:v>215</c:v>
                </c:pt>
                <c:pt idx="187">
                  <c:v>241</c:v>
                </c:pt>
                <c:pt idx="188">
                  <c:v>247</c:v>
                </c:pt>
                <c:pt idx="189">
                  <c:v>245</c:v>
                </c:pt>
                <c:pt idx="190">
                  <c:v>111</c:v>
                </c:pt>
                <c:pt idx="191">
                  <c:v>243</c:v>
                </c:pt>
                <c:pt idx="192">
                  <c:v>250</c:v>
                </c:pt>
                <c:pt idx="193">
                  <c:v>250</c:v>
                </c:pt>
                <c:pt idx="194">
                  <c:v>270</c:v>
                </c:pt>
                <c:pt idx="195">
                  <c:v>277</c:v>
                </c:pt>
                <c:pt idx="196">
                  <c:v>290</c:v>
                </c:pt>
                <c:pt idx="197">
                  <c:v>289</c:v>
                </c:pt>
                <c:pt idx="198">
                  <c:v>291</c:v>
                </c:pt>
                <c:pt idx="199">
                  <c:v>316</c:v>
                </c:pt>
                <c:pt idx="200">
                  <c:v>317</c:v>
                </c:pt>
                <c:pt idx="201">
                  <c:v>313</c:v>
                </c:pt>
                <c:pt idx="202">
                  <c:v>307</c:v>
                </c:pt>
                <c:pt idx="203">
                  <c:v>311</c:v>
                </c:pt>
                <c:pt idx="204">
                  <c:v>311</c:v>
                </c:pt>
                <c:pt idx="205">
                  <c:v>283</c:v>
                </c:pt>
                <c:pt idx="206">
                  <c:v>274</c:v>
                </c:pt>
                <c:pt idx="207">
                  <c:v>262</c:v>
                </c:pt>
                <c:pt idx="208">
                  <c:v>279</c:v>
                </c:pt>
                <c:pt idx="209">
                  <c:v>281</c:v>
                </c:pt>
                <c:pt idx="210">
                  <c:v>286</c:v>
                </c:pt>
                <c:pt idx="211">
                  <c:v>278</c:v>
                </c:pt>
                <c:pt idx="212">
                  <c:v>261</c:v>
                </c:pt>
                <c:pt idx="213">
                  <c:v>261</c:v>
                </c:pt>
                <c:pt idx="214">
                  <c:v>240</c:v>
                </c:pt>
                <c:pt idx="215">
                  <c:v>245</c:v>
                </c:pt>
                <c:pt idx="216">
                  <c:v>238</c:v>
                </c:pt>
                <c:pt idx="217">
                  <c:v>239</c:v>
                </c:pt>
                <c:pt idx="218">
                  <c:v>232</c:v>
                </c:pt>
                <c:pt idx="219">
                  <c:v>224</c:v>
                </c:pt>
                <c:pt idx="220">
                  <c:v>224</c:v>
                </c:pt>
                <c:pt idx="221">
                  <c:v>211</c:v>
                </c:pt>
                <c:pt idx="222">
                  <c:v>208</c:v>
                </c:pt>
                <c:pt idx="223">
                  <c:v>200</c:v>
                </c:pt>
                <c:pt idx="224">
                  <c:v>195</c:v>
                </c:pt>
                <c:pt idx="225">
                  <c:v>174</c:v>
                </c:pt>
                <c:pt idx="226">
                  <c:v>174</c:v>
                </c:pt>
                <c:pt idx="227">
                  <c:v>184</c:v>
                </c:pt>
                <c:pt idx="228">
                  <c:v>173</c:v>
                </c:pt>
                <c:pt idx="229">
                  <c:v>167</c:v>
                </c:pt>
                <c:pt idx="230">
                  <c:v>162</c:v>
                </c:pt>
                <c:pt idx="231">
                  <c:v>152</c:v>
                </c:pt>
                <c:pt idx="232">
                  <c:v>151</c:v>
                </c:pt>
                <c:pt idx="233">
                  <c:v>144</c:v>
                </c:pt>
                <c:pt idx="234">
                  <c:v>144</c:v>
                </c:pt>
                <c:pt idx="235">
                  <c:v>135</c:v>
                </c:pt>
                <c:pt idx="236">
                  <c:v>126</c:v>
                </c:pt>
                <c:pt idx="237">
                  <c:v>129</c:v>
                </c:pt>
                <c:pt idx="238">
                  <c:v>128</c:v>
                </c:pt>
                <c:pt idx="239">
                  <c:v>113</c:v>
                </c:pt>
                <c:pt idx="240">
                  <c:v>109</c:v>
                </c:pt>
                <c:pt idx="241">
                  <c:v>97</c:v>
                </c:pt>
                <c:pt idx="242">
                  <c:v>88</c:v>
                </c:pt>
                <c:pt idx="243">
                  <c:v>86</c:v>
                </c:pt>
                <c:pt idx="244">
                  <c:v>86</c:v>
                </c:pt>
                <c:pt idx="245">
                  <c:v>86</c:v>
                </c:pt>
                <c:pt idx="246">
                  <c:v>88</c:v>
                </c:pt>
                <c:pt idx="247">
                  <c:v>86</c:v>
                </c:pt>
                <c:pt idx="248">
                  <c:v>83</c:v>
                </c:pt>
                <c:pt idx="249">
                  <c:v>72</c:v>
                </c:pt>
                <c:pt idx="250">
                  <c:v>71</c:v>
                </c:pt>
                <c:pt idx="251">
                  <c:v>71</c:v>
                </c:pt>
                <c:pt idx="252">
                  <c:v>62</c:v>
                </c:pt>
                <c:pt idx="253">
                  <c:v>55</c:v>
                </c:pt>
                <c:pt idx="254">
                  <c:v>61</c:v>
                </c:pt>
                <c:pt idx="255">
                  <c:v>64</c:v>
                </c:pt>
                <c:pt idx="256">
                  <c:v>61</c:v>
                </c:pt>
                <c:pt idx="257">
                  <c:v>63</c:v>
                </c:pt>
                <c:pt idx="258">
                  <c:v>58</c:v>
                </c:pt>
                <c:pt idx="259">
                  <c:v>64</c:v>
                </c:pt>
                <c:pt idx="260">
                  <c:v>72</c:v>
                </c:pt>
                <c:pt idx="261">
                  <c:v>73</c:v>
                </c:pt>
                <c:pt idx="262">
                  <c:v>66</c:v>
                </c:pt>
                <c:pt idx="263">
                  <c:v>62</c:v>
                </c:pt>
                <c:pt idx="264">
                  <c:v>61</c:v>
                </c:pt>
                <c:pt idx="265">
                  <c:v>56</c:v>
                </c:pt>
                <c:pt idx="267">
                  <c:v>56</c:v>
                </c:pt>
                <c:pt idx="268">
                  <c:v>59</c:v>
                </c:pt>
                <c:pt idx="269">
                  <c:v>56</c:v>
                </c:pt>
                <c:pt idx="270">
                  <c:v>59</c:v>
                </c:pt>
                <c:pt idx="271">
                  <c:v>58</c:v>
                </c:pt>
                <c:pt idx="272">
                  <c:v>57</c:v>
                </c:pt>
                <c:pt idx="273">
                  <c:v>48</c:v>
                </c:pt>
                <c:pt idx="274">
                  <c:v>48</c:v>
                </c:pt>
                <c:pt idx="275">
                  <c:v>52</c:v>
                </c:pt>
                <c:pt idx="276">
                  <c:v>52</c:v>
                </c:pt>
                <c:pt idx="278">
                  <c:v>58</c:v>
                </c:pt>
                <c:pt idx="279">
                  <c:v>67</c:v>
                </c:pt>
                <c:pt idx="280">
                  <c:v>63</c:v>
                </c:pt>
                <c:pt idx="281">
                  <c:v>65</c:v>
                </c:pt>
                <c:pt idx="282">
                  <c:v>67</c:v>
                </c:pt>
                <c:pt idx="283">
                  <c:v>67</c:v>
                </c:pt>
                <c:pt idx="284">
                  <c:v>65</c:v>
                </c:pt>
                <c:pt idx="285">
                  <c:v>65</c:v>
                </c:pt>
                <c:pt idx="286">
                  <c:v>62</c:v>
                </c:pt>
                <c:pt idx="287">
                  <c:v>66</c:v>
                </c:pt>
                <c:pt idx="288">
                  <c:v>70</c:v>
                </c:pt>
                <c:pt idx="289">
                  <c:v>56</c:v>
                </c:pt>
                <c:pt idx="290">
                  <c:v>64</c:v>
                </c:pt>
                <c:pt idx="291">
                  <c:v>59</c:v>
                </c:pt>
                <c:pt idx="292">
                  <c:v>66</c:v>
                </c:pt>
                <c:pt idx="293">
                  <c:v>61</c:v>
                </c:pt>
                <c:pt idx="294">
                  <c:v>59</c:v>
                </c:pt>
                <c:pt idx="295">
                  <c:v>66</c:v>
                </c:pt>
                <c:pt idx="296">
                  <c:v>65</c:v>
                </c:pt>
                <c:pt idx="297">
                  <c:v>62</c:v>
                </c:pt>
                <c:pt idx="298">
                  <c:v>63</c:v>
                </c:pt>
                <c:pt idx="299">
                  <c:v>63</c:v>
                </c:pt>
                <c:pt idx="300">
                  <c:v>66</c:v>
                </c:pt>
                <c:pt idx="302">
                  <c:v>59</c:v>
                </c:pt>
                <c:pt idx="303">
                  <c:v>57</c:v>
                </c:pt>
                <c:pt idx="304">
                  <c:v>58</c:v>
                </c:pt>
                <c:pt idx="305">
                  <c:v>55</c:v>
                </c:pt>
                <c:pt idx="306">
                  <c:v>51</c:v>
                </c:pt>
                <c:pt idx="307">
                  <c:v>54</c:v>
                </c:pt>
                <c:pt idx="308">
                  <c:v>51</c:v>
                </c:pt>
                <c:pt idx="309">
                  <c:v>48</c:v>
                </c:pt>
                <c:pt idx="310">
                  <c:v>49</c:v>
                </c:pt>
                <c:pt idx="311">
                  <c:v>52</c:v>
                </c:pt>
                <c:pt idx="312">
                  <c:v>52</c:v>
                </c:pt>
                <c:pt idx="313">
                  <c:v>56</c:v>
                </c:pt>
                <c:pt idx="314">
                  <c:v>55</c:v>
                </c:pt>
                <c:pt idx="315">
                  <c:v>53</c:v>
                </c:pt>
                <c:pt idx="316">
                  <c:v>49</c:v>
                </c:pt>
                <c:pt idx="317">
                  <c:v>44</c:v>
                </c:pt>
                <c:pt idx="318">
                  <c:v>43</c:v>
                </c:pt>
                <c:pt idx="319">
                  <c:v>43</c:v>
                </c:pt>
                <c:pt idx="320">
                  <c:v>40</c:v>
                </c:pt>
                <c:pt idx="321">
                  <c:v>32</c:v>
                </c:pt>
                <c:pt idx="322">
                  <c:v>37</c:v>
                </c:pt>
                <c:pt idx="323">
                  <c:v>35</c:v>
                </c:pt>
                <c:pt idx="324">
                  <c:v>41</c:v>
                </c:pt>
                <c:pt idx="325">
                  <c:v>41</c:v>
                </c:pt>
                <c:pt idx="326">
                  <c:v>43</c:v>
                </c:pt>
                <c:pt idx="327">
                  <c:v>43</c:v>
                </c:pt>
                <c:pt idx="328">
                  <c:v>40</c:v>
                </c:pt>
                <c:pt idx="329">
                  <c:v>37</c:v>
                </c:pt>
                <c:pt idx="330">
                  <c:v>40</c:v>
                </c:pt>
                <c:pt idx="331">
                  <c:v>39</c:v>
                </c:pt>
                <c:pt idx="332">
                  <c:v>40</c:v>
                </c:pt>
                <c:pt idx="333">
                  <c:v>28</c:v>
                </c:pt>
                <c:pt idx="335">
                  <c:v>28</c:v>
                </c:pt>
                <c:pt idx="336">
                  <c:v>26</c:v>
                </c:pt>
                <c:pt idx="337">
                  <c:v>31</c:v>
                </c:pt>
                <c:pt idx="338">
                  <c:v>31</c:v>
                </c:pt>
                <c:pt idx="339">
                  <c:v>31</c:v>
                </c:pt>
                <c:pt idx="340">
                  <c:v>30</c:v>
                </c:pt>
                <c:pt idx="342">
                  <c:v>29</c:v>
                </c:pt>
                <c:pt idx="343">
                  <c:v>29</c:v>
                </c:pt>
                <c:pt idx="344">
                  <c:v>25</c:v>
                </c:pt>
                <c:pt idx="347">
                  <c:v>24</c:v>
                </c:pt>
                <c:pt idx="348">
                  <c:v>24</c:v>
                </c:pt>
                <c:pt idx="350">
                  <c:v>17</c:v>
                </c:pt>
                <c:pt idx="354">
                  <c:v>19</c:v>
                </c:pt>
                <c:pt idx="371">
                  <c:v>14</c:v>
                </c:pt>
                <c:pt idx="378">
                  <c:v>16</c:v>
                </c:pt>
                <c:pt idx="385">
                  <c:v>26</c:v>
                </c:pt>
                <c:pt idx="390">
                  <c:v>49</c:v>
                </c:pt>
                <c:pt idx="393">
                  <c:v>49</c:v>
                </c:pt>
                <c:pt idx="394">
                  <c:v>49</c:v>
                </c:pt>
                <c:pt idx="395">
                  <c:v>49</c:v>
                </c:pt>
                <c:pt idx="396">
                  <c:v>49</c:v>
                </c:pt>
                <c:pt idx="397">
                  <c:v>49</c:v>
                </c:pt>
                <c:pt idx="398">
                  <c:v>49</c:v>
                </c:pt>
                <c:pt idx="399">
                  <c:v>87</c:v>
                </c:pt>
                <c:pt idx="400">
                  <c:v>87</c:v>
                </c:pt>
                <c:pt idx="401">
                  <c:v>87</c:v>
                </c:pt>
                <c:pt idx="402">
                  <c:v>87</c:v>
                </c:pt>
                <c:pt idx="403">
                  <c:v>87</c:v>
                </c:pt>
                <c:pt idx="404">
                  <c:v>87</c:v>
                </c:pt>
                <c:pt idx="405">
                  <c:v>87</c:v>
                </c:pt>
                <c:pt idx="406">
                  <c:v>177</c:v>
                </c:pt>
                <c:pt idx="407">
                  <c:v>177</c:v>
                </c:pt>
                <c:pt idx="408">
                  <c:v>177</c:v>
                </c:pt>
                <c:pt idx="409">
                  <c:v>177</c:v>
                </c:pt>
                <c:pt idx="410">
                  <c:v>177</c:v>
                </c:pt>
                <c:pt idx="411">
                  <c:v>177</c:v>
                </c:pt>
                <c:pt idx="412">
                  <c:v>177</c:v>
                </c:pt>
                <c:pt idx="413">
                  <c:v>267</c:v>
                </c:pt>
                <c:pt idx="414">
                  <c:v>267</c:v>
                </c:pt>
                <c:pt idx="415">
                  <c:v>267</c:v>
                </c:pt>
                <c:pt idx="416">
                  <c:v>288</c:v>
                </c:pt>
                <c:pt idx="417">
                  <c:v>288</c:v>
                </c:pt>
                <c:pt idx="418">
                  <c:v>288</c:v>
                </c:pt>
                <c:pt idx="419">
                  <c:v>288</c:v>
                </c:pt>
                <c:pt idx="420">
                  <c:v>304</c:v>
                </c:pt>
                <c:pt idx="421">
                  <c:v>324</c:v>
                </c:pt>
                <c:pt idx="422">
                  <c:v>329</c:v>
                </c:pt>
                <c:pt idx="423">
                  <c:v>329</c:v>
                </c:pt>
                <c:pt idx="424">
                  <c:v>329</c:v>
                </c:pt>
                <c:pt idx="425">
                  <c:v>339</c:v>
                </c:pt>
                <c:pt idx="426">
                  <c:v>339</c:v>
                </c:pt>
                <c:pt idx="427">
                  <c:v>339</c:v>
                </c:pt>
                <c:pt idx="428">
                  <c:v>340</c:v>
                </c:pt>
                <c:pt idx="429">
                  <c:v>373</c:v>
                </c:pt>
                <c:pt idx="430">
                  <c:v>371</c:v>
                </c:pt>
                <c:pt idx="431">
                  <c:v>371</c:v>
                </c:pt>
                <c:pt idx="432">
                  <c:v>371</c:v>
                </c:pt>
                <c:pt idx="433">
                  <c:v>371</c:v>
                </c:pt>
                <c:pt idx="434">
                  <c:v>403</c:v>
                </c:pt>
                <c:pt idx="435">
                  <c:v>420</c:v>
                </c:pt>
                <c:pt idx="436">
                  <c:v>417</c:v>
                </c:pt>
                <c:pt idx="437">
                  <c:v>404</c:v>
                </c:pt>
                <c:pt idx="438">
                  <c:v>404</c:v>
                </c:pt>
                <c:pt idx="439">
                  <c:v>404</c:v>
                </c:pt>
                <c:pt idx="440">
                  <c:v>431</c:v>
                </c:pt>
                <c:pt idx="441">
                  <c:v>421</c:v>
                </c:pt>
                <c:pt idx="442">
                  <c:v>425</c:v>
                </c:pt>
                <c:pt idx="443">
                  <c:v>410</c:v>
                </c:pt>
                <c:pt idx="444">
                  <c:v>410</c:v>
                </c:pt>
                <c:pt idx="445">
                  <c:v>410</c:v>
                </c:pt>
                <c:pt idx="446">
                  <c:v>410</c:v>
                </c:pt>
                <c:pt idx="447">
                  <c:v>434</c:v>
                </c:pt>
                <c:pt idx="448">
                  <c:v>391</c:v>
                </c:pt>
                <c:pt idx="449">
                  <c:v>411</c:v>
                </c:pt>
                <c:pt idx="450">
                  <c:v>386</c:v>
                </c:pt>
                <c:pt idx="451">
                  <c:v>386</c:v>
                </c:pt>
                <c:pt idx="452">
                  <c:v>386</c:v>
                </c:pt>
                <c:pt idx="453">
                  <c:v>386</c:v>
                </c:pt>
                <c:pt idx="454">
                  <c:v>391</c:v>
                </c:pt>
                <c:pt idx="455">
                  <c:v>363</c:v>
                </c:pt>
                <c:pt idx="456">
                  <c:v>368</c:v>
                </c:pt>
                <c:pt idx="457">
                  <c:v>353</c:v>
                </c:pt>
                <c:pt idx="458">
                  <c:v>343</c:v>
                </c:pt>
                <c:pt idx="459">
                  <c:v>343</c:v>
                </c:pt>
                <c:pt idx="460">
                  <c:v>343</c:v>
                </c:pt>
                <c:pt idx="461">
                  <c:v>338</c:v>
                </c:pt>
                <c:pt idx="462">
                  <c:v>328</c:v>
                </c:pt>
                <c:pt idx="463">
                  <c:v>342</c:v>
                </c:pt>
                <c:pt idx="464">
                  <c:v>308</c:v>
                </c:pt>
                <c:pt idx="465">
                  <c:v>315</c:v>
                </c:pt>
                <c:pt idx="466">
                  <c:v>315</c:v>
                </c:pt>
                <c:pt idx="467">
                  <c:v>315</c:v>
                </c:pt>
                <c:pt idx="468">
                  <c:v>271</c:v>
                </c:pt>
                <c:pt idx="469">
                  <c:v>245</c:v>
                </c:pt>
                <c:pt idx="470">
                  <c:v>245</c:v>
                </c:pt>
                <c:pt idx="471">
                  <c:v>234</c:v>
                </c:pt>
                <c:pt idx="472">
                  <c:v>204</c:v>
                </c:pt>
                <c:pt idx="473">
                  <c:v>204</c:v>
                </c:pt>
                <c:pt idx="474">
                  <c:v>204</c:v>
                </c:pt>
                <c:pt idx="475">
                  <c:v>204</c:v>
                </c:pt>
                <c:pt idx="476">
                  <c:v>183</c:v>
                </c:pt>
                <c:pt idx="477">
                  <c:v>187</c:v>
                </c:pt>
                <c:pt idx="478">
                  <c:v>182</c:v>
                </c:pt>
                <c:pt idx="479">
                  <c:v>170</c:v>
                </c:pt>
                <c:pt idx="480">
                  <c:v>170</c:v>
                </c:pt>
                <c:pt idx="481">
                  <c:v>170</c:v>
                </c:pt>
                <c:pt idx="482">
                  <c:v>165</c:v>
                </c:pt>
                <c:pt idx="483">
                  <c:v>165</c:v>
                </c:pt>
                <c:pt idx="484">
                  <c:v>144</c:v>
                </c:pt>
                <c:pt idx="485">
                  <c:v>136</c:v>
                </c:pt>
                <c:pt idx="486">
                  <c:v>125</c:v>
                </c:pt>
                <c:pt idx="487">
                  <c:v>125</c:v>
                </c:pt>
                <c:pt idx="488">
                  <c:v>125</c:v>
                </c:pt>
                <c:pt idx="489">
                  <c:v>125</c:v>
                </c:pt>
                <c:pt idx="490">
                  <c:v>104</c:v>
                </c:pt>
                <c:pt idx="491">
                  <c:v>96</c:v>
                </c:pt>
                <c:pt idx="492">
                  <c:v>89</c:v>
                </c:pt>
                <c:pt idx="493">
                  <c:v>94</c:v>
                </c:pt>
                <c:pt idx="494">
                  <c:v>94</c:v>
                </c:pt>
                <c:pt idx="495">
                  <c:v>94</c:v>
                </c:pt>
                <c:pt idx="496">
                  <c:v>85</c:v>
                </c:pt>
                <c:pt idx="497">
                  <c:v>78</c:v>
                </c:pt>
                <c:pt idx="498">
                  <c:v>82</c:v>
                </c:pt>
                <c:pt idx="499">
                  <c:v>82</c:v>
                </c:pt>
                <c:pt idx="500">
                  <c:v>67</c:v>
                </c:pt>
                <c:pt idx="501">
                  <c:v>67</c:v>
                </c:pt>
                <c:pt idx="502">
                  <c:v>67</c:v>
                </c:pt>
                <c:pt idx="503">
                  <c:v>59</c:v>
                </c:pt>
                <c:pt idx="504">
                  <c:v>61</c:v>
                </c:pt>
                <c:pt idx="505">
                  <c:v>68</c:v>
                </c:pt>
                <c:pt idx="506">
                  <c:v>67</c:v>
                </c:pt>
                <c:pt idx="507">
                  <c:v>67</c:v>
                </c:pt>
                <c:pt idx="508">
                  <c:v>67</c:v>
                </c:pt>
                <c:pt idx="509">
                  <c:v>67</c:v>
                </c:pt>
                <c:pt idx="510">
                  <c:v>74</c:v>
                </c:pt>
                <c:pt idx="511">
                  <c:v>70</c:v>
                </c:pt>
                <c:pt idx="512">
                  <c:v>77</c:v>
                </c:pt>
                <c:pt idx="513">
                  <c:v>77</c:v>
                </c:pt>
                <c:pt idx="514">
                  <c:v>77</c:v>
                </c:pt>
                <c:pt idx="515">
                  <c:v>77</c:v>
                </c:pt>
                <c:pt idx="516">
                  <c:v>77</c:v>
                </c:pt>
                <c:pt idx="517">
                  <c:v>64</c:v>
                </c:pt>
                <c:pt idx="518">
                  <c:v>64</c:v>
                </c:pt>
                <c:pt idx="519">
                  <c:v>60</c:v>
                </c:pt>
                <c:pt idx="520">
                  <c:v>60</c:v>
                </c:pt>
                <c:pt idx="521">
                  <c:v>61</c:v>
                </c:pt>
                <c:pt idx="522">
                  <c:v>61</c:v>
                </c:pt>
                <c:pt idx="523">
                  <c:v>61</c:v>
                </c:pt>
                <c:pt idx="524">
                  <c:v>66</c:v>
                </c:pt>
                <c:pt idx="525">
                  <c:v>64</c:v>
                </c:pt>
                <c:pt idx="526">
                  <c:v>65</c:v>
                </c:pt>
                <c:pt idx="527">
                  <c:v>74</c:v>
                </c:pt>
                <c:pt idx="528">
                  <c:v>65</c:v>
                </c:pt>
                <c:pt idx="529">
                  <c:v>65</c:v>
                </c:pt>
                <c:pt idx="530">
                  <c:v>65</c:v>
                </c:pt>
                <c:pt idx="531">
                  <c:v>77</c:v>
                </c:pt>
                <c:pt idx="532">
                  <c:v>76</c:v>
                </c:pt>
                <c:pt idx="533">
                  <c:v>74</c:v>
                </c:pt>
                <c:pt idx="534">
                  <c:v>68</c:v>
                </c:pt>
              </c:numCache>
            </c:numRef>
          </c:val>
          <c:smooth val="0"/>
          <c:extLst>
            <c:ext xmlns:c16="http://schemas.microsoft.com/office/drawing/2014/chart" uri="{C3380CC4-5D6E-409C-BE32-E72D297353CC}">
              <c16:uniqueId val="{00000001-31DD-4A5E-B855-7CA3D71F372A}"/>
            </c:ext>
          </c:extLst>
        </c:ser>
        <c:ser>
          <c:idx val="3"/>
          <c:order val="3"/>
          <c:tx>
            <c:strRef>
              <c:f>'South Carolina'!$A$35</c:f>
              <c:strCache>
                <c:ptCount val="1"/>
                <c:pt idx="0">
                  <c:v>7 Day Average (All Counties):</c:v>
                </c:pt>
              </c:strCache>
            </c:strRef>
          </c:tx>
          <c:spPr>
            <a:ln w="28575" cap="rnd">
              <a:solidFill>
                <a:schemeClr val="accent4"/>
              </a:solidFill>
              <a:round/>
            </a:ln>
            <a:effectLst/>
          </c:spPr>
          <c:marker>
            <c:symbol val="none"/>
          </c:marker>
          <c:cat>
            <c:numRef>
              <c:f>'South Carolina'!$B$1:$RG$1</c:f>
              <c:numCache>
                <c:formatCode>m/d/yyyy</c:formatCode>
                <c:ptCount val="474"/>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numCache>
            </c:numRef>
          </c:cat>
          <c:val>
            <c:numRef>
              <c:f>'South Carolina'!$35:$35</c:f>
              <c:numCache>
                <c:formatCode>0.0</c:formatCode>
                <c:ptCount val="16384"/>
                <c:pt idx="0">
                  <c:v>0</c:v>
                </c:pt>
                <c:pt idx="1">
                  <c:v>1497</c:v>
                </c:pt>
                <c:pt idx="2">
                  <c:v>1563</c:v>
                </c:pt>
                <c:pt idx="3">
                  <c:v>1561.3333333333333</c:v>
                </c:pt>
                <c:pt idx="4">
                  <c:v>1630</c:v>
                </c:pt>
                <c:pt idx="5">
                  <c:v>1596.6</c:v>
                </c:pt>
                <c:pt idx="6">
                  <c:v>1581.3333333333333</c:v>
                </c:pt>
                <c:pt idx="7">
                  <c:v>1488.8571428571429</c:v>
                </c:pt>
                <c:pt idx="8">
                  <c:v>1494.5714285714287</c:v>
                </c:pt>
                <c:pt idx="9">
                  <c:v>1508</c:v>
                </c:pt>
                <c:pt idx="10">
                  <c:v>1531.8571428571429</c:v>
                </c:pt>
                <c:pt idx="11">
                  <c:v>1589.4285714285713</c:v>
                </c:pt>
                <c:pt idx="12">
                  <c:v>1659.2857142857142</c:v>
                </c:pt>
                <c:pt idx="13">
                  <c:v>1663.1428571428571</c:v>
                </c:pt>
                <c:pt idx="14">
                  <c:v>1844.7142857142858</c:v>
                </c:pt>
                <c:pt idx="15">
                  <c:v>1889.4285714285713</c:v>
                </c:pt>
                <c:pt idx="16">
                  <c:v>1906.4285714285713</c:v>
                </c:pt>
                <c:pt idx="17">
                  <c:v>1940.5714285714287</c:v>
                </c:pt>
                <c:pt idx="18">
                  <c:v>1832.2857142857142</c:v>
                </c:pt>
                <c:pt idx="19">
                  <c:v>1887</c:v>
                </c:pt>
                <c:pt idx="20">
                  <c:v>1874.5714285714287</c:v>
                </c:pt>
                <c:pt idx="21">
                  <c:v>1826.7142857142858</c:v>
                </c:pt>
                <c:pt idx="22">
                  <c:v>1798.7142857142858</c:v>
                </c:pt>
                <c:pt idx="23">
                  <c:v>1755.2857142857142</c:v>
                </c:pt>
                <c:pt idx="24">
                  <c:v>1749.1428571428571</c:v>
                </c:pt>
                <c:pt idx="25">
                  <c:v>1733</c:v>
                </c:pt>
                <c:pt idx="26">
                  <c:v>1566.5714285714287</c:v>
                </c:pt>
                <c:pt idx="27">
                  <c:v>1535.2857142857142</c:v>
                </c:pt>
                <c:pt idx="28">
                  <c:v>1492.8571428571429</c:v>
                </c:pt>
                <c:pt idx="29">
                  <c:v>1494.5714285714287</c:v>
                </c:pt>
                <c:pt idx="30">
                  <c:v>1508.5714285714287</c:v>
                </c:pt>
                <c:pt idx="31">
                  <c:v>1426.4285714285713</c:v>
                </c:pt>
                <c:pt idx="32">
                  <c:v>1444</c:v>
                </c:pt>
                <c:pt idx="33">
                  <c:v>1435.4285714285713</c:v>
                </c:pt>
                <c:pt idx="34">
                  <c:v>1418.1428571428571</c:v>
                </c:pt>
                <c:pt idx="35">
                  <c:v>1360.2857142857142</c:v>
                </c:pt>
                <c:pt idx="36">
                  <c:v>1290.1428571428571</c:v>
                </c:pt>
                <c:pt idx="37">
                  <c:v>1241.4285714285713</c:v>
                </c:pt>
                <c:pt idx="38">
                  <c:v>1229.8571428571429</c:v>
                </c:pt>
                <c:pt idx="39">
                  <c:v>1185.1428571428571</c:v>
                </c:pt>
                <c:pt idx="40">
                  <c:v>1171</c:v>
                </c:pt>
                <c:pt idx="41">
                  <c:v>1115.7142857142858</c:v>
                </c:pt>
                <c:pt idx="42">
                  <c:v>1081.4285714285713</c:v>
                </c:pt>
                <c:pt idx="43">
                  <c:v>1015.2857142857143</c:v>
                </c:pt>
                <c:pt idx="44">
                  <c:v>959.85714285714289</c:v>
                </c:pt>
                <c:pt idx="45">
                  <c:v>924.14285714285711</c:v>
                </c:pt>
                <c:pt idx="46">
                  <c:v>896.71428571428567</c:v>
                </c:pt>
                <c:pt idx="47">
                  <c:v>829</c:v>
                </c:pt>
                <c:pt idx="48">
                  <c:v>790.85714285714289</c:v>
                </c:pt>
                <c:pt idx="49">
                  <c:v>757</c:v>
                </c:pt>
                <c:pt idx="50">
                  <c:v>755.85714285714289</c:v>
                </c:pt>
                <c:pt idx="51">
                  <c:v>754.28571428571433</c:v>
                </c:pt>
                <c:pt idx="52">
                  <c:v>747.42857142857144</c:v>
                </c:pt>
                <c:pt idx="53">
                  <c:v>724.42857142857144</c:v>
                </c:pt>
                <c:pt idx="54">
                  <c:v>742.42857142857144</c:v>
                </c:pt>
                <c:pt idx="55">
                  <c:v>755.57142857142856</c:v>
                </c:pt>
                <c:pt idx="56">
                  <c:v>786.71428571428567</c:v>
                </c:pt>
                <c:pt idx="57">
                  <c:v>758.28571428571433</c:v>
                </c:pt>
                <c:pt idx="58">
                  <c:v>690.85714285714289</c:v>
                </c:pt>
                <c:pt idx="59">
                  <c:v>681.71428571428567</c:v>
                </c:pt>
                <c:pt idx="60">
                  <c:v>742.42857142857144</c:v>
                </c:pt>
                <c:pt idx="61">
                  <c:v>793.28571428571433</c:v>
                </c:pt>
                <c:pt idx="62">
                  <c:v>808.71428571428567</c:v>
                </c:pt>
                <c:pt idx="63">
                  <c:v>787.57142857142856</c:v>
                </c:pt>
                <c:pt idx="64">
                  <c:v>801.28571428571433</c:v>
                </c:pt>
                <c:pt idx="65">
                  <c:v>895.57142857142856</c:v>
                </c:pt>
                <c:pt idx="66">
                  <c:v>982.42857142857144</c:v>
                </c:pt>
                <c:pt idx="67">
                  <c:v>935</c:v>
                </c:pt>
                <c:pt idx="68">
                  <c:v>875.57142857142856</c:v>
                </c:pt>
                <c:pt idx="69">
                  <c:v>866.85714285714289</c:v>
                </c:pt>
                <c:pt idx="70">
                  <c:v>806.57142857142856</c:v>
                </c:pt>
                <c:pt idx="71">
                  <c:v>756.42857142857144</c:v>
                </c:pt>
                <c:pt idx="72">
                  <c:v>639.28571428571433</c:v>
                </c:pt>
                <c:pt idx="73">
                  <c:v>559.28571428571433</c:v>
                </c:pt>
                <c:pt idx="74">
                  <c:v>546.28571428571433</c:v>
                </c:pt>
                <c:pt idx="75">
                  <c:v>533.71428571428567</c:v>
                </c:pt>
                <c:pt idx="76">
                  <c:v>524.42857142857144</c:v>
                </c:pt>
                <c:pt idx="77">
                  <c:v>576.14285714285711</c:v>
                </c:pt>
                <c:pt idx="78">
                  <c:v>610.28571428571433</c:v>
                </c:pt>
                <c:pt idx="79">
                  <c:v>678.28571428571433</c:v>
                </c:pt>
                <c:pt idx="80">
                  <c:v>651.85714285714289</c:v>
                </c:pt>
                <c:pt idx="81">
                  <c:v>634.57142857142856</c:v>
                </c:pt>
                <c:pt idx="82">
                  <c:v>621</c:v>
                </c:pt>
                <c:pt idx="83">
                  <c:v>602.14285714285711</c:v>
                </c:pt>
                <c:pt idx="84">
                  <c:v>607.57142857142856</c:v>
                </c:pt>
                <c:pt idx="85">
                  <c:v>625.28571428571433</c:v>
                </c:pt>
                <c:pt idx="86">
                  <c:v>614.42857142857144</c:v>
                </c:pt>
                <c:pt idx="87">
                  <c:v>597.42857142857144</c:v>
                </c:pt>
                <c:pt idx="88">
                  <c:v>587.85714285714289</c:v>
                </c:pt>
                <c:pt idx="89">
                  <c:v>609.14285714285711</c:v>
                </c:pt>
                <c:pt idx="90">
                  <c:v>630.42857142857144</c:v>
                </c:pt>
                <c:pt idx="91">
                  <c:v>600.14285714285711</c:v>
                </c:pt>
                <c:pt idx="92">
                  <c:v>540.71428571428567</c:v>
                </c:pt>
                <c:pt idx="93">
                  <c:v>478.57142857142856</c:v>
                </c:pt>
                <c:pt idx="94">
                  <c:v>422.71428571428572</c:v>
                </c:pt>
                <c:pt idx="95">
                  <c:v>424.14285714285717</c:v>
                </c:pt>
                <c:pt idx="96">
                  <c:v>431.28571428571428</c:v>
                </c:pt>
                <c:pt idx="97">
                  <c:v>431.71428571428572</c:v>
                </c:pt>
                <c:pt idx="98">
                  <c:v>455.42857142857144</c:v>
                </c:pt>
                <c:pt idx="99">
                  <c:v>506.71428571428572</c:v>
                </c:pt>
                <c:pt idx="100">
                  <c:v>596.71428571428567</c:v>
                </c:pt>
                <c:pt idx="101">
                  <c:v>685</c:v>
                </c:pt>
                <c:pt idx="102">
                  <c:v>715.14285714285711</c:v>
                </c:pt>
                <c:pt idx="103">
                  <c:v>729</c:v>
                </c:pt>
                <c:pt idx="104">
                  <c:v>734.57142857142856</c:v>
                </c:pt>
                <c:pt idx="105">
                  <c:v>725.42857142857144</c:v>
                </c:pt>
                <c:pt idx="106">
                  <c:v>746</c:v>
                </c:pt>
                <c:pt idx="107">
                  <c:v>776.42857142857144</c:v>
                </c:pt>
                <c:pt idx="108">
                  <c:v>779.71428571428567</c:v>
                </c:pt>
                <c:pt idx="109">
                  <c:v>772.57142857142856</c:v>
                </c:pt>
                <c:pt idx="110">
                  <c:v>773.42857142857144</c:v>
                </c:pt>
                <c:pt idx="111">
                  <c:v>767</c:v>
                </c:pt>
                <c:pt idx="112">
                  <c:v>772.28571428571433</c:v>
                </c:pt>
                <c:pt idx="113">
                  <c:v>770.28571428571433</c:v>
                </c:pt>
                <c:pt idx="114">
                  <c:v>748.71428571428567</c:v>
                </c:pt>
                <c:pt idx="115">
                  <c:v>732.57142857142856</c:v>
                </c:pt>
                <c:pt idx="116">
                  <c:v>663.71428571428567</c:v>
                </c:pt>
                <c:pt idx="117">
                  <c:v>743.57142857142856</c:v>
                </c:pt>
                <c:pt idx="118">
                  <c:v>774.42857142857144</c:v>
                </c:pt>
                <c:pt idx="119">
                  <c:v>787.14285714285711</c:v>
                </c:pt>
                <c:pt idx="120">
                  <c:v>780</c:v>
                </c:pt>
                <c:pt idx="121">
                  <c:v>779.57142857142856</c:v>
                </c:pt>
                <c:pt idx="122">
                  <c:v>764.71428571428567</c:v>
                </c:pt>
                <c:pt idx="123">
                  <c:v>836.57142857142856</c:v>
                </c:pt>
                <c:pt idx="124">
                  <c:v>842</c:v>
                </c:pt>
                <c:pt idx="125">
                  <c:v>846.28571428571433</c:v>
                </c:pt>
                <c:pt idx="126">
                  <c:v>844.28571428571433</c:v>
                </c:pt>
                <c:pt idx="127">
                  <c:v>845.85714285714289</c:v>
                </c:pt>
                <c:pt idx="128">
                  <c:v>789.57142857142856</c:v>
                </c:pt>
                <c:pt idx="129">
                  <c:v>828.57142857142856</c:v>
                </c:pt>
                <c:pt idx="130">
                  <c:v>944</c:v>
                </c:pt>
                <c:pt idx="131">
                  <c:v>873.42857142857144</c:v>
                </c:pt>
                <c:pt idx="132">
                  <c:v>845</c:v>
                </c:pt>
                <c:pt idx="133">
                  <c:v>928.57142857142856</c:v>
                </c:pt>
                <c:pt idx="134">
                  <c:v>977.14285714285711</c:v>
                </c:pt>
                <c:pt idx="135">
                  <c:v>1079.8571428571429</c:v>
                </c:pt>
                <c:pt idx="136">
                  <c:v>1136.2857142857142</c:v>
                </c:pt>
                <c:pt idx="137">
                  <c:v>1133.1428571428571</c:v>
                </c:pt>
                <c:pt idx="138">
                  <c:v>1206.5714285714287</c:v>
                </c:pt>
                <c:pt idx="139">
                  <c:v>1263</c:v>
                </c:pt>
                <c:pt idx="140">
                  <c:v>1229</c:v>
                </c:pt>
                <c:pt idx="141">
                  <c:v>1263.1428571428571</c:v>
                </c:pt>
                <c:pt idx="142">
                  <c:v>1287</c:v>
                </c:pt>
                <c:pt idx="143">
                  <c:v>1305.7142857142858</c:v>
                </c:pt>
                <c:pt idx="144">
                  <c:v>1293.2857142857142</c:v>
                </c:pt>
                <c:pt idx="145">
                  <c:v>1254.2857142857142</c:v>
                </c:pt>
                <c:pt idx="146">
                  <c:v>1270.5714285714287</c:v>
                </c:pt>
                <c:pt idx="147">
                  <c:v>1311.4285714285713</c:v>
                </c:pt>
                <c:pt idx="148">
                  <c:v>1313.8571428571429</c:v>
                </c:pt>
                <c:pt idx="149">
                  <c:v>1297.8333333333333</c:v>
                </c:pt>
                <c:pt idx="150">
                  <c:v>1347.5</c:v>
                </c:pt>
                <c:pt idx="151">
                  <c:v>1392</c:v>
                </c:pt>
                <c:pt idx="152">
                  <c:v>1389.8333333333333</c:v>
                </c:pt>
                <c:pt idx="153">
                  <c:v>1403</c:v>
                </c:pt>
                <c:pt idx="154">
                  <c:v>1390.1666666666667</c:v>
                </c:pt>
                <c:pt idx="155">
                  <c:v>1451.6666666666667</c:v>
                </c:pt>
                <c:pt idx="156">
                  <c:v>1494.8571428571429</c:v>
                </c:pt>
                <c:pt idx="157">
                  <c:v>1593.8571428571429</c:v>
                </c:pt>
                <c:pt idx="158">
                  <c:v>1725</c:v>
                </c:pt>
                <c:pt idx="159">
                  <c:v>1937.1428571428571</c:v>
                </c:pt>
                <c:pt idx="160">
                  <c:v>2114.1428571428573</c:v>
                </c:pt>
                <c:pt idx="161">
                  <c:v>2231</c:v>
                </c:pt>
                <c:pt idx="162">
                  <c:v>2306.2857142857142</c:v>
                </c:pt>
                <c:pt idx="163">
                  <c:v>2324.7142857142858</c:v>
                </c:pt>
                <c:pt idx="164">
                  <c:v>2420</c:v>
                </c:pt>
                <c:pt idx="165">
                  <c:v>2467.4285714285716</c:v>
                </c:pt>
                <c:pt idx="166">
                  <c:v>2522.5714285714284</c:v>
                </c:pt>
                <c:pt idx="167">
                  <c:v>2515.5714285714284</c:v>
                </c:pt>
                <c:pt idx="168">
                  <c:v>2542.4285714285716</c:v>
                </c:pt>
                <c:pt idx="169">
                  <c:v>2583.1428571428573</c:v>
                </c:pt>
                <c:pt idx="170">
                  <c:v>2603.1428571428573</c:v>
                </c:pt>
                <c:pt idx="171">
                  <c:v>2676.1428571428573</c:v>
                </c:pt>
                <c:pt idx="172">
                  <c:v>2657.8571428571427</c:v>
                </c:pt>
                <c:pt idx="173">
                  <c:v>2609.1428571428573</c:v>
                </c:pt>
                <c:pt idx="174">
                  <c:v>2574.4285714285716</c:v>
                </c:pt>
                <c:pt idx="175">
                  <c:v>2539</c:v>
                </c:pt>
                <c:pt idx="176">
                  <c:v>2706.8571428571427</c:v>
                </c:pt>
                <c:pt idx="177">
                  <c:v>2740.7142857142858</c:v>
                </c:pt>
                <c:pt idx="178">
                  <c:v>2843.8571428571427</c:v>
                </c:pt>
                <c:pt idx="179">
                  <c:v>2871.2857142857142</c:v>
                </c:pt>
                <c:pt idx="180">
                  <c:v>2817.7142857142858</c:v>
                </c:pt>
                <c:pt idx="181">
                  <c:v>2846.5714285714284</c:v>
                </c:pt>
                <c:pt idx="182">
                  <c:v>3015</c:v>
                </c:pt>
                <c:pt idx="183">
                  <c:v>3103.5714285714284</c:v>
                </c:pt>
                <c:pt idx="184">
                  <c:v>3386.8571428571427</c:v>
                </c:pt>
                <c:pt idx="185">
                  <c:v>3327.1428571428573</c:v>
                </c:pt>
                <c:pt idx="186">
                  <c:v>3381.5714285714284</c:v>
                </c:pt>
                <c:pt idx="187">
                  <c:v>3392.5714285714284</c:v>
                </c:pt>
                <c:pt idx="188">
                  <c:v>3637.4285714285716</c:v>
                </c:pt>
                <c:pt idx="189">
                  <c:v>3737.5714285714284</c:v>
                </c:pt>
                <c:pt idx="190">
                  <c:v>3847.1428571428573</c:v>
                </c:pt>
                <c:pt idx="191">
                  <c:v>3894.7142857142858</c:v>
                </c:pt>
                <c:pt idx="192">
                  <c:v>4293.5714285714284</c:v>
                </c:pt>
                <c:pt idx="193">
                  <c:v>4366.4285714285716</c:v>
                </c:pt>
                <c:pt idx="194">
                  <c:v>4510.8571428571431</c:v>
                </c:pt>
                <c:pt idx="195">
                  <c:v>4557.4285714285716</c:v>
                </c:pt>
                <c:pt idx="196">
                  <c:v>4499.8571428571431</c:v>
                </c:pt>
                <c:pt idx="197">
                  <c:v>4143</c:v>
                </c:pt>
                <c:pt idx="198">
                  <c:v>4156.5714285714284</c:v>
                </c:pt>
                <c:pt idx="199">
                  <c:v>3848</c:v>
                </c:pt>
                <c:pt idx="200">
                  <c:v>3697.1428571428573</c:v>
                </c:pt>
                <c:pt idx="201">
                  <c:v>3593.4285714285716</c:v>
                </c:pt>
                <c:pt idx="202">
                  <c:v>3479.7142857142858</c:v>
                </c:pt>
                <c:pt idx="203">
                  <c:v>3455.5714285714284</c:v>
                </c:pt>
                <c:pt idx="204">
                  <c:v>3604.1428571428573</c:v>
                </c:pt>
                <c:pt idx="205">
                  <c:v>3427.5714285714284</c:v>
                </c:pt>
                <c:pt idx="206">
                  <c:v>3265.5714285714284</c:v>
                </c:pt>
                <c:pt idx="207">
                  <c:v>3235.5714285714284</c:v>
                </c:pt>
                <c:pt idx="208">
                  <c:v>3153.1428571428573</c:v>
                </c:pt>
                <c:pt idx="209">
                  <c:v>3018</c:v>
                </c:pt>
                <c:pt idx="210">
                  <c:v>2956.7142857142858</c:v>
                </c:pt>
                <c:pt idx="211">
                  <c:v>2897.2857142857142</c:v>
                </c:pt>
                <c:pt idx="212">
                  <c:v>2830.2857142857142</c:v>
                </c:pt>
                <c:pt idx="213">
                  <c:v>2715.8571428571427</c:v>
                </c:pt>
                <c:pt idx="214">
                  <c:v>2629.2857142857142</c:v>
                </c:pt>
                <c:pt idx="215">
                  <c:v>2566.5714285714284</c:v>
                </c:pt>
                <c:pt idx="216">
                  <c:v>2443.8571428571427</c:v>
                </c:pt>
                <c:pt idx="217">
                  <c:v>2260.2857142857142</c:v>
                </c:pt>
                <c:pt idx="218">
                  <c:v>2207.8571428571427</c:v>
                </c:pt>
                <c:pt idx="219">
                  <c:v>2059.1428571428573</c:v>
                </c:pt>
                <c:pt idx="220">
                  <c:v>1999</c:v>
                </c:pt>
                <c:pt idx="221">
                  <c:v>1910.4285714285713</c:v>
                </c:pt>
                <c:pt idx="222">
                  <c:v>1884.4285714285713</c:v>
                </c:pt>
                <c:pt idx="223">
                  <c:v>1849.2857142857142</c:v>
                </c:pt>
                <c:pt idx="224">
                  <c:v>1817.7142857142858</c:v>
                </c:pt>
                <c:pt idx="225">
                  <c:v>1721.2857142857142</c:v>
                </c:pt>
                <c:pt idx="226">
                  <c:v>1669.2857142857142</c:v>
                </c:pt>
                <c:pt idx="227">
                  <c:v>1741.7142857142858</c:v>
                </c:pt>
                <c:pt idx="228">
                  <c:v>1684.4285714285713</c:v>
                </c:pt>
                <c:pt idx="229">
                  <c:v>1612.4285714285713</c:v>
                </c:pt>
                <c:pt idx="230">
                  <c:v>1489.4285714285713</c:v>
                </c:pt>
                <c:pt idx="231">
                  <c:v>1492.7142857142858</c:v>
                </c:pt>
                <c:pt idx="232">
                  <c:v>1423.4285714285713</c:v>
                </c:pt>
                <c:pt idx="233">
                  <c:v>1431.4285714285713</c:v>
                </c:pt>
                <c:pt idx="234">
                  <c:v>1239.1428571428571</c:v>
                </c:pt>
                <c:pt idx="235">
                  <c:v>1192</c:v>
                </c:pt>
                <c:pt idx="236">
                  <c:v>1170.5714285714287</c:v>
                </c:pt>
                <c:pt idx="237">
                  <c:v>1205</c:v>
                </c:pt>
                <c:pt idx="238">
                  <c:v>1129.2857142857142</c:v>
                </c:pt>
                <c:pt idx="239">
                  <c:v>1058</c:v>
                </c:pt>
                <c:pt idx="240">
                  <c:v>985.85714285714289</c:v>
                </c:pt>
                <c:pt idx="241">
                  <c:v>958.42857142857144</c:v>
                </c:pt>
                <c:pt idx="242">
                  <c:v>952.85714285714289</c:v>
                </c:pt>
                <c:pt idx="243">
                  <c:v>921.14285714285711</c:v>
                </c:pt>
                <c:pt idx="244">
                  <c:v>876.42857142857144</c:v>
                </c:pt>
                <c:pt idx="245">
                  <c:v>861.85714285714289</c:v>
                </c:pt>
                <c:pt idx="246">
                  <c:v>860.85714285714289</c:v>
                </c:pt>
                <c:pt idx="247">
                  <c:v>815.14285714285711</c:v>
                </c:pt>
                <c:pt idx="248">
                  <c:v>748.71428571428567</c:v>
                </c:pt>
                <c:pt idx="249">
                  <c:v>723.28571428571433</c:v>
                </c:pt>
                <c:pt idx="250">
                  <c:v>713.14285714285711</c:v>
                </c:pt>
                <c:pt idx="251">
                  <c:v>702.28571428571433</c:v>
                </c:pt>
                <c:pt idx="252">
                  <c:v>636.57142857142856</c:v>
                </c:pt>
                <c:pt idx="253">
                  <c:v>590.42857142857144</c:v>
                </c:pt>
                <c:pt idx="254">
                  <c:v>558.85714285714289</c:v>
                </c:pt>
                <c:pt idx="255">
                  <c:v>526</c:v>
                </c:pt>
                <c:pt idx="256">
                  <c:v>490</c:v>
                </c:pt>
                <c:pt idx="257">
                  <c:v>484</c:v>
                </c:pt>
                <c:pt idx="258">
                  <c:v>516.28571428571433</c:v>
                </c:pt>
                <c:pt idx="259">
                  <c:v>587.28571428571433</c:v>
                </c:pt>
                <c:pt idx="260">
                  <c:v>565.42857142857144</c:v>
                </c:pt>
                <c:pt idx="261">
                  <c:v>586.71428571428567</c:v>
                </c:pt>
                <c:pt idx="262">
                  <c:v>608.42857142857144</c:v>
                </c:pt>
                <c:pt idx="263">
                  <c:v>613.14285714285711</c:v>
                </c:pt>
                <c:pt idx="264">
                  <c:v>629</c:v>
                </c:pt>
                <c:pt idx="265">
                  <c:v>586.57142857142856</c:v>
                </c:pt>
                <c:pt idx="266">
                  <c:v>543</c:v>
                </c:pt>
                <c:pt idx="267">
                  <c:v>550.71428571428567</c:v>
                </c:pt>
                <c:pt idx="268">
                  <c:v>555.28571428571433</c:v>
                </c:pt>
                <c:pt idx="269">
                  <c:v>553.85714285714289</c:v>
                </c:pt>
                <c:pt idx="270">
                  <c:v>576.14285714285711</c:v>
                </c:pt>
                <c:pt idx="271">
                  <c:v>554.71428571428567</c:v>
                </c:pt>
                <c:pt idx="272">
                  <c:v>560.14285714285711</c:v>
                </c:pt>
                <c:pt idx="273">
                  <c:v>554.28571428571433</c:v>
                </c:pt>
                <c:pt idx="274">
                  <c:v>558</c:v>
                </c:pt>
                <c:pt idx="275">
                  <c:v>540.85714285714289</c:v>
                </c:pt>
                <c:pt idx="276">
                  <c:v>540.42857142857144</c:v>
                </c:pt>
                <c:pt idx="277">
                  <c:v>547.33333333333337</c:v>
                </c:pt>
                <c:pt idx="278">
                  <c:v>549.66666666666663</c:v>
                </c:pt>
                <c:pt idx="279">
                  <c:v>524.66666666666663</c:v>
                </c:pt>
                <c:pt idx="280">
                  <c:v>522.16666666666663</c:v>
                </c:pt>
                <c:pt idx="281">
                  <c:v>513.66666666666663</c:v>
                </c:pt>
                <c:pt idx="282">
                  <c:v>514.5</c:v>
                </c:pt>
                <c:pt idx="283">
                  <c:v>505.66666666666669</c:v>
                </c:pt>
                <c:pt idx="284">
                  <c:v>498.14285714285717</c:v>
                </c:pt>
                <c:pt idx="285">
                  <c:v>510.85714285714283</c:v>
                </c:pt>
                <c:pt idx="286">
                  <c:v>531.14285714285711</c:v>
                </c:pt>
                <c:pt idx="287">
                  <c:v>544.57142857142856</c:v>
                </c:pt>
                <c:pt idx="288">
                  <c:v>575.28571428571433</c:v>
                </c:pt>
                <c:pt idx="289">
                  <c:v>572.28571428571433</c:v>
                </c:pt>
                <c:pt idx="290">
                  <c:v>570.71428571428567</c:v>
                </c:pt>
                <c:pt idx="291">
                  <c:v>580</c:v>
                </c:pt>
                <c:pt idx="292">
                  <c:v>567.85714285714289</c:v>
                </c:pt>
                <c:pt idx="293">
                  <c:v>557.14285714285711</c:v>
                </c:pt>
                <c:pt idx="294">
                  <c:v>531.28571428571433</c:v>
                </c:pt>
                <c:pt idx="295">
                  <c:v>497</c:v>
                </c:pt>
                <c:pt idx="296">
                  <c:v>482</c:v>
                </c:pt>
                <c:pt idx="297">
                  <c:v>460.14285714285717</c:v>
                </c:pt>
                <c:pt idx="298">
                  <c:v>437.85714285714283</c:v>
                </c:pt>
                <c:pt idx="299">
                  <c:v>430</c:v>
                </c:pt>
                <c:pt idx="300">
                  <c:v>431.71428571428572</c:v>
                </c:pt>
                <c:pt idx="301">
                  <c:v>434.85714285714283</c:v>
                </c:pt>
                <c:pt idx="302">
                  <c:v>429.57142857142856</c:v>
                </c:pt>
                <c:pt idx="303">
                  <c:v>450.85714285714283</c:v>
                </c:pt>
                <c:pt idx="304">
                  <c:v>455.42857142857144</c:v>
                </c:pt>
                <c:pt idx="305">
                  <c:v>460.57142857142856</c:v>
                </c:pt>
                <c:pt idx="306">
                  <c:v>458.71428571428572</c:v>
                </c:pt>
                <c:pt idx="307">
                  <c:v>457.85714285714283</c:v>
                </c:pt>
                <c:pt idx="308">
                  <c:v>449.71428571428572</c:v>
                </c:pt>
                <c:pt idx="309">
                  <c:v>432.71428571428572</c:v>
                </c:pt>
                <c:pt idx="310">
                  <c:v>399.14285714285717</c:v>
                </c:pt>
                <c:pt idx="311">
                  <c:v>388</c:v>
                </c:pt>
                <c:pt idx="312">
                  <c:v>370.71428571428572</c:v>
                </c:pt>
                <c:pt idx="313">
                  <c:v>356.14285714285717</c:v>
                </c:pt>
                <c:pt idx="314">
                  <c:v>325.42857142857144</c:v>
                </c:pt>
                <c:pt idx="315">
                  <c:v>304.85714285714283</c:v>
                </c:pt>
                <c:pt idx="316">
                  <c:v>288.57142857142856</c:v>
                </c:pt>
                <c:pt idx="317">
                  <c:v>274.28571428571428</c:v>
                </c:pt>
                <c:pt idx="318">
                  <c:v>257.57142857142856</c:v>
                </c:pt>
                <c:pt idx="319">
                  <c:v>250.71428571428572</c:v>
                </c:pt>
                <c:pt idx="320">
                  <c:v>239.28571428571428</c:v>
                </c:pt>
                <c:pt idx="321">
                  <c:v>239.14285714285714</c:v>
                </c:pt>
                <c:pt idx="322">
                  <c:v>232.71428571428572</c:v>
                </c:pt>
                <c:pt idx="323">
                  <c:v>224.71428571428572</c:v>
                </c:pt>
                <c:pt idx="324">
                  <c:v>207.57142857142858</c:v>
                </c:pt>
                <c:pt idx="325">
                  <c:v>197.71428571428572</c:v>
                </c:pt>
                <c:pt idx="326">
                  <c:v>195</c:v>
                </c:pt>
                <c:pt idx="327">
                  <c:v>192.85714285714286</c:v>
                </c:pt>
                <c:pt idx="328">
                  <c:v>186</c:v>
                </c:pt>
                <c:pt idx="329">
                  <c:v>189.42857142857142</c:v>
                </c:pt>
                <c:pt idx="330">
                  <c:v>186</c:v>
                </c:pt>
                <c:pt idx="331">
                  <c:v>181.42857142857142</c:v>
                </c:pt>
                <c:pt idx="332">
                  <c:v>176.71428571428572</c:v>
                </c:pt>
                <c:pt idx="333">
                  <c:v>163.28571428571428</c:v>
                </c:pt>
                <c:pt idx="334">
                  <c:v>174.33333333333334</c:v>
                </c:pt>
                <c:pt idx="335">
                  <c:v>164</c:v>
                </c:pt>
                <c:pt idx="336">
                  <c:v>149.66666666666666</c:v>
                </c:pt>
                <c:pt idx="337">
                  <c:v>126.66666666666667</c:v>
                </c:pt>
                <c:pt idx="338">
                  <c:v>127.5</c:v>
                </c:pt>
                <c:pt idx="339">
                  <c:v>129.16666666666666</c:v>
                </c:pt>
                <c:pt idx="340">
                  <c:v>123</c:v>
                </c:pt>
                <c:pt idx="341">
                  <c:v>123</c:v>
                </c:pt>
                <c:pt idx="342">
                  <c:v>138.16666666666666</c:v>
                </c:pt>
                <c:pt idx="343">
                  <c:v>137.66666666666666</c:v>
                </c:pt>
                <c:pt idx="344">
                  <c:v>143.83333333333334</c:v>
                </c:pt>
                <c:pt idx="345">
                  <c:v>137</c:v>
                </c:pt>
                <c:pt idx="346">
                  <c:v>129</c:v>
                </c:pt>
                <c:pt idx="347">
                  <c:v>132.25</c:v>
                </c:pt>
                <c:pt idx="348">
                  <c:v>116.4</c:v>
                </c:pt>
                <c:pt idx="349">
                  <c:v>101.2</c:v>
                </c:pt>
                <c:pt idx="350">
                  <c:v>96.2</c:v>
                </c:pt>
                <c:pt idx="351">
                  <c:v>81.25</c:v>
                </c:pt>
                <c:pt idx="352">
                  <c:v>81.25</c:v>
                </c:pt>
                <c:pt idx="353">
                  <c:v>81.25</c:v>
                </c:pt>
                <c:pt idx="354">
                  <c:v>72.25</c:v>
                </c:pt>
                <c:pt idx="355">
                  <c:v>78.666666666666671</c:v>
                </c:pt>
                <c:pt idx="356">
                  <c:v>75</c:v>
                </c:pt>
                <c:pt idx="357">
                  <c:v>56</c:v>
                </c:pt>
                <c:pt idx="358">
                  <c:v>56</c:v>
                </c:pt>
                <c:pt idx="359">
                  <c:v>56</c:v>
                </c:pt>
                <c:pt idx="360">
                  <c:v>56</c:v>
                </c:pt>
                <c:pt idx="361">
                  <c:v>0</c:v>
                </c:pt>
                <c:pt idx="362">
                  <c:v>0</c:v>
                </c:pt>
                <c:pt idx="363">
                  <c:v>0</c:v>
                </c:pt>
                <c:pt idx="364">
                  <c:v>99</c:v>
                </c:pt>
                <c:pt idx="365">
                  <c:v>119</c:v>
                </c:pt>
                <c:pt idx="366">
                  <c:v>119</c:v>
                </c:pt>
                <c:pt idx="367">
                  <c:v>119</c:v>
                </c:pt>
                <c:pt idx="368">
                  <c:v>119</c:v>
                </c:pt>
                <c:pt idx="369">
                  <c:v>102</c:v>
                </c:pt>
                <c:pt idx="370">
                  <c:v>101.75</c:v>
                </c:pt>
                <c:pt idx="371">
                  <c:v>106.75</c:v>
                </c:pt>
                <c:pt idx="372">
                  <c:v>96</c:v>
                </c:pt>
                <c:pt idx="373">
                  <c:v>96</c:v>
                </c:pt>
                <c:pt idx="374">
                  <c:v>125</c:v>
                </c:pt>
                <c:pt idx="375">
                  <c:v>145.80000000000001</c:v>
                </c:pt>
                <c:pt idx="376">
                  <c:v>163.80000000000001</c:v>
                </c:pt>
                <c:pt idx="377">
                  <c:v>184.4</c:v>
                </c:pt>
                <c:pt idx="378">
                  <c:v>226.8</c:v>
                </c:pt>
                <c:pt idx="379">
                  <c:v>241.33333333333334</c:v>
                </c:pt>
                <c:pt idx="380">
                  <c:v>257.85714285714283</c:v>
                </c:pt>
                <c:pt idx="381">
                  <c:v>279.28571428571428</c:v>
                </c:pt>
                <c:pt idx="382">
                  <c:v>296.71428571428572</c:v>
                </c:pt>
                <c:pt idx="383">
                  <c:v>307</c:v>
                </c:pt>
                <c:pt idx="384">
                  <c:v>343.85714285714283</c:v>
                </c:pt>
                <c:pt idx="385">
                  <c:v>364.28571428571428</c:v>
                </c:pt>
                <c:pt idx="386">
                  <c:v>433.42857142857144</c:v>
                </c:pt>
                <c:pt idx="387">
                  <c:v>446.16666666666669</c:v>
                </c:pt>
                <c:pt idx="388">
                  <c:v>463</c:v>
                </c:pt>
                <c:pt idx="389">
                  <c:v>525.6</c:v>
                </c:pt>
                <c:pt idx="390">
                  <c:v>645</c:v>
                </c:pt>
                <c:pt idx="391">
                  <c:v>726.8</c:v>
                </c:pt>
                <c:pt idx="392">
                  <c:v>872</c:v>
                </c:pt>
                <c:pt idx="393">
                  <c:v>990.8</c:v>
                </c:pt>
                <c:pt idx="394">
                  <c:v>1059</c:v>
                </c:pt>
                <c:pt idx="395">
                  <c:v>1099.4285714285713</c:v>
                </c:pt>
                <c:pt idx="396">
                  <c:v>1260.8571428571429</c:v>
                </c:pt>
                <c:pt idx="397">
                  <c:v>1378.5714285714287</c:v>
                </c:pt>
                <c:pt idx="398">
                  <c:v>1452.8571428571429</c:v>
                </c:pt>
                <c:pt idx="399">
                  <c:v>1549.7142857142858</c:v>
                </c:pt>
                <c:pt idx="400">
                  <c:v>1713</c:v>
                </c:pt>
                <c:pt idx="401">
                  <c:v>1886</c:v>
                </c:pt>
                <c:pt idx="402">
                  <c:v>2020.7142857142858</c:v>
                </c:pt>
                <c:pt idx="403">
                  <c:v>2029</c:v>
                </c:pt>
                <c:pt idx="404">
                  <c:v>2072.2857142857142</c:v>
                </c:pt>
                <c:pt idx="405">
                  <c:v>2113.5714285714284</c:v>
                </c:pt>
                <c:pt idx="406">
                  <c:v>2156.8571428571427</c:v>
                </c:pt>
                <c:pt idx="407">
                  <c:v>2306.8571428571427</c:v>
                </c:pt>
                <c:pt idx="408">
                  <c:v>2330.1428571428573</c:v>
                </c:pt>
                <c:pt idx="409">
                  <c:v>2437.4285714285716</c:v>
                </c:pt>
                <c:pt idx="410">
                  <c:v>2535.8571428571427</c:v>
                </c:pt>
                <c:pt idx="411">
                  <c:v>2541.1428571428573</c:v>
                </c:pt>
                <c:pt idx="412">
                  <c:v>2656.4285714285716</c:v>
                </c:pt>
                <c:pt idx="413">
                  <c:v>2647.1428571428573</c:v>
                </c:pt>
                <c:pt idx="414">
                  <c:v>2707.7142857142858</c:v>
                </c:pt>
                <c:pt idx="415">
                  <c:v>2824.4285714285716</c:v>
                </c:pt>
                <c:pt idx="416">
                  <c:v>2956.8571428571427</c:v>
                </c:pt>
                <c:pt idx="417">
                  <c:v>3040.1428571428573</c:v>
                </c:pt>
                <c:pt idx="418">
                  <c:v>3201.5714285714284</c:v>
                </c:pt>
                <c:pt idx="419">
                  <c:v>3226.1428571428573</c:v>
                </c:pt>
                <c:pt idx="420">
                  <c:v>3389.4285714285716</c:v>
                </c:pt>
                <c:pt idx="421">
                  <c:v>3481</c:v>
                </c:pt>
                <c:pt idx="422">
                  <c:v>3616.5714285714284</c:v>
                </c:pt>
                <c:pt idx="423">
                  <c:v>3703.7142857142858</c:v>
                </c:pt>
                <c:pt idx="424">
                  <c:v>3787.4285714285716</c:v>
                </c:pt>
                <c:pt idx="425">
                  <c:v>3860.2857142857142</c:v>
                </c:pt>
                <c:pt idx="426">
                  <c:v>3988.1428571428573</c:v>
                </c:pt>
                <c:pt idx="427">
                  <c:v>4032.8571428571427</c:v>
                </c:pt>
                <c:pt idx="428">
                  <c:v>4037.8571428571427</c:v>
                </c:pt>
                <c:pt idx="429">
                  <c:v>4089.4285714285716</c:v>
                </c:pt>
                <c:pt idx="430">
                  <c:v>4091.1428571428573</c:v>
                </c:pt>
                <c:pt idx="431">
                  <c:v>4085.8571428571427</c:v>
                </c:pt>
                <c:pt idx="432">
                  <c:v>4060.4285714285716</c:v>
                </c:pt>
                <c:pt idx="433">
                  <c:v>3862.2857142857142</c:v>
                </c:pt>
                <c:pt idx="434">
                  <c:v>3666</c:v>
                </c:pt>
                <c:pt idx="435">
                  <c:v>3325.1428571428573</c:v>
                </c:pt>
                <c:pt idx="436">
                  <c:v>3222.5714285714284</c:v>
                </c:pt>
                <c:pt idx="437">
                  <c:v>3129.7142857142858</c:v>
                </c:pt>
                <c:pt idx="438">
                  <c:v>3101.2857142857142</c:v>
                </c:pt>
                <c:pt idx="439">
                  <c:v>3115.4285714285716</c:v>
                </c:pt>
                <c:pt idx="440">
                  <c:v>3150</c:v>
                </c:pt>
                <c:pt idx="441">
                  <c:v>3245.2857142857142</c:v>
                </c:pt>
                <c:pt idx="442">
                  <c:v>3432.5714285714284</c:v>
                </c:pt>
                <c:pt idx="443">
                  <c:v>3263.2857142857142</c:v>
                </c:pt>
                <c:pt idx="444">
                  <c:v>3119.5714285714284</c:v>
                </c:pt>
                <c:pt idx="445">
                  <c:v>2960</c:v>
                </c:pt>
                <c:pt idx="446">
                  <c:v>2717.1428571428573</c:v>
                </c:pt>
                <c:pt idx="447">
                  <c:v>2601.4285714285716</c:v>
                </c:pt>
                <c:pt idx="448">
                  <c:v>2506.7142857142858</c:v>
                </c:pt>
                <c:pt idx="449">
                  <c:v>2362.7142857142858</c:v>
                </c:pt>
                <c:pt idx="450">
                  <c:v>2259.7142857142858</c:v>
                </c:pt>
                <c:pt idx="451">
                  <c:v>2184</c:v>
                </c:pt>
                <c:pt idx="452">
                  <c:v>2108.2857142857142</c:v>
                </c:pt>
                <c:pt idx="453">
                  <c:v>2062.8571428571427</c:v>
                </c:pt>
                <c:pt idx="454">
                  <c:v>1997.8571428571429</c:v>
                </c:pt>
                <c:pt idx="455">
                  <c:v>1899.5714285714287</c:v>
                </c:pt>
                <c:pt idx="456">
                  <c:v>1806.5714285714287</c:v>
                </c:pt>
                <c:pt idx="457">
                  <c:v>1779.7142857142858</c:v>
                </c:pt>
                <c:pt idx="458">
                  <c:v>1675.7142857142858</c:v>
                </c:pt>
                <c:pt idx="459">
                  <c:v>1584</c:v>
                </c:pt>
                <c:pt idx="460">
                  <c:v>1506.7142857142858</c:v>
                </c:pt>
                <c:pt idx="461">
                  <c:v>1462.4285714285713</c:v>
                </c:pt>
                <c:pt idx="462">
                  <c:v>1418.2857142857142</c:v>
                </c:pt>
                <c:pt idx="463">
                  <c:v>1330.1428571428571</c:v>
                </c:pt>
                <c:pt idx="464">
                  <c:v>1215.4285714285713</c:v>
                </c:pt>
                <c:pt idx="465">
                  <c:v>1129.4285714285713</c:v>
                </c:pt>
                <c:pt idx="466">
                  <c:v>1105.4285714285713</c:v>
                </c:pt>
                <c:pt idx="467">
                  <c:v>1075.7142857142858</c:v>
                </c:pt>
                <c:pt idx="468">
                  <c:v>1034.5714285714287</c:v>
                </c:pt>
                <c:pt idx="469">
                  <c:v>985.85714285714289</c:v>
                </c:pt>
                <c:pt idx="470">
                  <c:v>936.28571428571433</c:v>
                </c:pt>
                <c:pt idx="471">
                  <c:v>892.14285714285711</c:v>
                </c:pt>
                <c:pt idx="472">
                  <c:v>858.71428571428567</c:v>
                </c:pt>
                <c:pt idx="473">
                  <c:v>814.57142857142856</c:v>
                </c:pt>
                <c:pt idx="474">
                  <c:v>770.14285714285711</c:v>
                </c:pt>
                <c:pt idx="475">
                  <c:v>773.42857142857144</c:v>
                </c:pt>
                <c:pt idx="476">
                  <c:v>730</c:v>
                </c:pt>
                <c:pt idx="477">
                  <c:v>694.42857142857144</c:v>
                </c:pt>
                <c:pt idx="478">
                  <c:v>631.14285714285711</c:v>
                </c:pt>
                <c:pt idx="479">
                  <c:v>595.42857142857144</c:v>
                </c:pt>
                <c:pt idx="480">
                  <c:v>574.57142857142856</c:v>
                </c:pt>
                <c:pt idx="481">
                  <c:v>572</c:v>
                </c:pt>
                <c:pt idx="482">
                  <c:v>542.71428571428567</c:v>
                </c:pt>
                <c:pt idx="483">
                  <c:v>524.57142857142856</c:v>
                </c:pt>
                <c:pt idx="484">
                  <c:v>520</c:v>
                </c:pt>
                <c:pt idx="485">
                  <c:v>536.14285714285711</c:v>
                </c:pt>
                <c:pt idx="486">
                  <c:v>521.57142857142856</c:v>
                </c:pt>
                <c:pt idx="487">
                  <c:v>496.14285714285717</c:v>
                </c:pt>
                <c:pt idx="488">
                  <c:v>474.57142857142856</c:v>
                </c:pt>
                <c:pt idx="489">
                  <c:v>465.14285714285717</c:v>
                </c:pt>
                <c:pt idx="490">
                  <c:v>463.28571428571428</c:v>
                </c:pt>
                <c:pt idx="491">
                  <c:v>442.42857142857144</c:v>
                </c:pt>
                <c:pt idx="492">
                  <c:v>429.28571428571428</c:v>
                </c:pt>
                <c:pt idx="493">
                  <c:v>416.57142857142856</c:v>
                </c:pt>
                <c:pt idx="494">
                  <c:v>412.14285714285717</c:v>
                </c:pt>
                <c:pt idx="495">
                  <c:v>408</c:v>
                </c:pt>
                <c:pt idx="496">
                  <c:v>392.57142857142856</c:v>
                </c:pt>
                <c:pt idx="497">
                  <c:v>394</c:v>
                </c:pt>
                <c:pt idx="498">
                  <c:v>400.42857142857144</c:v>
                </c:pt>
                <c:pt idx="499">
                  <c:v>384.57142857142856</c:v>
                </c:pt>
                <c:pt idx="500">
                  <c:v>395</c:v>
                </c:pt>
                <c:pt idx="501">
                  <c:v>396.71428571428572</c:v>
                </c:pt>
                <c:pt idx="502">
                  <c:v>407.28571428571428</c:v>
                </c:pt>
                <c:pt idx="503">
                  <c:v>433</c:v>
                </c:pt>
                <c:pt idx="504">
                  <c:v>442.85714285714283</c:v>
                </c:pt>
                <c:pt idx="505">
                  <c:v>446.28571428571428</c:v>
                </c:pt>
                <c:pt idx="506">
                  <c:v>468.57142857142856</c:v>
                </c:pt>
                <c:pt idx="507">
                  <c:v>488.71428571428572</c:v>
                </c:pt>
                <c:pt idx="508">
                  <c:v>504.57142857142856</c:v>
                </c:pt>
                <c:pt idx="509">
                  <c:v>501.85714285714283</c:v>
                </c:pt>
                <c:pt idx="510">
                  <c:v>502.42857142857144</c:v>
                </c:pt>
                <c:pt idx="511">
                  <c:v>497.28571428571428</c:v>
                </c:pt>
                <c:pt idx="512">
                  <c:v>496</c:v>
                </c:pt>
                <c:pt idx="513">
                  <c:v>479.57142857142856</c:v>
                </c:pt>
                <c:pt idx="514">
                  <c:v>426.85714285714283</c:v>
                </c:pt>
                <c:pt idx="515">
                  <c:v>397</c:v>
                </c:pt>
                <c:pt idx="516">
                  <c:v>400.85714285714283</c:v>
                </c:pt>
                <c:pt idx="517">
                  <c:v>417.14285714285717</c:v>
                </c:pt>
                <c:pt idx="518">
                  <c:v>444.85714285714283</c:v>
                </c:pt>
                <c:pt idx="519">
                  <c:v>480.71428571428572</c:v>
                </c:pt>
                <c:pt idx="520">
                  <c:v>531.14285714285711</c:v>
                </c:pt>
                <c:pt idx="521">
                  <c:v>588.57142857142856</c:v>
                </c:pt>
                <c:pt idx="522">
                  <c:v>631.42857142857144</c:v>
                </c:pt>
                <c:pt idx="523">
                  <c:v>651.71428571428567</c:v>
                </c:pt>
                <c:pt idx="524">
                  <c:v>657.14285714285711</c:v>
                </c:pt>
                <c:pt idx="525">
                  <c:v>658.14285714285711</c:v>
                </c:pt>
                <c:pt idx="526">
                  <c:v>679.57142857142856</c:v>
                </c:pt>
                <c:pt idx="527">
                  <c:v>661.57142857142856</c:v>
                </c:pt>
                <c:pt idx="528">
                  <c:v>676.28571428571433</c:v>
                </c:pt>
                <c:pt idx="529">
                  <c:v>679.42857142857144</c:v>
                </c:pt>
                <c:pt idx="530">
                  <c:v>684.85714285714289</c:v>
                </c:pt>
                <c:pt idx="531">
                  <c:v>682.85714285714289</c:v>
                </c:pt>
                <c:pt idx="532">
                  <c:v>681</c:v>
                </c:pt>
                <c:pt idx="533">
                  <c:v>624.33333333333337</c:v>
                </c:pt>
                <c:pt idx="534">
                  <c:v>606.79999999999995</c:v>
                </c:pt>
                <c:pt idx="535">
                  <c:v>572.5</c:v>
                </c:pt>
                <c:pt idx="536">
                  <c:v>567</c:v>
                </c:pt>
                <c:pt idx="537">
                  <c:v>581.5</c:v>
                </c:pt>
                <c:pt idx="538">
                  <c:v>651</c:v>
                </c:pt>
                <c:pt idx="539">
                  <c:v>0</c:v>
                </c:pt>
                <c:pt idx="540">
                  <c:v>0</c:v>
                </c:pt>
                <c:pt idx="541">
                  <c:v>0</c:v>
                </c:pt>
                <c:pt idx="542">
                  <c:v>0</c:v>
                </c:pt>
                <c:pt idx="543">
                  <c:v>0</c:v>
                </c:pt>
                <c:pt idx="544">
                  <c:v>0</c:v>
                </c:pt>
                <c:pt idx="545">
                  <c:v>0</c:v>
                </c:pt>
                <c:pt idx="546">
                  <c:v>0</c:v>
                </c:pt>
                <c:pt idx="547">
                  <c:v>0</c:v>
                </c:pt>
                <c:pt idx="548">
                  <c:v>0</c:v>
                </c:pt>
                <c:pt idx="549">
                  <c:v>0</c:v>
                </c:pt>
                <c:pt idx="550">
                  <c:v>0</c:v>
                </c:pt>
              </c:numCache>
            </c:numRef>
          </c:val>
          <c:smooth val="0"/>
          <c:extLst>
            <c:ext xmlns:c16="http://schemas.microsoft.com/office/drawing/2014/chart" uri="{C3380CC4-5D6E-409C-BE32-E72D297353CC}">
              <c16:uniqueId val="{00000001-31EB-45B5-B4A2-7F3723244287}"/>
            </c:ext>
          </c:extLst>
        </c:ser>
        <c:ser>
          <c:idx val="4"/>
          <c:order val="4"/>
          <c:tx>
            <c:v>Confirmed Deaths</c:v>
          </c:tx>
          <c:spPr>
            <a:ln w="28575" cap="rnd">
              <a:solidFill>
                <a:schemeClr val="accent5"/>
              </a:solidFill>
              <a:round/>
            </a:ln>
            <a:effectLst/>
          </c:spPr>
          <c:marker>
            <c:symbol val="none"/>
          </c:marker>
          <c:cat>
            <c:numRef>
              <c:f>'South Carolina'!$B$1:$RG$1</c:f>
              <c:numCache>
                <c:formatCode>m/d/yyyy</c:formatCode>
                <c:ptCount val="474"/>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numCache>
            </c:numRef>
          </c:cat>
          <c:val>
            <c:numRef>
              <c:f>'South Carolina'!$6:$6</c:f>
              <c:numCache>
                <c:formatCode>General</c:formatCode>
                <c:ptCount val="16384"/>
                <c:pt idx="0">
                  <c:v>0</c:v>
                </c:pt>
                <c:pt idx="1">
                  <c:v>24</c:v>
                </c:pt>
                <c:pt idx="2">
                  <c:v>19</c:v>
                </c:pt>
                <c:pt idx="3">
                  <c:v>10</c:v>
                </c:pt>
                <c:pt idx="4">
                  <c:v>19</c:v>
                </c:pt>
                <c:pt idx="5">
                  <c:v>8</c:v>
                </c:pt>
                <c:pt idx="6">
                  <c:v>6</c:v>
                </c:pt>
                <c:pt idx="7">
                  <c:v>19</c:v>
                </c:pt>
                <c:pt idx="8">
                  <c:v>38</c:v>
                </c:pt>
                <c:pt idx="9">
                  <c:v>22</c:v>
                </c:pt>
                <c:pt idx="10">
                  <c:v>26</c:v>
                </c:pt>
                <c:pt idx="11">
                  <c:v>18</c:v>
                </c:pt>
                <c:pt idx="12">
                  <c:v>10</c:v>
                </c:pt>
                <c:pt idx="13">
                  <c:v>13</c:v>
                </c:pt>
                <c:pt idx="14">
                  <c:v>23</c:v>
                </c:pt>
                <c:pt idx="15">
                  <c:v>0</c:v>
                </c:pt>
                <c:pt idx="16">
                  <c:v>69</c:v>
                </c:pt>
                <c:pt idx="17">
                  <c:v>25</c:v>
                </c:pt>
                <c:pt idx="18">
                  <c:v>39</c:v>
                </c:pt>
                <c:pt idx="19">
                  <c:v>19</c:v>
                </c:pt>
                <c:pt idx="20">
                  <c:v>9</c:v>
                </c:pt>
                <c:pt idx="21">
                  <c:v>56</c:v>
                </c:pt>
                <c:pt idx="22">
                  <c:v>39</c:v>
                </c:pt>
                <c:pt idx="23">
                  <c:v>49</c:v>
                </c:pt>
                <c:pt idx="24">
                  <c:v>46</c:v>
                </c:pt>
                <c:pt idx="25">
                  <c:v>74</c:v>
                </c:pt>
                <c:pt idx="26">
                  <c:v>25</c:v>
                </c:pt>
                <c:pt idx="27">
                  <c:v>17</c:v>
                </c:pt>
                <c:pt idx="28">
                  <c:v>52</c:v>
                </c:pt>
                <c:pt idx="29">
                  <c:v>48</c:v>
                </c:pt>
                <c:pt idx="30">
                  <c:v>48</c:v>
                </c:pt>
                <c:pt idx="31">
                  <c:v>45</c:v>
                </c:pt>
                <c:pt idx="32">
                  <c:v>35</c:v>
                </c:pt>
                <c:pt idx="33">
                  <c:v>27</c:v>
                </c:pt>
                <c:pt idx="34">
                  <c:v>11</c:v>
                </c:pt>
                <c:pt idx="35">
                  <c:v>52</c:v>
                </c:pt>
                <c:pt idx="36">
                  <c:v>45</c:v>
                </c:pt>
                <c:pt idx="37">
                  <c:v>44</c:v>
                </c:pt>
                <c:pt idx="38">
                  <c:v>21</c:v>
                </c:pt>
                <c:pt idx="39">
                  <c:v>67</c:v>
                </c:pt>
                <c:pt idx="40">
                  <c:v>18</c:v>
                </c:pt>
                <c:pt idx="41">
                  <c:v>17</c:v>
                </c:pt>
                <c:pt idx="42">
                  <c:v>45</c:v>
                </c:pt>
                <c:pt idx="43">
                  <c:v>45</c:v>
                </c:pt>
                <c:pt idx="44">
                  <c:v>35</c:v>
                </c:pt>
                <c:pt idx="45">
                  <c:v>16</c:v>
                </c:pt>
                <c:pt idx="46">
                  <c:v>51</c:v>
                </c:pt>
                <c:pt idx="47">
                  <c:v>9</c:v>
                </c:pt>
                <c:pt idx="48">
                  <c:v>20</c:v>
                </c:pt>
                <c:pt idx="49">
                  <c:v>47</c:v>
                </c:pt>
                <c:pt idx="50">
                  <c:v>17</c:v>
                </c:pt>
                <c:pt idx="51">
                  <c:v>42</c:v>
                </c:pt>
                <c:pt idx="52">
                  <c:v>52</c:v>
                </c:pt>
                <c:pt idx="53">
                  <c:v>33</c:v>
                </c:pt>
                <c:pt idx="54">
                  <c:v>8</c:v>
                </c:pt>
                <c:pt idx="55">
                  <c:v>7</c:v>
                </c:pt>
                <c:pt idx="56">
                  <c:v>18</c:v>
                </c:pt>
                <c:pt idx="57">
                  <c:v>42</c:v>
                </c:pt>
                <c:pt idx="58">
                  <c:v>42</c:v>
                </c:pt>
                <c:pt idx="59">
                  <c:v>23</c:v>
                </c:pt>
                <c:pt idx="60">
                  <c:v>42</c:v>
                </c:pt>
                <c:pt idx="61">
                  <c:v>11</c:v>
                </c:pt>
                <c:pt idx="62">
                  <c:v>12</c:v>
                </c:pt>
                <c:pt idx="63">
                  <c:v>37</c:v>
                </c:pt>
                <c:pt idx="64">
                  <c:v>26</c:v>
                </c:pt>
                <c:pt idx="65">
                  <c:v>12</c:v>
                </c:pt>
                <c:pt idx="66">
                  <c:v>37</c:v>
                </c:pt>
                <c:pt idx="67">
                  <c:v>32</c:v>
                </c:pt>
                <c:pt idx="68">
                  <c:v>10</c:v>
                </c:pt>
                <c:pt idx="69">
                  <c:v>19</c:v>
                </c:pt>
                <c:pt idx="70">
                  <c:v>5</c:v>
                </c:pt>
                <c:pt idx="71">
                  <c:v>29</c:v>
                </c:pt>
                <c:pt idx="72">
                  <c:v>24</c:v>
                </c:pt>
                <c:pt idx="73">
                  <c:v>53</c:v>
                </c:pt>
                <c:pt idx="74">
                  <c:v>17</c:v>
                </c:pt>
                <c:pt idx="75">
                  <c:v>24</c:v>
                </c:pt>
                <c:pt idx="76">
                  <c:v>7</c:v>
                </c:pt>
                <c:pt idx="77">
                  <c:v>22</c:v>
                </c:pt>
                <c:pt idx="78">
                  <c:v>28</c:v>
                </c:pt>
                <c:pt idx="79">
                  <c:v>27</c:v>
                </c:pt>
                <c:pt idx="80">
                  <c:v>21</c:v>
                </c:pt>
                <c:pt idx="81">
                  <c:v>9</c:v>
                </c:pt>
                <c:pt idx="82">
                  <c:v>13</c:v>
                </c:pt>
                <c:pt idx="83">
                  <c:v>13</c:v>
                </c:pt>
                <c:pt idx="84">
                  <c:v>30</c:v>
                </c:pt>
                <c:pt idx="85">
                  <c:v>25</c:v>
                </c:pt>
                <c:pt idx="86">
                  <c:v>16</c:v>
                </c:pt>
                <c:pt idx="87">
                  <c:v>20</c:v>
                </c:pt>
                <c:pt idx="88">
                  <c:v>27</c:v>
                </c:pt>
                <c:pt idx="89">
                  <c:v>3</c:v>
                </c:pt>
                <c:pt idx="90">
                  <c:v>10</c:v>
                </c:pt>
                <c:pt idx="91">
                  <c:v>22</c:v>
                </c:pt>
                <c:pt idx="92">
                  <c:v>21</c:v>
                </c:pt>
                <c:pt idx="93">
                  <c:v>20</c:v>
                </c:pt>
                <c:pt idx="94">
                  <c:v>12</c:v>
                </c:pt>
                <c:pt idx="95">
                  <c:v>31</c:v>
                </c:pt>
                <c:pt idx="96">
                  <c:v>12</c:v>
                </c:pt>
                <c:pt idx="97">
                  <c:v>4</c:v>
                </c:pt>
                <c:pt idx="98">
                  <c:v>17</c:v>
                </c:pt>
                <c:pt idx="99">
                  <c:v>27</c:v>
                </c:pt>
                <c:pt idx="100">
                  <c:v>12</c:v>
                </c:pt>
                <c:pt idx="101">
                  <c:v>14</c:v>
                </c:pt>
                <c:pt idx="102">
                  <c:v>21</c:v>
                </c:pt>
                <c:pt idx="103">
                  <c:v>2</c:v>
                </c:pt>
                <c:pt idx="104">
                  <c:v>7</c:v>
                </c:pt>
                <c:pt idx="105">
                  <c:v>14</c:v>
                </c:pt>
                <c:pt idx="106">
                  <c:v>17</c:v>
                </c:pt>
                <c:pt idx="107">
                  <c:v>11</c:v>
                </c:pt>
                <c:pt idx="108">
                  <c:v>5</c:v>
                </c:pt>
                <c:pt idx="109">
                  <c:v>22</c:v>
                </c:pt>
                <c:pt idx="110">
                  <c:v>12</c:v>
                </c:pt>
                <c:pt idx="111">
                  <c:v>11</c:v>
                </c:pt>
                <c:pt idx="112">
                  <c:v>25</c:v>
                </c:pt>
                <c:pt idx="113">
                  <c:v>11</c:v>
                </c:pt>
                <c:pt idx="114">
                  <c:v>40</c:v>
                </c:pt>
                <c:pt idx="115">
                  <c:v>18</c:v>
                </c:pt>
                <c:pt idx="116">
                  <c:v>14</c:v>
                </c:pt>
                <c:pt idx="117">
                  <c:v>7</c:v>
                </c:pt>
                <c:pt idx="118">
                  <c:v>20</c:v>
                </c:pt>
                <c:pt idx="119">
                  <c:v>19</c:v>
                </c:pt>
                <c:pt idx="120">
                  <c:v>32</c:v>
                </c:pt>
                <c:pt idx="121">
                  <c:v>13</c:v>
                </c:pt>
                <c:pt idx="122">
                  <c:v>7</c:v>
                </c:pt>
                <c:pt idx="123">
                  <c:v>36</c:v>
                </c:pt>
                <c:pt idx="124">
                  <c:v>1</c:v>
                </c:pt>
                <c:pt idx="125">
                  <c:v>10</c:v>
                </c:pt>
                <c:pt idx="126">
                  <c:v>18</c:v>
                </c:pt>
                <c:pt idx="127">
                  <c:v>16</c:v>
                </c:pt>
                <c:pt idx="128">
                  <c:v>7</c:v>
                </c:pt>
                <c:pt idx="129">
                  <c:v>15</c:v>
                </c:pt>
                <c:pt idx="130">
                  <c:v>9</c:v>
                </c:pt>
                <c:pt idx="131">
                  <c:v>20</c:v>
                </c:pt>
                <c:pt idx="132">
                  <c:v>2</c:v>
                </c:pt>
                <c:pt idx="133">
                  <c:v>18</c:v>
                </c:pt>
                <c:pt idx="134">
                  <c:v>13</c:v>
                </c:pt>
                <c:pt idx="135">
                  <c:v>8</c:v>
                </c:pt>
                <c:pt idx="136">
                  <c:v>17</c:v>
                </c:pt>
                <c:pt idx="137">
                  <c:v>9</c:v>
                </c:pt>
                <c:pt idx="138">
                  <c:v>2</c:v>
                </c:pt>
                <c:pt idx="139">
                  <c:v>27</c:v>
                </c:pt>
                <c:pt idx="140">
                  <c:v>11</c:v>
                </c:pt>
                <c:pt idx="141">
                  <c:v>22</c:v>
                </c:pt>
                <c:pt idx="142">
                  <c:v>17</c:v>
                </c:pt>
                <c:pt idx="143">
                  <c:v>26</c:v>
                </c:pt>
                <c:pt idx="144">
                  <c:v>26</c:v>
                </c:pt>
                <c:pt idx="145">
                  <c:v>9</c:v>
                </c:pt>
                <c:pt idx="146">
                  <c:v>5</c:v>
                </c:pt>
                <c:pt idx="147">
                  <c:v>23</c:v>
                </c:pt>
                <c:pt idx="148">
                  <c:v>4</c:v>
                </c:pt>
                <c:pt idx="150">
                  <c:v>28</c:v>
                </c:pt>
                <c:pt idx="151">
                  <c:v>0</c:v>
                </c:pt>
                <c:pt idx="152">
                  <c:v>7</c:v>
                </c:pt>
                <c:pt idx="153">
                  <c:v>27</c:v>
                </c:pt>
                <c:pt idx="154">
                  <c:v>13</c:v>
                </c:pt>
                <c:pt idx="155">
                  <c:v>35</c:v>
                </c:pt>
                <c:pt idx="156">
                  <c:v>21</c:v>
                </c:pt>
                <c:pt idx="157">
                  <c:v>29</c:v>
                </c:pt>
                <c:pt idx="158">
                  <c:v>19</c:v>
                </c:pt>
                <c:pt idx="159">
                  <c:v>43</c:v>
                </c:pt>
                <c:pt idx="160">
                  <c:v>12</c:v>
                </c:pt>
                <c:pt idx="161">
                  <c:v>4</c:v>
                </c:pt>
                <c:pt idx="162">
                  <c:v>26</c:v>
                </c:pt>
                <c:pt idx="163">
                  <c:v>12</c:v>
                </c:pt>
                <c:pt idx="164">
                  <c:v>42</c:v>
                </c:pt>
                <c:pt idx="165">
                  <c:v>12</c:v>
                </c:pt>
                <c:pt idx="166">
                  <c:v>44</c:v>
                </c:pt>
                <c:pt idx="167">
                  <c:v>11</c:v>
                </c:pt>
                <c:pt idx="168">
                  <c:v>4</c:v>
                </c:pt>
                <c:pt idx="169">
                  <c:v>42</c:v>
                </c:pt>
                <c:pt idx="170">
                  <c:v>39</c:v>
                </c:pt>
                <c:pt idx="171">
                  <c:v>28</c:v>
                </c:pt>
                <c:pt idx="172">
                  <c:v>16</c:v>
                </c:pt>
                <c:pt idx="173">
                  <c:v>36</c:v>
                </c:pt>
                <c:pt idx="174">
                  <c:v>21</c:v>
                </c:pt>
                <c:pt idx="175">
                  <c:v>15</c:v>
                </c:pt>
                <c:pt idx="176">
                  <c:v>49</c:v>
                </c:pt>
                <c:pt idx="177">
                  <c:v>14</c:v>
                </c:pt>
                <c:pt idx="178">
                  <c:v>14</c:v>
                </c:pt>
                <c:pt idx="179">
                  <c:v>74</c:v>
                </c:pt>
                <c:pt idx="180">
                  <c:v>18</c:v>
                </c:pt>
                <c:pt idx="181">
                  <c:v>22</c:v>
                </c:pt>
                <c:pt idx="182">
                  <c:v>42</c:v>
                </c:pt>
                <c:pt idx="183">
                  <c:v>39</c:v>
                </c:pt>
                <c:pt idx="184">
                  <c:v>84</c:v>
                </c:pt>
                <c:pt idx="185">
                  <c:v>28</c:v>
                </c:pt>
                <c:pt idx="186">
                  <c:v>15</c:v>
                </c:pt>
                <c:pt idx="187">
                  <c:v>12</c:v>
                </c:pt>
                <c:pt idx="188">
                  <c:v>71</c:v>
                </c:pt>
                <c:pt idx="189">
                  <c:v>51</c:v>
                </c:pt>
                <c:pt idx="190">
                  <c:v>28</c:v>
                </c:pt>
                <c:pt idx="191">
                  <c:v>52</c:v>
                </c:pt>
                <c:pt idx="192">
                  <c:v>48</c:v>
                </c:pt>
                <c:pt idx="193">
                  <c:v>14</c:v>
                </c:pt>
                <c:pt idx="194">
                  <c:v>29</c:v>
                </c:pt>
                <c:pt idx="195">
                  <c:v>42</c:v>
                </c:pt>
                <c:pt idx="196">
                  <c:v>18</c:v>
                </c:pt>
                <c:pt idx="197">
                  <c:v>93</c:v>
                </c:pt>
                <c:pt idx="198">
                  <c:v>64</c:v>
                </c:pt>
                <c:pt idx="199">
                  <c:v>76</c:v>
                </c:pt>
                <c:pt idx="200">
                  <c:v>8</c:v>
                </c:pt>
                <c:pt idx="201">
                  <c:v>11</c:v>
                </c:pt>
                <c:pt idx="202">
                  <c:v>56</c:v>
                </c:pt>
                <c:pt idx="203">
                  <c:v>39</c:v>
                </c:pt>
                <c:pt idx="204">
                  <c:v>23</c:v>
                </c:pt>
                <c:pt idx="205">
                  <c:v>63</c:v>
                </c:pt>
                <c:pt idx="206">
                  <c:v>60</c:v>
                </c:pt>
                <c:pt idx="207">
                  <c:v>5</c:v>
                </c:pt>
                <c:pt idx="208">
                  <c:v>24</c:v>
                </c:pt>
                <c:pt idx="209">
                  <c:v>88</c:v>
                </c:pt>
                <c:pt idx="210">
                  <c:v>226</c:v>
                </c:pt>
                <c:pt idx="211">
                  <c:v>37</c:v>
                </c:pt>
                <c:pt idx="212">
                  <c:v>65</c:v>
                </c:pt>
                <c:pt idx="213">
                  <c:v>23</c:v>
                </c:pt>
                <c:pt idx="214">
                  <c:v>210</c:v>
                </c:pt>
                <c:pt idx="215">
                  <c:v>32</c:v>
                </c:pt>
                <c:pt idx="216">
                  <c:v>64</c:v>
                </c:pt>
                <c:pt idx="217">
                  <c:v>75</c:v>
                </c:pt>
                <c:pt idx="218">
                  <c:v>54</c:v>
                </c:pt>
                <c:pt idx="219">
                  <c:v>52</c:v>
                </c:pt>
                <c:pt idx="220">
                  <c:v>35</c:v>
                </c:pt>
                <c:pt idx="221">
                  <c:v>34</c:v>
                </c:pt>
                <c:pt idx="222">
                  <c:v>4</c:v>
                </c:pt>
                <c:pt idx="223">
                  <c:v>39</c:v>
                </c:pt>
                <c:pt idx="224">
                  <c:v>84</c:v>
                </c:pt>
                <c:pt idx="225">
                  <c:v>45</c:v>
                </c:pt>
                <c:pt idx="226">
                  <c:v>13</c:v>
                </c:pt>
                <c:pt idx="227">
                  <c:v>76</c:v>
                </c:pt>
                <c:pt idx="228">
                  <c:v>31</c:v>
                </c:pt>
                <c:pt idx="229">
                  <c:v>16</c:v>
                </c:pt>
                <c:pt idx="230">
                  <c:v>50</c:v>
                </c:pt>
                <c:pt idx="231">
                  <c:v>32</c:v>
                </c:pt>
                <c:pt idx="232">
                  <c:v>51</c:v>
                </c:pt>
                <c:pt idx="233">
                  <c:v>26</c:v>
                </c:pt>
                <c:pt idx="234">
                  <c:v>56</c:v>
                </c:pt>
                <c:pt idx="235">
                  <c:v>8</c:v>
                </c:pt>
                <c:pt idx="236">
                  <c:v>21</c:v>
                </c:pt>
                <c:pt idx="237">
                  <c:v>25</c:v>
                </c:pt>
                <c:pt idx="238">
                  <c:v>42</c:v>
                </c:pt>
                <c:pt idx="239">
                  <c:v>27</c:v>
                </c:pt>
                <c:pt idx="240">
                  <c:v>18</c:v>
                </c:pt>
                <c:pt idx="241">
                  <c:v>35</c:v>
                </c:pt>
                <c:pt idx="242">
                  <c:v>14</c:v>
                </c:pt>
                <c:pt idx="243">
                  <c:v>13</c:v>
                </c:pt>
                <c:pt idx="244">
                  <c:v>18</c:v>
                </c:pt>
                <c:pt idx="245">
                  <c:v>38</c:v>
                </c:pt>
                <c:pt idx="246">
                  <c:v>36</c:v>
                </c:pt>
                <c:pt idx="247">
                  <c:v>15</c:v>
                </c:pt>
                <c:pt idx="248">
                  <c:v>32</c:v>
                </c:pt>
                <c:pt idx="249">
                  <c:v>4</c:v>
                </c:pt>
                <c:pt idx="250">
                  <c:v>3</c:v>
                </c:pt>
                <c:pt idx="251">
                  <c:v>17</c:v>
                </c:pt>
                <c:pt idx="252">
                  <c:v>38</c:v>
                </c:pt>
                <c:pt idx="253">
                  <c:v>10</c:v>
                </c:pt>
                <c:pt idx="254">
                  <c:v>33</c:v>
                </c:pt>
                <c:pt idx="255">
                  <c:v>6</c:v>
                </c:pt>
                <c:pt idx="256">
                  <c:v>0</c:v>
                </c:pt>
                <c:pt idx="257">
                  <c:v>2</c:v>
                </c:pt>
                <c:pt idx="258">
                  <c:v>38</c:v>
                </c:pt>
                <c:pt idx="259">
                  <c:v>6</c:v>
                </c:pt>
                <c:pt idx="260">
                  <c:v>25</c:v>
                </c:pt>
                <c:pt idx="261">
                  <c:v>9</c:v>
                </c:pt>
                <c:pt idx="262">
                  <c:v>35</c:v>
                </c:pt>
                <c:pt idx="263">
                  <c:v>16</c:v>
                </c:pt>
                <c:pt idx="264">
                  <c:v>2</c:v>
                </c:pt>
                <c:pt idx="265">
                  <c:v>23</c:v>
                </c:pt>
                <c:pt idx="266">
                  <c:v>31</c:v>
                </c:pt>
                <c:pt idx="267">
                  <c:v>12</c:v>
                </c:pt>
                <c:pt idx="268">
                  <c:v>11</c:v>
                </c:pt>
                <c:pt idx="269">
                  <c:v>11</c:v>
                </c:pt>
                <c:pt idx="270">
                  <c:v>0</c:v>
                </c:pt>
                <c:pt idx="271">
                  <c:v>4</c:v>
                </c:pt>
                <c:pt idx="272">
                  <c:v>19</c:v>
                </c:pt>
                <c:pt idx="273">
                  <c:v>14</c:v>
                </c:pt>
                <c:pt idx="274">
                  <c:v>7</c:v>
                </c:pt>
                <c:pt idx="275">
                  <c:v>13</c:v>
                </c:pt>
                <c:pt idx="276">
                  <c:v>7</c:v>
                </c:pt>
                <c:pt idx="278">
                  <c:v>0</c:v>
                </c:pt>
                <c:pt idx="279">
                  <c:v>6</c:v>
                </c:pt>
                <c:pt idx="280">
                  <c:v>20</c:v>
                </c:pt>
                <c:pt idx="281">
                  <c:v>8</c:v>
                </c:pt>
                <c:pt idx="282">
                  <c:v>17</c:v>
                </c:pt>
                <c:pt idx="283">
                  <c:v>2</c:v>
                </c:pt>
                <c:pt idx="284">
                  <c:v>0</c:v>
                </c:pt>
                <c:pt idx="285">
                  <c:v>12</c:v>
                </c:pt>
                <c:pt idx="286">
                  <c:v>15</c:v>
                </c:pt>
                <c:pt idx="287">
                  <c:v>2</c:v>
                </c:pt>
                <c:pt idx="288">
                  <c:v>2</c:v>
                </c:pt>
                <c:pt idx="289">
                  <c:v>12</c:v>
                </c:pt>
                <c:pt idx="290">
                  <c:v>14</c:v>
                </c:pt>
                <c:pt idx="291">
                  <c:v>13</c:v>
                </c:pt>
                <c:pt idx="292">
                  <c:v>2</c:v>
                </c:pt>
                <c:pt idx="293">
                  <c:v>11</c:v>
                </c:pt>
                <c:pt idx="294">
                  <c:v>19</c:v>
                </c:pt>
                <c:pt idx="295">
                  <c:v>12</c:v>
                </c:pt>
                <c:pt idx="296">
                  <c:v>10</c:v>
                </c:pt>
                <c:pt idx="298">
                  <c:v>3</c:v>
                </c:pt>
                <c:pt idx="299">
                  <c:v>2</c:v>
                </c:pt>
                <c:pt idx="300">
                  <c:v>28</c:v>
                </c:pt>
                <c:pt idx="301">
                  <c:v>20</c:v>
                </c:pt>
                <c:pt idx="302">
                  <c:v>3</c:v>
                </c:pt>
                <c:pt idx="303">
                  <c:v>8</c:v>
                </c:pt>
                <c:pt idx="304">
                  <c:v>11</c:v>
                </c:pt>
                <c:pt idx="305">
                  <c:v>4</c:v>
                </c:pt>
                <c:pt idx="306">
                  <c:v>0</c:v>
                </c:pt>
                <c:pt idx="307">
                  <c:v>11</c:v>
                </c:pt>
                <c:pt idx="308">
                  <c:v>19</c:v>
                </c:pt>
                <c:pt idx="309">
                  <c:v>2</c:v>
                </c:pt>
                <c:pt idx="310">
                  <c:v>19</c:v>
                </c:pt>
                <c:pt idx="311">
                  <c:v>8</c:v>
                </c:pt>
                <c:pt idx="312">
                  <c:v>4</c:v>
                </c:pt>
                <c:pt idx="313">
                  <c:v>0</c:v>
                </c:pt>
                <c:pt idx="314">
                  <c:v>4</c:v>
                </c:pt>
                <c:pt idx="315">
                  <c:v>14</c:v>
                </c:pt>
                <c:pt idx="316">
                  <c:v>4</c:v>
                </c:pt>
                <c:pt idx="317">
                  <c:v>12</c:v>
                </c:pt>
                <c:pt idx="318">
                  <c:v>17</c:v>
                </c:pt>
                <c:pt idx="319">
                  <c:v>1</c:v>
                </c:pt>
                <c:pt idx="320">
                  <c:v>2</c:v>
                </c:pt>
                <c:pt idx="321">
                  <c:v>10</c:v>
                </c:pt>
                <c:pt idx="322">
                  <c:v>1</c:v>
                </c:pt>
                <c:pt idx="323">
                  <c:v>2</c:v>
                </c:pt>
                <c:pt idx="324">
                  <c:v>4</c:v>
                </c:pt>
                <c:pt idx="325">
                  <c:v>10</c:v>
                </c:pt>
                <c:pt idx="326">
                  <c:v>6</c:v>
                </c:pt>
                <c:pt idx="327">
                  <c:v>15</c:v>
                </c:pt>
                <c:pt idx="328">
                  <c:v>2</c:v>
                </c:pt>
                <c:pt idx="329">
                  <c:v>2</c:v>
                </c:pt>
                <c:pt idx="330">
                  <c:v>10</c:v>
                </c:pt>
                <c:pt idx="331">
                  <c:v>4</c:v>
                </c:pt>
                <c:pt idx="332">
                  <c:v>5</c:v>
                </c:pt>
                <c:pt idx="333">
                  <c:v>3</c:v>
                </c:pt>
                <c:pt idx="335">
                  <c:v>2</c:v>
                </c:pt>
                <c:pt idx="336">
                  <c:v>4</c:v>
                </c:pt>
                <c:pt idx="337">
                  <c:v>10</c:v>
                </c:pt>
                <c:pt idx="338">
                  <c:v>16</c:v>
                </c:pt>
                <c:pt idx="339">
                  <c:v>1</c:v>
                </c:pt>
                <c:pt idx="340">
                  <c:v>0</c:v>
                </c:pt>
                <c:pt idx="341">
                  <c:v>0</c:v>
                </c:pt>
                <c:pt idx="342">
                  <c:v>7</c:v>
                </c:pt>
                <c:pt idx="343">
                  <c:v>0</c:v>
                </c:pt>
                <c:pt idx="344">
                  <c:v>16</c:v>
                </c:pt>
                <c:pt idx="347">
                  <c:v>2</c:v>
                </c:pt>
                <c:pt idx="348">
                  <c:v>0</c:v>
                </c:pt>
                <c:pt idx="349">
                  <c:v>2</c:v>
                </c:pt>
                <c:pt idx="350">
                  <c:v>4</c:v>
                </c:pt>
                <c:pt idx="351">
                  <c:v>1</c:v>
                </c:pt>
                <c:pt idx="354">
                  <c:v>0</c:v>
                </c:pt>
                <c:pt idx="364">
                  <c:v>5</c:v>
                </c:pt>
                <c:pt idx="365">
                  <c:v>4</c:v>
                </c:pt>
                <c:pt idx="369">
                  <c:v>0</c:v>
                </c:pt>
                <c:pt idx="370">
                  <c:v>2</c:v>
                </c:pt>
                <c:pt idx="371">
                  <c:v>1</c:v>
                </c:pt>
                <c:pt idx="374">
                  <c:v>1</c:v>
                </c:pt>
                <c:pt idx="375">
                  <c:v>2</c:v>
                </c:pt>
                <c:pt idx="376">
                  <c:v>0</c:v>
                </c:pt>
                <c:pt idx="377">
                  <c:v>3</c:v>
                </c:pt>
                <c:pt idx="378">
                  <c:v>5</c:v>
                </c:pt>
                <c:pt idx="379">
                  <c:v>5</c:v>
                </c:pt>
                <c:pt idx="382">
                  <c:v>2</c:v>
                </c:pt>
                <c:pt idx="383">
                  <c:v>2</c:v>
                </c:pt>
                <c:pt idx="384">
                  <c:v>4</c:v>
                </c:pt>
                <c:pt idx="385">
                  <c:v>7</c:v>
                </c:pt>
                <c:pt idx="386">
                  <c:v>3</c:v>
                </c:pt>
                <c:pt idx="389">
                  <c:v>2</c:v>
                </c:pt>
                <c:pt idx="390">
                  <c:v>1</c:v>
                </c:pt>
                <c:pt idx="391">
                  <c:v>9</c:v>
                </c:pt>
                <c:pt idx="392">
                  <c:v>4</c:v>
                </c:pt>
                <c:pt idx="393">
                  <c:v>2</c:v>
                </c:pt>
                <c:pt idx="396">
                  <c:v>1</c:v>
                </c:pt>
                <c:pt idx="397">
                  <c:v>2</c:v>
                </c:pt>
                <c:pt idx="398">
                  <c:v>13</c:v>
                </c:pt>
                <c:pt idx="399">
                  <c:v>8</c:v>
                </c:pt>
                <c:pt idx="400">
                  <c:v>8</c:v>
                </c:pt>
                <c:pt idx="403">
                  <c:v>8</c:v>
                </c:pt>
                <c:pt idx="404">
                  <c:v>11</c:v>
                </c:pt>
                <c:pt idx="405">
                  <c:v>14</c:v>
                </c:pt>
                <c:pt idx="406">
                  <c:v>9</c:v>
                </c:pt>
                <c:pt idx="407">
                  <c:v>15</c:v>
                </c:pt>
                <c:pt idx="408">
                  <c:v>42</c:v>
                </c:pt>
                <c:pt idx="409">
                  <c:v>4</c:v>
                </c:pt>
                <c:pt idx="410">
                  <c:v>17</c:v>
                </c:pt>
                <c:pt idx="411">
                  <c:v>6</c:v>
                </c:pt>
                <c:pt idx="412">
                  <c:v>14</c:v>
                </c:pt>
                <c:pt idx="413">
                  <c:v>36</c:v>
                </c:pt>
                <c:pt idx="414">
                  <c:v>25</c:v>
                </c:pt>
                <c:pt idx="415">
                  <c:v>25</c:v>
                </c:pt>
                <c:pt idx="416">
                  <c:v>14</c:v>
                </c:pt>
                <c:pt idx="417">
                  <c:v>36</c:v>
                </c:pt>
                <c:pt idx="418">
                  <c:v>9</c:v>
                </c:pt>
                <c:pt idx="419">
                  <c:v>27</c:v>
                </c:pt>
                <c:pt idx="420">
                  <c:v>48</c:v>
                </c:pt>
                <c:pt idx="421">
                  <c:v>25</c:v>
                </c:pt>
                <c:pt idx="422">
                  <c:v>49</c:v>
                </c:pt>
                <c:pt idx="423">
                  <c:v>36</c:v>
                </c:pt>
                <c:pt idx="424">
                  <c:v>1</c:v>
                </c:pt>
                <c:pt idx="425">
                  <c:v>29</c:v>
                </c:pt>
                <c:pt idx="426">
                  <c:v>73</c:v>
                </c:pt>
                <c:pt idx="427">
                  <c:v>44</c:v>
                </c:pt>
                <c:pt idx="428">
                  <c:v>31</c:v>
                </c:pt>
                <c:pt idx="429">
                  <c:v>26</c:v>
                </c:pt>
                <c:pt idx="430">
                  <c:v>53</c:v>
                </c:pt>
                <c:pt idx="431">
                  <c:v>47</c:v>
                </c:pt>
                <c:pt idx="432">
                  <c:v>23</c:v>
                </c:pt>
                <c:pt idx="433">
                  <c:v>22</c:v>
                </c:pt>
                <c:pt idx="434">
                  <c:v>50</c:v>
                </c:pt>
                <c:pt idx="435">
                  <c:v>82</c:v>
                </c:pt>
                <c:pt idx="436">
                  <c:v>35</c:v>
                </c:pt>
                <c:pt idx="437">
                  <c:v>35</c:v>
                </c:pt>
                <c:pt idx="438">
                  <c:v>45</c:v>
                </c:pt>
                <c:pt idx="439">
                  <c:v>35</c:v>
                </c:pt>
                <c:pt idx="440">
                  <c:v>110</c:v>
                </c:pt>
                <c:pt idx="441">
                  <c:v>41</c:v>
                </c:pt>
                <c:pt idx="442">
                  <c:v>60</c:v>
                </c:pt>
                <c:pt idx="443">
                  <c:v>18</c:v>
                </c:pt>
                <c:pt idx="444">
                  <c:v>48</c:v>
                </c:pt>
                <c:pt idx="445">
                  <c:v>17</c:v>
                </c:pt>
                <c:pt idx="446">
                  <c:v>93</c:v>
                </c:pt>
                <c:pt idx="447">
                  <c:v>69</c:v>
                </c:pt>
                <c:pt idx="448">
                  <c:v>39</c:v>
                </c:pt>
                <c:pt idx="449">
                  <c:v>111</c:v>
                </c:pt>
                <c:pt idx="450">
                  <c:v>33</c:v>
                </c:pt>
                <c:pt idx="451">
                  <c:v>58</c:v>
                </c:pt>
                <c:pt idx="452">
                  <c:v>7</c:v>
                </c:pt>
                <c:pt idx="453">
                  <c:v>45</c:v>
                </c:pt>
                <c:pt idx="454">
                  <c:v>85</c:v>
                </c:pt>
                <c:pt idx="455">
                  <c:v>103</c:v>
                </c:pt>
                <c:pt idx="456">
                  <c:v>70</c:v>
                </c:pt>
                <c:pt idx="457">
                  <c:v>37</c:v>
                </c:pt>
                <c:pt idx="458">
                  <c:v>62</c:v>
                </c:pt>
                <c:pt idx="459">
                  <c:v>7</c:v>
                </c:pt>
                <c:pt idx="460">
                  <c:v>26</c:v>
                </c:pt>
                <c:pt idx="461">
                  <c:v>46</c:v>
                </c:pt>
                <c:pt idx="462">
                  <c:v>59</c:v>
                </c:pt>
                <c:pt idx="463">
                  <c:v>64</c:v>
                </c:pt>
                <c:pt idx="464">
                  <c:v>42</c:v>
                </c:pt>
                <c:pt idx="465">
                  <c:v>28</c:v>
                </c:pt>
                <c:pt idx="466">
                  <c:v>8</c:v>
                </c:pt>
                <c:pt idx="467">
                  <c:v>17</c:v>
                </c:pt>
                <c:pt idx="468">
                  <c:v>38</c:v>
                </c:pt>
                <c:pt idx="469">
                  <c:v>15</c:v>
                </c:pt>
                <c:pt idx="470">
                  <c:v>106</c:v>
                </c:pt>
                <c:pt idx="471">
                  <c:v>6</c:v>
                </c:pt>
                <c:pt idx="472">
                  <c:v>22</c:v>
                </c:pt>
                <c:pt idx="473">
                  <c:v>42</c:v>
                </c:pt>
                <c:pt idx="474">
                  <c:v>2</c:v>
                </c:pt>
                <c:pt idx="475">
                  <c:v>38</c:v>
                </c:pt>
                <c:pt idx="476">
                  <c:v>33</c:v>
                </c:pt>
                <c:pt idx="477">
                  <c:v>48</c:v>
                </c:pt>
                <c:pt idx="478">
                  <c:v>32</c:v>
                </c:pt>
                <c:pt idx="479">
                  <c:v>46</c:v>
                </c:pt>
                <c:pt idx="480">
                  <c:v>2</c:v>
                </c:pt>
                <c:pt idx="481">
                  <c:v>6</c:v>
                </c:pt>
                <c:pt idx="482">
                  <c:v>29</c:v>
                </c:pt>
                <c:pt idx="483">
                  <c:v>50</c:v>
                </c:pt>
                <c:pt idx="484">
                  <c:v>32</c:v>
                </c:pt>
                <c:pt idx="485">
                  <c:v>7</c:v>
                </c:pt>
                <c:pt idx="486">
                  <c:v>21</c:v>
                </c:pt>
                <c:pt idx="487">
                  <c:v>1</c:v>
                </c:pt>
                <c:pt idx="488">
                  <c:v>13</c:v>
                </c:pt>
                <c:pt idx="489">
                  <c:v>27</c:v>
                </c:pt>
                <c:pt idx="490">
                  <c:v>28</c:v>
                </c:pt>
                <c:pt idx="491">
                  <c:v>6</c:v>
                </c:pt>
                <c:pt idx="492">
                  <c:v>11</c:v>
                </c:pt>
                <c:pt idx="493">
                  <c:v>27</c:v>
                </c:pt>
                <c:pt idx="494">
                  <c:v>15</c:v>
                </c:pt>
                <c:pt idx="495">
                  <c:v>2</c:v>
                </c:pt>
                <c:pt idx="496">
                  <c:v>19</c:v>
                </c:pt>
                <c:pt idx="497">
                  <c:v>41</c:v>
                </c:pt>
                <c:pt idx="498">
                  <c:v>12</c:v>
                </c:pt>
                <c:pt idx="499">
                  <c:v>15</c:v>
                </c:pt>
                <c:pt idx="500">
                  <c:v>25</c:v>
                </c:pt>
                <c:pt idx="501">
                  <c:v>1</c:v>
                </c:pt>
                <c:pt idx="502">
                  <c:v>8</c:v>
                </c:pt>
                <c:pt idx="503">
                  <c:v>19</c:v>
                </c:pt>
                <c:pt idx="504">
                  <c:v>14</c:v>
                </c:pt>
                <c:pt idx="505">
                  <c:v>15</c:v>
                </c:pt>
                <c:pt idx="506">
                  <c:v>12</c:v>
                </c:pt>
                <c:pt idx="507">
                  <c:v>16</c:v>
                </c:pt>
                <c:pt idx="508">
                  <c:v>0</c:v>
                </c:pt>
                <c:pt idx="509">
                  <c:v>7</c:v>
                </c:pt>
                <c:pt idx="510">
                  <c:v>16</c:v>
                </c:pt>
                <c:pt idx="511">
                  <c:v>27</c:v>
                </c:pt>
                <c:pt idx="512">
                  <c:v>7</c:v>
                </c:pt>
                <c:pt idx="513">
                  <c:v>0</c:v>
                </c:pt>
                <c:pt idx="514">
                  <c:v>10</c:v>
                </c:pt>
                <c:pt idx="515">
                  <c:v>4</c:v>
                </c:pt>
                <c:pt idx="516">
                  <c:v>1</c:v>
                </c:pt>
                <c:pt idx="517">
                  <c:v>14</c:v>
                </c:pt>
                <c:pt idx="518">
                  <c:v>33</c:v>
                </c:pt>
                <c:pt idx="519">
                  <c:v>3</c:v>
                </c:pt>
                <c:pt idx="520">
                  <c:v>17</c:v>
                </c:pt>
                <c:pt idx="521">
                  <c:v>3</c:v>
                </c:pt>
                <c:pt idx="522">
                  <c:v>18</c:v>
                </c:pt>
                <c:pt idx="523">
                  <c:v>2</c:v>
                </c:pt>
                <c:pt idx="524">
                  <c:v>13</c:v>
                </c:pt>
                <c:pt idx="525">
                  <c:v>12</c:v>
                </c:pt>
                <c:pt idx="526">
                  <c:v>23</c:v>
                </c:pt>
                <c:pt idx="527">
                  <c:v>9</c:v>
                </c:pt>
                <c:pt idx="528">
                  <c:v>7</c:v>
                </c:pt>
                <c:pt idx="529">
                  <c:v>1</c:v>
                </c:pt>
                <c:pt idx="530">
                  <c:v>11</c:v>
                </c:pt>
                <c:pt idx="531">
                  <c:v>6</c:v>
                </c:pt>
                <c:pt idx="532">
                  <c:v>12</c:v>
                </c:pt>
              </c:numCache>
            </c:numRef>
          </c:val>
          <c:smooth val="0"/>
          <c:extLst>
            <c:ext xmlns:c16="http://schemas.microsoft.com/office/drawing/2014/chart" uri="{C3380CC4-5D6E-409C-BE32-E72D297353CC}">
              <c16:uniqueId val="{00000001-F0FD-48B1-B4C2-5D6A44B7CC0B}"/>
            </c:ext>
          </c:extLst>
        </c:ser>
        <c:ser>
          <c:idx val="5"/>
          <c:order val="5"/>
          <c:tx>
            <c:strRef>
              <c:f>'South Carolina'!$A$3</c:f>
              <c:strCache>
                <c:ptCount val="1"/>
                <c:pt idx="0">
                  <c:v>Probable Cases (2047)</c:v>
                </c:pt>
              </c:strCache>
            </c:strRef>
          </c:tx>
          <c:spPr>
            <a:ln w="28575" cap="rnd">
              <a:solidFill>
                <a:schemeClr val="accent6"/>
              </a:solidFill>
              <a:round/>
            </a:ln>
            <a:effectLst/>
          </c:spPr>
          <c:marker>
            <c:symbol val="none"/>
          </c:marker>
          <c:cat>
            <c:numRef>
              <c:f>'South Carolina'!$B$1:$RG$1</c:f>
              <c:numCache>
                <c:formatCode>m/d/yyyy</c:formatCode>
                <c:ptCount val="474"/>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numCache>
            </c:numRef>
          </c:cat>
          <c:val>
            <c:numRef>
              <c:f>'South Carolina'!$3:$3</c:f>
              <c:numCache>
                <c:formatCode>General</c:formatCode>
                <c:ptCount val="16384"/>
                <c:pt idx="0">
                  <c:v>0</c:v>
                </c:pt>
                <c:pt idx="1">
                  <c:v>6</c:v>
                </c:pt>
                <c:pt idx="4">
                  <c:v>3</c:v>
                </c:pt>
                <c:pt idx="5">
                  <c:v>2</c:v>
                </c:pt>
                <c:pt idx="6">
                  <c:v>0</c:v>
                </c:pt>
                <c:pt idx="7">
                  <c:v>0</c:v>
                </c:pt>
                <c:pt idx="8">
                  <c:v>0</c:v>
                </c:pt>
                <c:pt idx="9">
                  <c:v>1</c:v>
                </c:pt>
                <c:pt idx="10">
                  <c:v>0</c:v>
                </c:pt>
                <c:pt idx="11">
                  <c:v>7</c:v>
                </c:pt>
                <c:pt idx="12">
                  <c:v>0</c:v>
                </c:pt>
                <c:pt idx="13">
                  <c:v>0</c:v>
                </c:pt>
                <c:pt idx="14">
                  <c:v>2</c:v>
                </c:pt>
                <c:pt idx="15">
                  <c:v>5</c:v>
                </c:pt>
                <c:pt idx="16">
                  <c:v>4</c:v>
                </c:pt>
                <c:pt idx="17">
                  <c:v>5</c:v>
                </c:pt>
                <c:pt idx="18">
                  <c:v>2</c:v>
                </c:pt>
                <c:pt idx="19">
                  <c:v>1</c:v>
                </c:pt>
                <c:pt idx="20">
                  <c:v>2</c:v>
                </c:pt>
                <c:pt idx="21">
                  <c:v>1</c:v>
                </c:pt>
                <c:pt idx="22">
                  <c:v>1</c:v>
                </c:pt>
                <c:pt idx="23">
                  <c:v>5</c:v>
                </c:pt>
                <c:pt idx="24">
                  <c:v>8</c:v>
                </c:pt>
                <c:pt idx="25">
                  <c:v>12</c:v>
                </c:pt>
                <c:pt idx="26">
                  <c:v>3</c:v>
                </c:pt>
                <c:pt idx="27">
                  <c:v>3</c:v>
                </c:pt>
                <c:pt idx="28">
                  <c:v>18</c:v>
                </c:pt>
                <c:pt idx="29">
                  <c:v>5</c:v>
                </c:pt>
                <c:pt idx="30">
                  <c:v>20</c:v>
                </c:pt>
                <c:pt idx="31">
                  <c:v>15</c:v>
                </c:pt>
                <c:pt idx="32">
                  <c:v>7</c:v>
                </c:pt>
                <c:pt idx="33">
                  <c:v>1</c:v>
                </c:pt>
                <c:pt idx="34">
                  <c:v>9</c:v>
                </c:pt>
                <c:pt idx="35">
                  <c:v>7</c:v>
                </c:pt>
                <c:pt idx="36">
                  <c:v>23</c:v>
                </c:pt>
                <c:pt idx="37">
                  <c:v>30</c:v>
                </c:pt>
                <c:pt idx="38">
                  <c:v>10</c:v>
                </c:pt>
                <c:pt idx="39">
                  <c:v>6</c:v>
                </c:pt>
                <c:pt idx="40">
                  <c:v>7</c:v>
                </c:pt>
                <c:pt idx="41">
                  <c:v>6</c:v>
                </c:pt>
                <c:pt idx="42">
                  <c:v>16</c:v>
                </c:pt>
                <c:pt idx="43">
                  <c:v>19</c:v>
                </c:pt>
                <c:pt idx="44">
                  <c:v>27</c:v>
                </c:pt>
                <c:pt idx="45">
                  <c:v>20</c:v>
                </c:pt>
                <c:pt idx="46">
                  <c:v>22</c:v>
                </c:pt>
                <c:pt idx="47">
                  <c:v>16</c:v>
                </c:pt>
                <c:pt idx="48">
                  <c:v>8</c:v>
                </c:pt>
                <c:pt idx="49">
                  <c:v>15</c:v>
                </c:pt>
                <c:pt idx="50">
                  <c:v>26</c:v>
                </c:pt>
                <c:pt idx="51">
                  <c:v>26</c:v>
                </c:pt>
                <c:pt idx="52">
                  <c:v>55</c:v>
                </c:pt>
                <c:pt idx="53">
                  <c:v>68</c:v>
                </c:pt>
                <c:pt idx="54">
                  <c:v>33</c:v>
                </c:pt>
                <c:pt idx="55">
                  <c:v>19</c:v>
                </c:pt>
                <c:pt idx="56">
                  <c:v>19</c:v>
                </c:pt>
                <c:pt idx="57">
                  <c:v>28</c:v>
                </c:pt>
                <c:pt idx="58">
                  <c:v>42</c:v>
                </c:pt>
                <c:pt idx="59">
                  <c:v>34</c:v>
                </c:pt>
                <c:pt idx="60">
                  <c:v>34</c:v>
                </c:pt>
                <c:pt idx="61">
                  <c:v>28</c:v>
                </c:pt>
                <c:pt idx="62">
                  <c:v>26</c:v>
                </c:pt>
                <c:pt idx="63">
                  <c:v>31</c:v>
                </c:pt>
                <c:pt idx="64">
                  <c:v>45</c:v>
                </c:pt>
                <c:pt idx="65">
                  <c:v>29</c:v>
                </c:pt>
                <c:pt idx="66">
                  <c:v>34</c:v>
                </c:pt>
                <c:pt idx="67">
                  <c:v>16</c:v>
                </c:pt>
                <c:pt idx="68">
                  <c:v>6</c:v>
                </c:pt>
                <c:pt idx="69">
                  <c:v>19</c:v>
                </c:pt>
                <c:pt idx="70">
                  <c:v>10</c:v>
                </c:pt>
                <c:pt idx="71">
                  <c:v>7</c:v>
                </c:pt>
                <c:pt idx="72">
                  <c:v>64</c:v>
                </c:pt>
                <c:pt idx="73">
                  <c:v>16</c:v>
                </c:pt>
                <c:pt idx="74">
                  <c:v>20</c:v>
                </c:pt>
                <c:pt idx="75">
                  <c:v>7</c:v>
                </c:pt>
                <c:pt idx="76">
                  <c:v>16</c:v>
                </c:pt>
                <c:pt idx="77">
                  <c:v>18</c:v>
                </c:pt>
                <c:pt idx="78">
                  <c:v>43</c:v>
                </c:pt>
                <c:pt idx="79">
                  <c:v>41</c:v>
                </c:pt>
                <c:pt idx="80">
                  <c:v>36</c:v>
                </c:pt>
                <c:pt idx="81">
                  <c:v>40</c:v>
                </c:pt>
                <c:pt idx="82">
                  <c:v>30</c:v>
                </c:pt>
                <c:pt idx="83">
                  <c:v>14</c:v>
                </c:pt>
                <c:pt idx="84">
                  <c:v>30</c:v>
                </c:pt>
                <c:pt idx="85">
                  <c:v>53</c:v>
                </c:pt>
                <c:pt idx="86">
                  <c:v>43</c:v>
                </c:pt>
                <c:pt idx="87">
                  <c:v>40</c:v>
                </c:pt>
                <c:pt idx="88">
                  <c:v>22</c:v>
                </c:pt>
                <c:pt idx="89">
                  <c:v>16</c:v>
                </c:pt>
                <c:pt idx="90">
                  <c:v>12</c:v>
                </c:pt>
                <c:pt idx="91">
                  <c:v>37</c:v>
                </c:pt>
                <c:pt idx="92">
                  <c:v>53</c:v>
                </c:pt>
                <c:pt idx="93">
                  <c:v>38</c:v>
                </c:pt>
                <c:pt idx="94">
                  <c:v>67</c:v>
                </c:pt>
                <c:pt idx="95">
                  <c:v>32</c:v>
                </c:pt>
                <c:pt idx="96">
                  <c:v>20</c:v>
                </c:pt>
                <c:pt idx="97">
                  <c:v>27</c:v>
                </c:pt>
                <c:pt idx="98">
                  <c:v>73</c:v>
                </c:pt>
                <c:pt idx="99">
                  <c:v>118</c:v>
                </c:pt>
                <c:pt idx="100">
                  <c:v>61</c:v>
                </c:pt>
                <c:pt idx="101">
                  <c:v>74</c:v>
                </c:pt>
                <c:pt idx="102">
                  <c:v>54</c:v>
                </c:pt>
                <c:pt idx="103">
                  <c:v>25</c:v>
                </c:pt>
                <c:pt idx="104">
                  <c:v>26</c:v>
                </c:pt>
                <c:pt idx="105">
                  <c:v>66</c:v>
                </c:pt>
                <c:pt idx="106">
                  <c:v>81</c:v>
                </c:pt>
                <c:pt idx="107">
                  <c:v>95</c:v>
                </c:pt>
                <c:pt idx="108">
                  <c:v>76</c:v>
                </c:pt>
                <c:pt idx="109">
                  <c:v>56</c:v>
                </c:pt>
                <c:pt idx="110">
                  <c:v>20</c:v>
                </c:pt>
                <c:pt idx="111">
                  <c:v>29</c:v>
                </c:pt>
                <c:pt idx="112">
                  <c:v>66</c:v>
                </c:pt>
                <c:pt idx="113">
                  <c:v>86</c:v>
                </c:pt>
                <c:pt idx="114">
                  <c:v>79</c:v>
                </c:pt>
                <c:pt idx="115">
                  <c:v>83</c:v>
                </c:pt>
                <c:pt idx="116">
                  <c:v>57</c:v>
                </c:pt>
                <c:pt idx="117">
                  <c:v>15</c:v>
                </c:pt>
                <c:pt idx="118">
                  <c:v>12</c:v>
                </c:pt>
                <c:pt idx="119">
                  <c:v>81</c:v>
                </c:pt>
                <c:pt idx="120">
                  <c:v>66</c:v>
                </c:pt>
                <c:pt idx="121">
                  <c:v>60</c:v>
                </c:pt>
                <c:pt idx="122">
                  <c:v>37</c:v>
                </c:pt>
                <c:pt idx="123">
                  <c:v>52</c:v>
                </c:pt>
                <c:pt idx="124">
                  <c:v>17</c:v>
                </c:pt>
                <c:pt idx="125">
                  <c:v>17</c:v>
                </c:pt>
                <c:pt idx="126">
                  <c:v>85</c:v>
                </c:pt>
                <c:pt idx="127">
                  <c:v>68</c:v>
                </c:pt>
                <c:pt idx="128">
                  <c:v>89</c:v>
                </c:pt>
                <c:pt idx="129">
                  <c:v>105</c:v>
                </c:pt>
                <c:pt idx="130">
                  <c:v>81</c:v>
                </c:pt>
                <c:pt idx="131">
                  <c:v>14</c:v>
                </c:pt>
                <c:pt idx="132">
                  <c:v>15</c:v>
                </c:pt>
                <c:pt idx="133">
                  <c:v>69</c:v>
                </c:pt>
                <c:pt idx="134">
                  <c:v>111</c:v>
                </c:pt>
                <c:pt idx="135">
                  <c:v>67</c:v>
                </c:pt>
                <c:pt idx="136">
                  <c:v>100</c:v>
                </c:pt>
                <c:pt idx="137">
                  <c:v>86</c:v>
                </c:pt>
                <c:pt idx="138">
                  <c:v>10</c:v>
                </c:pt>
                <c:pt idx="139">
                  <c:v>10</c:v>
                </c:pt>
                <c:pt idx="140">
                  <c:v>58</c:v>
                </c:pt>
                <c:pt idx="141">
                  <c:v>94</c:v>
                </c:pt>
                <c:pt idx="142">
                  <c:v>82</c:v>
                </c:pt>
                <c:pt idx="143">
                  <c:v>82</c:v>
                </c:pt>
                <c:pt idx="144">
                  <c:v>60</c:v>
                </c:pt>
                <c:pt idx="145">
                  <c:v>13</c:v>
                </c:pt>
                <c:pt idx="146">
                  <c:v>16</c:v>
                </c:pt>
                <c:pt idx="147">
                  <c:v>59</c:v>
                </c:pt>
                <c:pt idx="148">
                  <c:v>84</c:v>
                </c:pt>
                <c:pt idx="150">
                  <c:v>38</c:v>
                </c:pt>
                <c:pt idx="151">
                  <c:v>0</c:v>
                </c:pt>
                <c:pt idx="152">
                  <c:v>8</c:v>
                </c:pt>
                <c:pt idx="153">
                  <c:v>13</c:v>
                </c:pt>
                <c:pt idx="154">
                  <c:v>23</c:v>
                </c:pt>
                <c:pt idx="155">
                  <c:v>70</c:v>
                </c:pt>
                <c:pt idx="156">
                  <c:v>137</c:v>
                </c:pt>
                <c:pt idx="157">
                  <c:v>90</c:v>
                </c:pt>
                <c:pt idx="158">
                  <c:v>92</c:v>
                </c:pt>
                <c:pt idx="159">
                  <c:v>51</c:v>
                </c:pt>
                <c:pt idx="160">
                  <c:v>25</c:v>
                </c:pt>
                <c:pt idx="161">
                  <c:v>33</c:v>
                </c:pt>
                <c:pt idx="162">
                  <c:v>71</c:v>
                </c:pt>
                <c:pt idx="163">
                  <c:v>63</c:v>
                </c:pt>
                <c:pt idx="164">
                  <c:v>80</c:v>
                </c:pt>
                <c:pt idx="165">
                  <c:v>76</c:v>
                </c:pt>
                <c:pt idx="166">
                  <c:v>61</c:v>
                </c:pt>
                <c:pt idx="167">
                  <c:v>14</c:v>
                </c:pt>
                <c:pt idx="168">
                  <c:v>19</c:v>
                </c:pt>
                <c:pt idx="169">
                  <c:v>80</c:v>
                </c:pt>
                <c:pt idx="170">
                  <c:v>136</c:v>
                </c:pt>
                <c:pt idx="171">
                  <c:v>130</c:v>
                </c:pt>
                <c:pt idx="172">
                  <c:v>79</c:v>
                </c:pt>
                <c:pt idx="173">
                  <c:v>25</c:v>
                </c:pt>
                <c:pt idx="174">
                  <c:v>34</c:v>
                </c:pt>
                <c:pt idx="175">
                  <c:v>32</c:v>
                </c:pt>
                <c:pt idx="176">
                  <c:v>104</c:v>
                </c:pt>
                <c:pt idx="177">
                  <c:v>96</c:v>
                </c:pt>
                <c:pt idx="178">
                  <c:v>0</c:v>
                </c:pt>
                <c:pt idx="179">
                  <c:v>151</c:v>
                </c:pt>
                <c:pt idx="180">
                  <c:v>52</c:v>
                </c:pt>
                <c:pt idx="181">
                  <c:v>87</c:v>
                </c:pt>
                <c:pt idx="182">
                  <c:v>150</c:v>
                </c:pt>
                <c:pt idx="183">
                  <c:v>130</c:v>
                </c:pt>
                <c:pt idx="184">
                  <c:v>102</c:v>
                </c:pt>
                <c:pt idx="185">
                  <c:v>92</c:v>
                </c:pt>
                <c:pt idx="186">
                  <c:v>18</c:v>
                </c:pt>
                <c:pt idx="187">
                  <c:v>41</c:v>
                </c:pt>
                <c:pt idx="188">
                  <c:v>101</c:v>
                </c:pt>
                <c:pt idx="189">
                  <c:v>69</c:v>
                </c:pt>
                <c:pt idx="190">
                  <c:v>91</c:v>
                </c:pt>
                <c:pt idx="191">
                  <c:v>81</c:v>
                </c:pt>
                <c:pt idx="192">
                  <c:v>80</c:v>
                </c:pt>
                <c:pt idx="193">
                  <c:v>35</c:v>
                </c:pt>
                <c:pt idx="194">
                  <c:v>22</c:v>
                </c:pt>
                <c:pt idx="195">
                  <c:v>96</c:v>
                </c:pt>
                <c:pt idx="196">
                  <c:v>136</c:v>
                </c:pt>
                <c:pt idx="197">
                  <c:v>87</c:v>
                </c:pt>
                <c:pt idx="198">
                  <c:v>121</c:v>
                </c:pt>
                <c:pt idx="199">
                  <c:v>77</c:v>
                </c:pt>
                <c:pt idx="200">
                  <c:v>17</c:v>
                </c:pt>
                <c:pt idx="201">
                  <c:v>23</c:v>
                </c:pt>
                <c:pt idx="202">
                  <c:v>93</c:v>
                </c:pt>
                <c:pt idx="203">
                  <c:v>118</c:v>
                </c:pt>
                <c:pt idx="204">
                  <c:v>97</c:v>
                </c:pt>
                <c:pt idx="205">
                  <c:v>133</c:v>
                </c:pt>
                <c:pt idx="206">
                  <c:v>119</c:v>
                </c:pt>
                <c:pt idx="207">
                  <c:v>44</c:v>
                </c:pt>
                <c:pt idx="208">
                  <c:v>22</c:v>
                </c:pt>
                <c:pt idx="209">
                  <c:v>228</c:v>
                </c:pt>
                <c:pt idx="210">
                  <c:v>145</c:v>
                </c:pt>
                <c:pt idx="211">
                  <c:v>115</c:v>
                </c:pt>
                <c:pt idx="212">
                  <c:v>141</c:v>
                </c:pt>
                <c:pt idx="213">
                  <c:v>108</c:v>
                </c:pt>
                <c:pt idx="214">
                  <c:v>23</c:v>
                </c:pt>
                <c:pt idx="215">
                  <c:v>49</c:v>
                </c:pt>
                <c:pt idx="216">
                  <c:v>156</c:v>
                </c:pt>
                <c:pt idx="217">
                  <c:v>185</c:v>
                </c:pt>
                <c:pt idx="218">
                  <c:v>221</c:v>
                </c:pt>
                <c:pt idx="219">
                  <c:v>216</c:v>
                </c:pt>
                <c:pt idx="220">
                  <c:v>269</c:v>
                </c:pt>
                <c:pt idx="221">
                  <c:v>83</c:v>
                </c:pt>
                <c:pt idx="222">
                  <c:v>40</c:v>
                </c:pt>
                <c:pt idx="223">
                  <c:v>251</c:v>
                </c:pt>
                <c:pt idx="224">
                  <c:v>392</c:v>
                </c:pt>
                <c:pt idx="225">
                  <c:v>481</c:v>
                </c:pt>
                <c:pt idx="226">
                  <c:v>402</c:v>
                </c:pt>
                <c:pt idx="227">
                  <c:v>261</c:v>
                </c:pt>
                <c:pt idx="228">
                  <c:v>97</c:v>
                </c:pt>
                <c:pt idx="229">
                  <c:v>45</c:v>
                </c:pt>
                <c:pt idx="230">
                  <c:v>237</c:v>
                </c:pt>
                <c:pt idx="231">
                  <c:v>342</c:v>
                </c:pt>
                <c:pt idx="232">
                  <c:v>393</c:v>
                </c:pt>
                <c:pt idx="233">
                  <c:v>398</c:v>
                </c:pt>
                <c:pt idx="234">
                  <c:v>343</c:v>
                </c:pt>
                <c:pt idx="235">
                  <c:v>124</c:v>
                </c:pt>
                <c:pt idx="236">
                  <c:v>156</c:v>
                </c:pt>
                <c:pt idx="237">
                  <c:v>299</c:v>
                </c:pt>
                <c:pt idx="238">
                  <c:v>344</c:v>
                </c:pt>
                <c:pt idx="239">
                  <c:v>334</c:v>
                </c:pt>
                <c:pt idx="240">
                  <c:v>335</c:v>
                </c:pt>
                <c:pt idx="241">
                  <c:v>258</c:v>
                </c:pt>
                <c:pt idx="242">
                  <c:v>113</c:v>
                </c:pt>
                <c:pt idx="243">
                  <c:v>96</c:v>
                </c:pt>
                <c:pt idx="244">
                  <c:v>291</c:v>
                </c:pt>
                <c:pt idx="245">
                  <c:v>374</c:v>
                </c:pt>
                <c:pt idx="246">
                  <c:v>277</c:v>
                </c:pt>
                <c:pt idx="247">
                  <c:v>137</c:v>
                </c:pt>
                <c:pt idx="248">
                  <c:v>131</c:v>
                </c:pt>
                <c:pt idx="249">
                  <c:v>126</c:v>
                </c:pt>
                <c:pt idx="250">
                  <c:v>36</c:v>
                </c:pt>
                <c:pt idx="251">
                  <c:v>207</c:v>
                </c:pt>
                <c:pt idx="252">
                  <c:v>184</c:v>
                </c:pt>
                <c:pt idx="253">
                  <c:v>152</c:v>
                </c:pt>
                <c:pt idx="254">
                  <c:v>241</c:v>
                </c:pt>
                <c:pt idx="255">
                  <c:v>124</c:v>
                </c:pt>
                <c:pt idx="256">
                  <c:v>120</c:v>
                </c:pt>
                <c:pt idx="257">
                  <c:v>116</c:v>
                </c:pt>
                <c:pt idx="258">
                  <c:v>228</c:v>
                </c:pt>
                <c:pt idx="259">
                  <c:v>357</c:v>
                </c:pt>
                <c:pt idx="260">
                  <c:v>306</c:v>
                </c:pt>
                <c:pt idx="261">
                  <c:v>459</c:v>
                </c:pt>
                <c:pt idx="262">
                  <c:v>405</c:v>
                </c:pt>
                <c:pt idx="263">
                  <c:v>270</c:v>
                </c:pt>
                <c:pt idx="264">
                  <c:v>213</c:v>
                </c:pt>
                <c:pt idx="265">
                  <c:v>398</c:v>
                </c:pt>
                <c:pt idx="266">
                  <c:v>440</c:v>
                </c:pt>
                <c:pt idx="267">
                  <c:v>471</c:v>
                </c:pt>
                <c:pt idx="268">
                  <c:v>439</c:v>
                </c:pt>
                <c:pt idx="269">
                  <c:v>330</c:v>
                </c:pt>
                <c:pt idx="270">
                  <c:v>280</c:v>
                </c:pt>
                <c:pt idx="271">
                  <c:v>243</c:v>
                </c:pt>
                <c:pt idx="272">
                  <c:v>380</c:v>
                </c:pt>
                <c:pt idx="273">
                  <c:v>435</c:v>
                </c:pt>
                <c:pt idx="274">
                  <c:v>409</c:v>
                </c:pt>
                <c:pt idx="275">
                  <c:v>365</c:v>
                </c:pt>
                <c:pt idx="276">
                  <c:v>345</c:v>
                </c:pt>
                <c:pt idx="278">
                  <c:v>179</c:v>
                </c:pt>
                <c:pt idx="279">
                  <c:v>178</c:v>
                </c:pt>
                <c:pt idx="280">
                  <c:v>450</c:v>
                </c:pt>
                <c:pt idx="281">
                  <c:v>392</c:v>
                </c:pt>
                <c:pt idx="282">
                  <c:v>351</c:v>
                </c:pt>
                <c:pt idx="283">
                  <c:v>375</c:v>
                </c:pt>
                <c:pt idx="284">
                  <c:v>300</c:v>
                </c:pt>
                <c:pt idx="285">
                  <c:v>256</c:v>
                </c:pt>
                <c:pt idx="286">
                  <c:v>348</c:v>
                </c:pt>
                <c:pt idx="287">
                  <c:v>512</c:v>
                </c:pt>
                <c:pt idx="288">
                  <c:v>401</c:v>
                </c:pt>
                <c:pt idx="289">
                  <c:v>352</c:v>
                </c:pt>
                <c:pt idx="290">
                  <c:v>425</c:v>
                </c:pt>
                <c:pt idx="291">
                  <c:v>242</c:v>
                </c:pt>
                <c:pt idx="292">
                  <c:v>202</c:v>
                </c:pt>
                <c:pt idx="293">
                  <c:v>356</c:v>
                </c:pt>
                <c:pt idx="294">
                  <c:v>427</c:v>
                </c:pt>
                <c:pt idx="295">
                  <c:v>352</c:v>
                </c:pt>
                <c:pt idx="296">
                  <c:v>331</c:v>
                </c:pt>
                <c:pt idx="297">
                  <c:v>304</c:v>
                </c:pt>
                <c:pt idx="298">
                  <c:v>164</c:v>
                </c:pt>
                <c:pt idx="299">
                  <c:v>132</c:v>
                </c:pt>
                <c:pt idx="300">
                  <c:v>277</c:v>
                </c:pt>
                <c:pt idx="301">
                  <c:v>453</c:v>
                </c:pt>
                <c:pt idx="302">
                  <c:v>274</c:v>
                </c:pt>
                <c:pt idx="303">
                  <c:v>236</c:v>
                </c:pt>
                <c:pt idx="304">
                  <c:v>276</c:v>
                </c:pt>
                <c:pt idx="305">
                  <c:v>124</c:v>
                </c:pt>
                <c:pt idx="306">
                  <c:v>133</c:v>
                </c:pt>
                <c:pt idx="307">
                  <c:v>261</c:v>
                </c:pt>
                <c:pt idx="308">
                  <c:v>273</c:v>
                </c:pt>
                <c:pt idx="309">
                  <c:v>259</c:v>
                </c:pt>
                <c:pt idx="310">
                  <c:v>204</c:v>
                </c:pt>
                <c:pt idx="311">
                  <c:v>203</c:v>
                </c:pt>
                <c:pt idx="312">
                  <c:v>136</c:v>
                </c:pt>
                <c:pt idx="313">
                  <c:v>95</c:v>
                </c:pt>
                <c:pt idx="314">
                  <c:v>177</c:v>
                </c:pt>
                <c:pt idx="315">
                  <c:v>224</c:v>
                </c:pt>
                <c:pt idx="316">
                  <c:v>203</c:v>
                </c:pt>
                <c:pt idx="317">
                  <c:v>204</c:v>
                </c:pt>
                <c:pt idx="318">
                  <c:v>218</c:v>
                </c:pt>
                <c:pt idx="319">
                  <c:v>107</c:v>
                </c:pt>
                <c:pt idx="320">
                  <c:v>46</c:v>
                </c:pt>
                <c:pt idx="321">
                  <c:v>130</c:v>
                </c:pt>
                <c:pt idx="322">
                  <c:v>192</c:v>
                </c:pt>
                <c:pt idx="323">
                  <c:v>184</c:v>
                </c:pt>
                <c:pt idx="324">
                  <c:v>121</c:v>
                </c:pt>
                <c:pt idx="325">
                  <c:v>130</c:v>
                </c:pt>
                <c:pt idx="326">
                  <c:v>104</c:v>
                </c:pt>
                <c:pt idx="327">
                  <c:v>61</c:v>
                </c:pt>
                <c:pt idx="328">
                  <c:v>152</c:v>
                </c:pt>
                <c:pt idx="329">
                  <c:v>193</c:v>
                </c:pt>
                <c:pt idx="330">
                  <c:v>151</c:v>
                </c:pt>
                <c:pt idx="331">
                  <c:v>140</c:v>
                </c:pt>
                <c:pt idx="332">
                  <c:v>109</c:v>
                </c:pt>
                <c:pt idx="333">
                  <c:v>63</c:v>
                </c:pt>
                <c:pt idx="335">
                  <c:v>47</c:v>
                </c:pt>
                <c:pt idx="336">
                  <c:v>89</c:v>
                </c:pt>
                <c:pt idx="337">
                  <c:v>119</c:v>
                </c:pt>
                <c:pt idx="338">
                  <c:v>111</c:v>
                </c:pt>
                <c:pt idx="339">
                  <c:v>99</c:v>
                </c:pt>
                <c:pt idx="340">
                  <c:v>65</c:v>
                </c:pt>
                <c:pt idx="342">
                  <c:v>76</c:v>
                </c:pt>
                <c:pt idx="343">
                  <c:v>70</c:v>
                </c:pt>
                <c:pt idx="344">
                  <c:v>58</c:v>
                </c:pt>
                <c:pt idx="347">
                  <c:v>40</c:v>
                </c:pt>
                <c:pt idx="348">
                  <c:v>34</c:v>
                </c:pt>
                <c:pt idx="349">
                  <c:v>67</c:v>
                </c:pt>
                <c:pt idx="350">
                  <c:v>70</c:v>
                </c:pt>
                <c:pt idx="354">
                  <c:v>30</c:v>
                </c:pt>
                <c:pt idx="364">
                  <c:v>89</c:v>
                </c:pt>
                <c:pt idx="365">
                  <c:v>85</c:v>
                </c:pt>
                <c:pt idx="369">
                  <c:v>48</c:v>
                </c:pt>
                <c:pt idx="370">
                  <c:v>44</c:v>
                </c:pt>
                <c:pt idx="371">
                  <c:v>138</c:v>
                </c:pt>
                <c:pt idx="374">
                  <c:v>183</c:v>
                </c:pt>
                <c:pt idx="375">
                  <c:v>139</c:v>
                </c:pt>
                <c:pt idx="376">
                  <c:v>85</c:v>
                </c:pt>
                <c:pt idx="377">
                  <c:v>121</c:v>
                </c:pt>
                <c:pt idx="378">
                  <c:v>307</c:v>
                </c:pt>
                <c:pt idx="379">
                  <c:v>245</c:v>
                </c:pt>
                <c:pt idx="380">
                  <c:v>253</c:v>
                </c:pt>
                <c:pt idx="381">
                  <c:v>241</c:v>
                </c:pt>
                <c:pt idx="382">
                  <c:v>226</c:v>
                </c:pt>
                <c:pt idx="383">
                  <c:v>94</c:v>
                </c:pt>
                <c:pt idx="384">
                  <c:v>252</c:v>
                </c:pt>
                <c:pt idx="385">
                  <c:v>455</c:v>
                </c:pt>
                <c:pt idx="386">
                  <c:v>414</c:v>
                </c:pt>
                <c:pt idx="389">
                  <c:v>303</c:v>
                </c:pt>
                <c:pt idx="390">
                  <c:v>272</c:v>
                </c:pt>
                <c:pt idx="391">
                  <c:v>522</c:v>
                </c:pt>
                <c:pt idx="392">
                  <c:v>667</c:v>
                </c:pt>
                <c:pt idx="393">
                  <c:v>811</c:v>
                </c:pt>
                <c:pt idx="394">
                  <c:v>619</c:v>
                </c:pt>
                <c:pt idx="395">
                  <c:v>524</c:v>
                </c:pt>
                <c:pt idx="396">
                  <c:v>605</c:v>
                </c:pt>
                <c:pt idx="397">
                  <c:v>414</c:v>
                </c:pt>
                <c:pt idx="398">
                  <c:v>644</c:v>
                </c:pt>
                <c:pt idx="399">
                  <c:v>902</c:v>
                </c:pt>
                <c:pt idx="400">
                  <c:v>701</c:v>
                </c:pt>
                <c:pt idx="401">
                  <c:v>877</c:v>
                </c:pt>
                <c:pt idx="402">
                  <c:v>698</c:v>
                </c:pt>
                <c:pt idx="403">
                  <c:v>615</c:v>
                </c:pt>
                <c:pt idx="404">
                  <c:v>250</c:v>
                </c:pt>
                <c:pt idx="405">
                  <c:v>880</c:v>
                </c:pt>
                <c:pt idx="406">
                  <c:v>974</c:v>
                </c:pt>
                <c:pt idx="407">
                  <c:v>893</c:v>
                </c:pt>
                <c:pt idx="408">
                  <c:v>923</c:v>
                </c:pt>
                <c:pt idx="409">
                  <c:v>976</c:v>
                </c:pt>
                <c:pt idx="410">
                  <c:v>636</c:v>
                </c:pt>
                <c:pt idx="411">
                  <c:v>286</c:v>
                </c:pt>
                <c:pt idx="412">
                  <c:v>889</c:v>
                </c:pt>
                <c:pt idx="413">
                  <c:v>1089</c:v>
                </c:pt>
                <c:pt idx="414">
                  <c:v>1229</c:v>
                </c:pt>
                <c:pt idx="415">
                  <c:v>1011</c:v>
                </c:pt>
                <c:pt idx="416">
                  <c:v>1048</c:v>
                </c:pt>
                <c:pt idx="417">
                  <c:v>416</c:v>
                </c:pt>
                <c:pt idx="418">
                  <c:v>527</c:v>
                </c:pt>
                <c:pt idx="419">
                  <c:v>1056</c:v>
                </c:pt>
                <c:pt idx="420">
                  <c:v>986</c:v>
                </c:pt>
                <c:pt idx="421">
                  <c:v>2047</c:v>
                </c:pt>
                <c:pt idx="422">
                  <c:v>1452</c:v>
                </c:pt>
                <c:pt idx="423">
                  <c:v>1302</c:v>
                </c:pt>
                <c:pt idx="424">
                  <c:v>495</c:v>
                </c:pt>
                <c:pt idx="425">
                  <c:v>712</c:v>
                </c:pt>
                <c:pt idx="426">
                  <c:v>1598</c:v>
                </c:pt>
                <c:pt idx="427">
                  <c:v>1657</c:v>
                </c:pt>
                <c:pt idx="428">
                  <c:v>1347</c:v>
                </c:pt>
                <c:pt idx="429">
                  <c:v>1184</c:v>
                </c:pt>
                <c:pt idx="430">
                  <c:v>1150</c:v>
                </c:pt>
                <c:pt idx="431">
                  <c:v>1127</c:v>
                </c:pt>
                <c:pt idx="432">
                  <c:v>304</c:v>
                </c:pt>
                <c:pt idx="433">
                  <c:v>830</c:v>
                </c:pt>
                <c:pt idx="434">
                  <c:v>1268</c:v>
                </c:pt>
                <c:pt idx="435">
                  <c:v>1618</c:v>
                </c:pt>
                <c:pt idx="436">
                  <c:v>1173</c:v>
                </c:pt>
                <c:pt idx="437">
                  <c:v>1629</c:v>
                </c:pt>
                <c:pt idx="438">
                  <c:v>369</c:v>
                </c:pt>
                <c:pt idx="439">
                  <c:v>717</c:v>
                </c:pt>
                <c:pt idx="440">
                  <c:v>842</c:v>
                </c:pt>
                <c:pt idx="441">
                  <c:v>1441</c:v>
                </c:pt>
                <c:pt idx="442">
                  <c:v>1167</c:v>
                </c:pt>
                <c:pt idx="443">
                  <c:v>756</c:v>
                </c:pt>
                <c:pt idx="444">
                  <c:v>990</c:v>
                </c:pt>
                <c:pt idx="445">
                  <c:v>505</c:v>
                </c:pt>
                <c:pt idx="446">
                  <c:v>306</c:v>
                </c:pt>
                <c:pt idx="447">
                  <c:v>728</c:v>
                </c:pt>
                <c:pt idx="448">
                  <c:v>963</c:v>
                </c:pt>
                <c:pt idx="449">
                  <c:v>889</c:v>
                </c:pt>
                <c:pt idx="450">
                  <c:v>856</c:v>
                </c:pt>
                <c:pt idx="451">
                  <c:v>518</c:v>
                </c:pt>
                <c:pt idx="452">
                  <c:v>405</c:v>
                </c:pt>
                <c:pt idx="453">
                  <c:v>257</c:v>
                </c:pt>
                <c:pt idx="454">
                  <c:v>771</c:v>
                </c:pt>
                <c:pt idx="455">
                  <c:v>633</c:v>
                </c:pt>
                <c:pt idx="456">
                  <c:v>815</c:v>
                </c:pt>
                <c:pt idx="457">
                  <c:v>594</c:v>
                </c:pt>
                <c:pt idx="458">
                  <c:v>568</c:v>
                </c:pt>
                <c:pt idx="459">
                  <c:v>351</c:v>
                </c:pt>
                <c:pt idx="460">
                  <c:v>255</c:v>
                </c:pt>
                <c:pt idx="461">
                  <c:v>444</c:v>
                </c:pt>
                <c:pt idx="462">
                  <c:v>525</c:v>
                </c:pt>
                <c:pt idx="463">
                  <c:v>451</c:v>
                </c:pt>
                <c:pt idx="464">
                  <c:v>451</c:v>
                </c:pt>
                <c:pt idx="465">
                  <c:v>351</c:v>
                </c:pt>
                <c:pt idx="466">
                  <c:v>235</c:v>
                </c:pt>
                <c:pt idx="467">
                  <c:v>185</c:v>
                </c:pt>
                <c:pt idx="468">
                  <c:v>347</c:v>
                </c:pt>
                <c:pt idx="469">
                  <c:v>440</c:v>
                </c:pt>
                <c:pt idx="470">
                  <c:v>346</c:v>
                </c:pt>
                <c:pt idx="471">
                  <c:v>296</c:v>
                </c:pt>
                <c:pt idx="472">
                  <c:v>247</c:v>
                </c:pt>
                <c:pt idx="473">
                  <c:v>214</c:v>
                </c:pt>
                <c:pt idx="474">
                  <c:v>139</c:v>
                </c:pt>
                <c:pt idx="475">
                  <c:v>254</c:v>
                </c:pt>
                <c:pt idx="476">
                  <c:v>319</c:v>
                </c:pt>
                <c:pt idx="477">
                  <c:v>321</c:v>
                </c:pt>
                <c:pt idx="478">
                  <c:v>276</c:v>
                </c:pt>
                <c:pt idx="479">
                  <c:v>224</c:v>
                </c:pt>
                <c:pt idx="480">
                  <c:v>122</c:v>
                </c:pt>
                <c:pt idx="481">
                  <c:v>108</c:v>
                </c:pt>
                <c:pt idx="482">
                  <c:v>266</c:v>
                </c:pt>
                <c:pt idx="483">
                  <c:v>296</c:v>
                </c:pt>
                <c:pt idx="484">
                  <c:v>278</c:v>
                </c:pt>
                <c:pt idx="485">
                  <c:v>219</c:v>
                </c:pt>
                <c:pt idx="486">
                  <c:v>260</c:v>
                </c:pt>
                <c:pt idx="487">
                  <c:v>121</c:v>
                </c:pt>
                <c:pt idx="488">
                  <c:v>119</c:v>
                </c:pt>
                <c:pt idx="489">
                  <c:v>183</c:v>
                </c:pt>
                <c:pt idx="490">
                  <c:v>307</c:v>
                </c:pt>
                <c:pt idx="491">
                  <c:v>265</c:v>
                </c:pt>
                <c:pt idx="492">
                  <c:v>241</c:v>
                </c:pt>
                <c:pt idx="493">
                  <c:v>207</c:v>
                </c:pt>
                <c:pt idx="494">
                  <c:v>124</c:v>
                </c:pt>
                <c:pt idx="495">
                  <c:v>106</c:v>
                </c:pt>
                <c:pt idx="496">
                  <c:v>162</c:v>
                </c:pt>
                <c:pt idx="497">
                  <c:v>267</c:v>
                </c:pt>
                <c:pt idx="498">
                  <c:v>270</c:v>
                </c:pt>
                <c:pt idx="499">
                  <c:v>165</c:v>
                </c:pt>
                <c:pt idx="500">
                  <c:v>297</c:v>
                </c:pt>
                <c:pt idx="501">
                  <c:v>171</c:v>
                </c:pt>
                <c:pt idx="502">
                  <c:v>96</c:v>
                </c:pt>
                <c:pt idx="503">
                  <c:v>227</c:v>
                </c:pt>
                <c:pt idx="504">
                  <c:v>299</c:v>
                </c:pt>
                <c:pt idx="505">
                  <c:v>308</c:v>
                </c:pt>
                <c:pt idx="506">
                  <c:v>312</c:v>
                </c:pt>
                <c:pt idx="507">
                  <c:v>234</c:v>
                </c:pt>
                <c:pt idx="508">
                  <c:v>138</c:v>
                </c:pt>
                <c:pt idx="509">
                  <c:v>99</c:v>
                </c:pt>
                <c:pt idx="510">
                  <c:v>206</c:v>
                </c:pt>
                <c:pt idx="511">
                  <c:v>272</c:v>
                </c:pt>
                <c:pt idx="512">
                  <c:v>226</c:v>
                </c:pt>
                <c:pt idx="513">
                  <c:v>92</c:v>
                </c:pt>
                <c:pt idx="514">
                  <c:v>16</c:v>
                </c:pt>
                <c:pt idx="515">
                  <c:v>173</c:v>
                </c:pt>
                <c:pt idx="516">
                  <c:v>17</c:v>
                </c:pt>
                <c:pt idx="517">
                  <c:v>318</c:v>
                </c:pt>
                <c:pt idx="518">
                  <c:v>442</c:v>
                </c:pt>
                <c:pt idx="519">
                  <c:v>610</c:v>
                </c:pt>
                <c:pt idx="520">
                  <c:v>483</c:v>
                </c:pt>
                <c:pt idx="521">
                  <c:v>366</c:v>
                </c:pt>
                <c:pt idx="522">
                  <c:v>232</c:v>
                </c:pt>
                <c:pt idx="523">
                  <c:v>161</c:v>
                </c:pt>
                <c:pt idx="524">
                  <c:v>340</c:v>
                </c:pt>
                <c:pt idx="525">
                  <c:v>499</c:v>
                </c:pt>
                <c:pt idx="526">
                  <c:v>445</c:v>
                </c:pt>
                <c:pt idx="527">
                  <c:v>437</c:v>
                </c:pt>
                <c:pt idx="528">
                  <c:v>389</c:v>
                </c:pt>
                <c:pt idx="529">
                  <c:v>228</c:v>
                </c:pt>
                <c:pt idx="530">
                  <c:v>180</c:v>
                </c:pt>
                <c:pt idx="531">
                  <c:v>308</c:v>
                </c:pt>
                <c:pt idx="532">
                  <c:v>453</c:v>
                </c:pt>
              </c:numCache>
            </c:numRef>
          </c:val>
          <c:smooth val="0"/>
          <c:extLst>
            <c:ext xmlns:c16="http://schemas.microsoft.com/office/drawing/2014/chart" uri="{C3380CC4-5D6E-409C-BE32-E72D297353CC}">
              <c16:uniqueId val="{00000001-F1FE-4DF0-BFD2-3A7971F60D96}"/>
            </c:ext>
          </c:extLst>
        </c:ser>
        <c:dLbls>
          <c:showLegendKey val="0"/>
          <c:showVal val="0"/>
          <c:showCatName val="0"/>
          <c:showSerName val="0"/>
          <c:showPercent val="0"/>
          <c:showBubbleSize val="0"/>
        </c:dLbls>
        <c:smooth val="0"/>
        <c:axId val="605783752"/>
        <c:axId val="605787032"/>
      </c:lineChart>
      <c:dateAx>
        <c:axId val="60578375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787032"/>
        <c:crosses val="autoZero"/>
        <c:auto val="1"/>
        <c:lblOffset val="100"/>
        <c:baseTimeUnit val="days"/>
      </c:dateAx>
      <c:valAx>
        <c:axId val="605787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783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Ventilators</a:t>
            </a:r>
            <a:r>
              <a:rPr lang="en-US" baseline="0"/>
              <a:t> and Confirmed Deaths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'South Carolina'!$A$5</c:f>
              <c:strCache>
                <c:ptCount val="1"/>
                <c:pt idx="0">
                  <c:v>Ventilators (434)</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'South Carolina'!$1:$1</c15:sqref>
                  </c15:fullRef>
                </c:ext>
              </c:extLst>
              <c:f>'South Carolina'!$B$1:$XFD$1</c:f>
              <c:numCache>
                <c:formatCode>m/d/yyyy</c:formatCode>
                <c:ptCount val="16383"/>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pt idx="474">
                  <c:v>44487</c:v>
                </c:pt>
                <c:pt idx="475">
                  <c:v>44488</c:v>
                </c:pt>
                <c:pt idx="476">
                  <c:v>44489</c:v>
                </c:pt>
                <c:pt idx="477">
                  <c:v>44490</c:v>
                </c:pt>
                <c:pt idx="478">
                  <c:v>44491</c:v>
                </c:pt>
                <c:pt idx="479">
                  <c:v>44492</c:v>
                </c:pt>
                <c:pt idx="480">
                  <c:v>44493</c:v>
                </c:pt>
                <c:pt idx="481">
                  <c:v>44494</c:v>
                </c:pt>
                <c:pt idx="482">
                  <c:v>44495</c:v>
                </c:pt>
                <c:pt idx="483">
                  <c:v>44496</c:v>
                </c:pt>
                <c:pt idx="484">
                  <c:v>44497</c:v>
                </c:pt>
                <c:pt idx="485">
                  <c:v>44498</c:v>
                </c:pt>
                <c:pt idx="486">
                  <c:v>44499</c:v>
                </c:pt>
                <c:pt idx="487">
                  <c:v>44500</c:v>
                </c:pt>
                <c:pt idx="488">
                  <c:v>44501</c:v>
                </c:pt>
                <c:pt idx="489">
                  <c:v>44502</c:v>
                </c:pt>
                <c:pt idx="490">
                  <c:v>44503</c:v>
                </c:pt>
                <c:pt idx="491">
                  <c:v>44504</c:v>
                </c:pt>
                <c:pt idx="492">
                  <c:v>44505</c:v>
                </c:pt>
                <c:pt idx="493">
                  <c:v>44506</c:v>
                </c:pt>
                <c:pt idx="494">
                  <c:v>44507</c:v>
                </c:pt>
                <c:pt idx="495">
                  <c:v>44508</c:v>
                </c:pt>
                <c:pt idx="496">
                  <c:v>44509</c:v>
                </c:pt>
                <c:pt idx="497">
                  <c:v>44510</c:v>
                </c:pt>
                <c:pt idx="498">
                  <c:v>44511</c:v>
                </c:pt>
                <c:pt idx="499">
                  <c:v>44512</c:v>
                </c:pt>
                <c:pt idx="500">
                  <c:v>44513</c:v>
                </c:pt>
                <c:pt idx="501">
                  <c:v>44514</c:v>
                </c:pt>
                <c:pt idx="502">
                  <c:v>44515</c:v>
                </c:pt>
                <c:pt idx="503">
                  <c:v>44516</c:v>
                </c:pt>
                <c:pt idx="504">
                  <c:v>44517</c:v>
                </c:pt>
                <c:pt idx="505">
                  <c:v>44518</c:v>
                </c:pt>
                <c:pt idx="506">
                  <c:v>44519</c:v>
                </c:pt>
                <c:pt idx="507">
                  <c:v>44520</c:v>
                </c:pt>
                <c:pt idx="508">
                  <c:v>44521</c:v>
                </c:pt>
                <c:pt idx="509">
                  <c:v>44522</c:v>
                </c:pt>
                <c:pt idx="510">
                  <c:v>44523</c:v>
                </c:pt>
                <c:pt idx="511">
                  <c:v>44524</c:v>
                </c:pt>
                <c:pt idx="512">
                  <c:v>44525</c:v>
                </c:pt>
                <c:pt idx="513">
                  <c:v>44526</c:v>
                </c:pt>
                <c:pt idx="514">
                  <c:v>44527</c:v>
                </c:pt>
                <c:pt idx="515">
                  <c:v>44528</c:v>
                </c:pt>
                <c:pt idx="516">
                  <c:v>44529</c:v>
                </c:pt>
                <c:pt idx="517">
                  <c:v>44530</c:v>
                </c:pt>
                <c:pt idx="518">
                  <c:v>44531</c:v>
                </c:pt>
                <c:pt idx="519">
                  <c:v>44532</c:v>
                </c:pt>
                <c:pt idx="520">
                  <c:v>44533</c:v>
                </c:pt>
                <c:pt idx="521">
                  <c:v>44534</c:v>
                </c:pt>
                <c:pt idx="522">
                  <c:v>44535</c:v>
                </c:pt>
                <c:pt idx="523">
                  <c:v>44536</c:v>
                </c:pt>
                <c:pt idx="524">
                  <c:v>44537</c:v>
                </c:pt>
                <c:pt idx="525">
                  <c:v>44538</c:v>
                </c:pt>
                <c:pt idx="526">
                  <c:v>44539</c:v>
                </c:pt>
                <c:pt idx="527">
                  <c:v>44540</c:v>
                </c:pt>
                <c:pt idx="528">
                  <c:v>44541</c:v>
                </c:pt>
                <c:pt idx="529">
                  <c:v>44542</c:v>
                </c:pt>
                <c:pt idx="530">
                  <c:v>44543</c:v>
                </c:pt>
                <c:pt idx="531">
                  <c:v>44544</c:v>
                </c:pt>
                <c:pt idx="532">
                  <c:v>44545</c:v>
                </c:pt>
                <c:pt idx="533">
                  <c:v>44546</c:v>
                </c:pt>
                <c:pt idx="534">
                  <c:v>44547</c:v>
                </c:pt>
                <c:pt idx="535">
                  <c:v>44548</c:v>
                </c:pt>
                <c:pt idx="536">
                  <c:v>44549</c:v>
                </c:pt>
                <c:pt idx="537">
                  <c:v>44550</c:v>
                </c:pt>
                <c:pt idx="538">
                  <c:v>44551</c:v>
                </c:pt>
                <c:pt idx="539">
                  <c:v>44552</c:v>
                </c:pt>
                <c:pt idx="540">
                  <c:v>44553</c:v>
                </c:pt>
                <c:pt idx="541">
                  <c:v>44554</c:v>
                </c:pt>
                <c:pt idx="542">
                  <c:v>44555</c:v>
                </c:pt>
                <c:pt idx="543">
                  <c:v>44556</c:v>
                </c:pt>
                <c:pt idx="544">
                  <c:v>44557</c:v>
                </c:pt>
                <c:pt idx="545">
                  <c:v>44558</c:v>
                </c:pt>
                <c:pt idx="546">
                  <c:v>44559</c:v>
                </c:pt>
                <c:pt idx="547">
                  <c:v>44560</c:v>
                </c:pt>
                <c:pt idx="548">
                  <c:v>44561</c:v>
                </c:pt>
                <c:pt idx="549">
                  <c:v>44562</c:v>
                </c:pt>
              </c:numCache>
            </c:numRef>
          </c:cat>
          <c:val>
            <c:numRef>
              <c:extLst>
                <c:ext xmlns:c15="http://schemas.microsoft.com/office/drawing/2012/chart" uri="{02D57815-91ED-43cb-92C2-25804820EDAC}">
                  <c15:fullRef>
                    <c15:sqref>'South Carolina'!$B$5:$JU$5</c15:sqref>
                  </c15:fullRef>
                </c:ext>
              </c:extLst>
              <c:f>'South Carolina'!$C$5:$JU$5</c:f>
              <c:numCache>
                <c:formatCode>General</c:formatCode>
                <c:ptCount val="279"/>
                <c:pt idx="12">
                  <c:v>203</c:v>
                </c:pt>
                <c:pt idx="13">
                  <c:v>206</c:v>
                </c:pt>
                <c:pt idx="14">
                  <c:v>214</c:v>
                </c:pt>
                <c:pt idx="15">
                  <c:v>214</c:v>
                </c:pt>
                <c:pt idx="21">
                  <c:v>241</c:v>
                </c:pt>
                <c:pt idx="22">
                  <c:v>263</c:v>
                </c:pt>
                <c:pt idx="26">
                  <c:v>256</c:v>
                </c:pt>
                <c:pt idx="27">
                  <c:v>242</c:v>
                </c:pt>
                <c:pt idx="28">
                  <c:v>245</c:v>
                </c:pt>
                <c:pt idx="29">
                  <c:v>237</c:v>
                </c:pt>
                <c:pt idx="30">
                  <c:v>235</c:v>
                </c:pt>
                <c:pt idx="31">
                  <c:v>230</c:v>
                </c:pt>
                <c:pt idx="32">
                  <c:v>224</c:v>
                </c:pt>
                <c:pt idx="33">
                  <c:v>254</c:v>
                </c:pt>
                <c:pt idx="34">
                  <c:v>270</c:v>
                </c:pt>
                <c:pt idx="35">
                  <c:v>276</c:v>
                </c:pt>
                <c:pt idx="36">
                  <c:v>231</c:v>
                </c:pt>
                <c:pt idx="37">
                  <c:v>234</c:v>
                </c:pt>
                <c:pt idx="38">
                  <c:v>219</c:v>
                </c:pt>
                <c:pt idx="39">
                  <c:v>217</c:v>
                </c:pt>
                <c:pt idx="40">
                  <c:v>207</c:v>
                </c:pt>
                <c:pt idx="41">
                  <c:v>206</c:v>
                </c:pt>
                <c:pt idx="42">
                  <c:v>201</c:v>
                </c:pt>
                <c:pt idx="43">
                  <c:v>198</c:v>
                </c:pt>
                <c:pt idx="44">
                  <c:v>181</c:v>
                </c:pt>
                <c:pt idx="45">
                  <c:v>188</c:v>
                </c:pt>
                <c:pt idx="46">
                  <c:v>175</c:v>
                </c:pt>
                <c:pt idx="47">
                  <c:v>173</c:v>
                </c:pt>
                <c:pt idx="48">
                  <c:v>164</c:v>
                </c:pt>
                <c:pt idx="49">
                  <c:v>170</c:v>
                </c:pt>
                <c:pt idx="50">
                  <c:v>160</c:v>
                </c:pt>
                <c:pt idx="51">
                  <c:v>155</c:v>
                </c:pt>
                <c:pt idx="52">
                  <c:v>148</c:v>
                </c:pt>
                <c:pt idx="53">
                  <c:v>148</c:v>
                </c:pt>
                <c:pt idx="54">
                  <c:v>144</c:v>
                </c:pt>
                <c:pt idx="55">
                  <c:v>156</c:v>
                </c:pt>
                <c:pt idx="56">
                  <c:v>144</c:v>
                </c:pt>
                <c:pt idx="57">
                  <c:v>146</c:v>
                </c:pt>
                <c:pt idx="58">
                  <c:v>145</c:v>
                </c:pt>
                <c:pt idx="59">
                  <c:v>143</c:v>
                </c:pt>
                <c:pt idx="60">
                  <c:v>136</c:v>
                </c:pt>
                <c:pt idx="61">
                  <c:v>141</c:v>
                </c:pt>
                <c:pt idx="62">
                  <c:v>145</c:v>
                </c:pt>
                <c:pt idx="63">
                  <c:v>145</c:v>
                </c:pt>
                <c:pt idx="64">
                  <c:v>140</c:v>
                </c:pt>
                <c:pt idx="65">
                  <c:v>128</c:v>
                </c:pt>
                <c:pt idx="66">
                  <c:v>129</c:v>
                </c:pt>
                <c:pt idx="67">
                  <c:v>129</c:v>
                </c:pt>
                <c:pt idx="68">
                  <c:v>118</c:v>
                </c:pt>
                <c:pt idx="69">
                  <c:v>133</c:v>
                </c:pt>
                <c:pt idx="70">
                  <c:v>127</c:v>
                </c:pt>
                <c:pt idx="71">
                  <c:v>131</c:v>
                </c:pt>
                <c:pt idx="72">
                  <c:v>131</c:v>
                </c:pt>
                <c:pt idx="73">
                  <c:v>130</c:v>
                </c:pt>
                <c:pt idx="74">
                  <c:v>123</c:v>
                </c:pt>
                <c:pt idx="75">
                  <c:v>127</c:v>
                </c:pt>
                <c:pt idx="76">
                  <c:v>136</c:v>
                </c:pt>
                <c:pt idx="77">
                  <c:v>136</c:v>
                </c:pt>
                <c:pt idx="78">
                  <c:v>125</c:v>
                </c:pt>
                <c:pt idx="79">
                  <c:v>121</c:v>
                </c:pt>
                <c:pt idx="80">
                  <c:v>123</c:v>
                </c:pt>
                <c:pt idx="81">
                  <c:v>112</c:v>
                </c:pt>
                <c:pt idx="82">
                  <c:v>105</c:v>
                </c:pt>
                <c:pt idx="83">
                  <c:v>103</c:v>
                </c:pt>
                <c:pt idx="84">
                  <c:v>106</c:v>
                </c:pt>
                <c:pt idx="85">
                  <c:v>101</c:v>
                </c:pt>
                <c:pt idx="86">
                  <c:v>99</c:v>
                </c:pt>
                <c:pt idx="87">
                  <c:v>108</c:v>
                </c:pt>
                <c:pt idx="88">
                  <c:v>108</c:v>
                </c:pt>
                <c:pt idx="89">
                  <c:v>88</c:v>
                </c:pt>
                <c:pt idx="90">
                  <c:v>95</c:v>
                </c:pt>
                <c:pt idx="91">
                  <c:v>91</c:v>
                </c:pt>
                <c:pt idx="92">
                  <c:v>95</c:v>
                </c:pt>
                <c:pt idx="93">
                  <c:v>88</c:v>
                </c:pt>
                <c:pt idx="94">
                  <c:v>72</c:v>
                </c:pt>
                <c:pt idx="95">
                  <c:v>72</c:v>
                </c:pt>
                <c:pt idx="96">
                  <c:v>87</c:v>
                </c:pt>
                <c:pt idx="97">
                  <c:v>93</c:v>
                </c:pt>
                <c:pt idx="98">
                  <c:v>94</c:v>
                </c:pt>
                <c:pt idx="99">
                  <c:v>99</c:v>
                </c:pt>
                <c:pt idx="100">
                  <c:v>93</c:v>
                </c:pt>
                <c:pt idx="101">
                  <c:v>87</c:v>
                </c:pt>
                <c:pt idx="102">
                  <c:v>87</c:v>
                </c:pt>
                <c:pt idx="103">
                  <c:v>90</c:v>
                </c:pt>
                <c:pt idx="104">
                  <c:v>91</c:v>
                </c:pt>
                <c:pt idx="105">
                  <c:v>94</c:v>
                </c:pt>
                <c:pt idx="106">
                  <c:v>98</c:v>
                </c:pt>
                <c:pt idx="107">
                  <c:v>103</c:v>
                </c:pt>
                <c:pt idx="108">
                  <c:v>97</c:v>
                </c:pt>
                <c:pt idx="109">
                  <c:v>92</c:v>
                </c:pt>
                <c:pt idx="110">
                  <c:v>92</c:v>
                </c:pt>
                <c:pt idx="111">
                  <c:v>98</c:v>
                </c:pt>
                <c:pt idx="112">
                  <c:v>91</c:v>
                </c:pt>
                <c:pt idx="113">
                  <c:v>96</c:v>
                </c:pt>
                <c:pt idx="114">
                  <c:v>97</c:v>
                </c:pt>
                <c:pt idx="115">
                  <c:v>95</c:v>
                </c:pt>
                <c:pt idx="116">
                  <c:v>93</c:v>
                </c:pt>
                <c:pt idx="117">
                  <c:v>93</c:v>
                </c:pt>
                <c:pt idx="118">
                  <c:v>95</c:v>
                </c:pt>
                <c:pt idx="119">
                  <c:v>97</c:v>
                </c:pt>
                <c:pt idx="120">
                  <c:v>93</c:v>
                </c:pt>
                <c:pt idx="121">
                  <c:v>80</c:v>
                </c:pt>
                <c:pt idx="122">
                  <c:v>93</c:v>
                </c:pt>
                <c:pt idx="123">
                  <c:v>88</c:v>
                </c:pt>
                <c:pt idx="124">
                  <c:v>104</c:v>
                </c:pt>
                <c:pt idx="125">
                  <c:v>112</c:v>
                </c:pt>
                <c:pt idx="126">
                  <c:v>102</c:v>
                </c:pt>
                <c:pt idx="127">
                  <c:v>91</c:v>
                </c:pt>
                <c:pt idx="128">
                  <c:v>89</c:v>
                </c:pt>
                <c:pt idx="129">
                  <c:v>89</c:v>
                </c:pt>
                <c:pt idx="130">
                  <c:v>101</c:v>
                </c:pt>
                <c:pt idx="131">
                  <c:v>104</c:v>
                </c:pt>
                <c:pt idx="132">
                  <c:v>97</c:v>
                </c:pt>
                <c:pt idx="133">
                  <c:v>91</c:v>
                </c:pt>
                <c:pt idx="134">
                  <c:v>89</c:v>
                </c:pt>
                <c:pt idx="135">
                  <c:v>93</c:v>
                </c:pt>
                <c:pt idx="136">
                  <c:v>86</c:v>
                </c:pt>
                <c:pt idx="137">
                  <c:v>102</c:v>
                </c:pt>
                <c:pt idx="138">
                  <c:v>106</c:v>
                </c:pt>
                <c:pt idx="139">
                  <c:v>105</c:v>
                </c:pt>
                <c:pt idx="140">
                  <c:v>108</c:v>
                </c:pt>
                <c:pt idx="141">
                  <c:v>106</c:v>
                </c:pt>
                <c:pt idx="142">
                  <c:v>90</c:v>
                </c:pt>
                <c:pt idx="143">
                  <c:v>93</c:v>
                </c:pt>
                <c:pt idx="144">
                  <c:v>92</c:v>
                </c:pt>
                <c:pt idx="145">
                  <c:v>83</c:v>
                </c:pt>
                <c:pt idx="146">
                  <c:v>108</c:v>
                </c:pt>
                <c:pt idx="148">
                  <c:v>119</c:v>
                </c:pt>
                <c:pt idx="149">
                  <c:v>117</c:v>
                </c:pt>
                <c:pt idx="150">
                  <c:v>117</c:v>
                </c:pt>
                <c:pt idx="151">
                  <c:v>112</c:v>
                </c:pt>
                <c:pt idx="152">
                  <c:v>84</c:v>
                </c:pt>
                <c:pt idx="153">
                  <c:v>118</c:v>
                </c:pt>
                <c:pt idx="154">
                  <c:v>111</c:v>
                </c:pt>
                <c:pt idx="155">
                  <c:v>104</c:v>
                </c:pt>
                <c:pt idx="156">
                  <c:v>110</c:v>
                </c:pt>
                <c:pt idx="157">
                  <c:v>108</c:v>
                </c:pt>
                <c:pt idx="158">
                  <c:v>108</c:v>
                </c:pt>
                <c:pt idx="159">
                  <c:v>118</c:v>
                </c:pt>
                <c:pt idx="160">
                  <c:v>128</c:v>
                </c:pt>
                <c:pt idx="161">
                  <c:v>124</c:v>
                </c:pt>
                <c:pt idx="162">
                  <c:v>124</c:v>
                </c:pt>
                <c:pt idx="163">
                  <c:v>122</c:v>
                </c:pt>
                <c:pt idx="164">
                  <c:v>129</c:v>
                </c:pt>
                <c:pt idx="165">
                  <c:v>140</c:v>
                </c:pt>
                <c:pt idx="166">
                  <c:v>111</c:v>
                </c:pt>
                <c:pt idx="167">
                  <c:v>111</c:v>
                </c:pt>
                <c:pt idx="168">
                  <c:v>113</c:v>
                </c:pt>
                <c:pt idx="169">
                  <c:v>143</c:v>
                </c:pt>
                <c:pt idx="170">
                  <c:v>148</c:v>
                </c:pt>
                <c:pt idx="171">
                  <c:v>159</c:v>
                </c:pt>
                <c:pt idx="172">
                  <c:v>165</c:v>
                </c:pt>
                <c:pt idx="173">
                  <c:v>170</c:v>
                </c:pt>
                <c:pt idx="174">
                  <c:v>142</c:v>
                </c:pt>
                <c:pt idx="175">
                  <c:v>177</c:v>
                </c:pt>
                <c:pt idx="176">
                  <c:v>176</c:v>
                </c:pt>
                <c:pt idx="177">
                  <c:v>177</c:v>
                </c:pt>
                <c:pt idx="178">
                  <c:v>175</c:v>
                </c:pt>
                <c:pt idx="179">
                  <c:v>189</c:v>
                </c:pt>
                <c:pt idx="180">
                  <c:v>198</c:v>
                </c:pt>
                <c:pt idx="181">
                  <c:v>199</c:v>
                </c:pt>
                <c:pt idx="182">
                  <c:v>214</c:v>
                </c:pt>
                <c:pt idx="183">
                  <c:v>217</c:v>
                </c:pt>
                <c:pt idx="184">
                  <c:v>215</c:v>
                </c:pt>
                <c:pt idx="185">
                  <c:v>241</c:v>
                </c:pt>
                <c:pt idx="186">
                  <c:v>247</c:v>
                </c:pt>
                <c:pt idx="187">
                  <c:v>245</c:v>
                </c:pt>
                <c:pt idx="188">
                  <c:v>111</c:v>
                </c:pt>
                <c:pt idx="189">
                  <c:v>243</c:v>
                </c:pt>
                <c:pt idx="190">
                  <c:v>250</c:v>
                </c:pt>
                <c:pt idx="191">
                  <c:v>250</c:v>
                </c:pt>
                <c:pt idx="192">
                  <c:v>270</c:v>
                </c:pt>
                <c:pt idx="193">
                  <c:v>277</c:v>
                </c:pt>
                <c:pt idx="194">
                  <c:v>290</c:v>
                </c:pt>
                <c:pt idx="195">
                  <c:v>289</c:v>
                </c:pt>
                <c:pt idx="196">
                  <c:v>291</c:v>
                </c:pt>
                <c:pt idx="197">
                  <c:v>316</c:v>
                </c:pt>
                <c:pt idx="198">
                  <c:v>317</c:v>
                </c:pt>
                <c:pt idx="199">
                  <c:v>313</c:v>
                </c:pt>
                <c:pt idx="200">
                  <c:v>307</c:v>
                </c:pt>
                <c:pt idx="201">
                  <c:v>311</c:v>
                </c:pt>
                <c:pt idx="202">
                  <c:v>311</c:v>
                </c:pt>
                <c:pt idx="203">
                  <c:v>283</c:v>
                </c:pt>
                <c:pt idx="204">
                  <c:v>274</c:v>
                </c:pt>
                <c:pt idx="205">
                  <c:v>262</c:v>
                </c:pt>
                <c:pt idx="206">
                  <c:v>279</c:v>
                </c:pt>
                <c:pt idx="207">
                  <c:v>281</c:v>
                </c:pt>
                <c:pt idx="208">
                  <c:v>286</c:v>
                </c:pt>
                <c:pt idx="209">
                  <c:v>278</c:v>
                </c:pt>
                <c:pt idx="210">
                  <c:v>261</c:v>
                </c:pt>
                <c:pt idx="211">
                  <c:v>261</c:v>
                </c:pt>
                <c:pt idx="212">
                  <c:v>240</c:v>
                </c:pt>
                <c:pt idx="213">
                  <c:v>245</c:v>
                </c:pt>
                <c:pt idx="214">
                  <c:v>238</c:v>
                </c:pt>
                <c:pt idx="215">
                  <c:v>239</c:v>
                </c:pt>
                <c:pt idx="216">
                  <c:v>232</c:v>
                </c:pt>
                <c:pt idx="217">
                  <c:v>224</c:v>
                </c:pt>
                <c:pt idx="218">
                  <c:v>224</c:v>
                </c:pt>
                <c:pt idx="219">
                  <c:v>211</c:v>
                </c:pt>
                <c:pt idx="220">
                  <c:v>208</c:v>
                </c:pt>
                <c:pt idx="221">
                  <c:v>200</c:v>
                </c:pt>
                <c:pt idx="222">
                  <c:v>195</c:v>
                </c:pt>
                <c:pt idx="223">
                  <c:v>174</c:v>
                </c:pt>
                <c:pt idx="224">
                  <c:v>174</c:v>
                </c:pt>
                <c:pt idx="225">
                  <c:v>184</c:v>
                </c:pt>
                <c:pt idx="226">
                  <c:v>173</c:v>
                </c:pt>
                <c:pt idx="227">
                  <c:v>167</c:v>
                </c:pt>
                <c:pt idx="228">
                  <c:v>162</c:v>
                </c:pt>
                <c:pt idx="229">
                  <c:v>152</c:v>
                </c:pt>
                <c:pt idx="230">
                  <c:v>151</c:v>
                </c:pt>
                <c:pt idx="231">
                  <c:v>144</c:v>
                </c:pt>
                <c:pt idx="232">
                  <c:v>144</c:v>
                </c:pt>
                <c:pt idx="233">
                  <c:v>135</c:v>
                </c:pt>
                <c:pt idx="234">
                  <c:v>126</c:v>
                </c:pt>
                <c:pt idx="235">
                  <c:v>129</c:v>
                </c:pt>
                <c:pt idx="236">
                  <c:v>128</c:v>
                </c:pt>
                <c:pt idx="237">
                  <c:v>113</c:v>
                </c:pt>
                <c:pt idx="238">
                  <c:v>109</c:v>
                </c:pt>
                <c:pt idx="239">
                  <c:v>97</c:v>
                </c:pt>
                <c:pt idx="240">
                  <c:v>88</c:v>
                </c:pt>
                <c:pt idx="241">
                  <c:v>86</c:v>
                </c:pt>
                <c:pt idx="242">
                  <c:v>86</c:v>
                </c:pt>
                <c:pt idx="243">
                  <c:v>86</c:v>
                </c:pt>
                <c:pt idx="244">
                  <c:v>88</c:v>
                </c:pt>
                <c:pt idx="245">
                  <c:v>86</c:v>
                </c:pt>
                <c:pt idx="246">
                  <c:v>83</c:v>
                </c:pt>
                <c:pt idx="247">
                  <c:v>72</c:v>
                </c:pt>
                <c:pt idx="248">
                  <c:v>71</c:v>
                </c:pt>
                <c:pt idx="249">
                  <c:v>71</c:v>
                </c:pt>
                <c:pt idx="250">
                  <c:v>62</c:v>
                </c:pt>
                <c:pt idx="251">
                  <c:v>55</c:v>
                </c:pt>
                <c:pt idx="252">
                  <c:v>61</c:v>
                </c:pt>
                <c:pt idx="253">
                  <c:v>64</c:v>
                </c:pt>
                <c:pt idx="254">
                  <c:v>61</c:v>
                </c:pt>
                <c:pt idx="255">
                  <c:v>63</c:v>
                </c:pt>
                <c:pt idx="256">
                  <c:v>58</c:v>
                </c:pt>
                <c:pt idx="257">
                  <c:v>64</c:v>
                </c:pt>
                <c:pt idx="258">
                  <c:v>72</c:v>
                </c:pt>
                <c:pt idx="259">
                  <c:v>73</c:v>
                </c:pt>
                <c:pt idx="260">
                  <c:v>66</c:v>
                </c:pt>
                <c:pt idx="261">
                  <c:v>62</c:v>
                </c:pt>
                <c:pt idx="262">
                  <c:v>61</c:v>
                </c:pt>
                <c:pt idx="263">
                  <c:v>56</c:v>
                </c:pt>
                <c:pt idx="265">
                  <c:v>56</c:v>
                </c:pt>
                <c:pt idx="266">
                  <c:v>59</c:v>
                </c:pt>
                <c:pt idx="267">
                  <c:v>56</c:v>
                </c:pt>
                <c:pt idx="268">
                  <c:v>59</c:v>
                </c:pt>
                <c:pt idx="269">
                  <c:v>58</c:v>
                </c:pt>
                <c:pt idx="270">
                  <c:v>57</c:v>
                </c:pt>
                <c:pt idx="271">
                  <c:v>48</c:v>
                </c:pt>
                <c:pt idx="272">
                  <c:v>48</c:v>
                </c:pt>
                <c:pt idx="273">
                  <c:v>52</c:v>
                </c:pt>
                <c:pt idx="274">
                  <c:v>52</c:v>
                </c:pt>
                <c:pt idx="276">
                  <c:v>58</c:v>
                </c:pt>
                <c:pt idx="277">
                  <c:v>67</c:v>
                </c:pt>
                <c:pt idx="278">
                  <c:v>63</c:v>
                </c:pt>
              </c:numCache>
            </c:numRef>
          </c:val>
          <c:smooth val="0"/>
          <c:extLst>
            <c:ext xmlns:c16="http://schemas.microsoft.com/office/drawing/2014/chart" uri="{C3380CC4-5D6E-409C-BE32-E72D297353CC}">
              <c16:uniqueId val="{00000000-24E7-4350-BBD0-ADE75CD65F96}"/>
            </c:ext>
          </c:extLst>
        </c:ser>
        <c:ser>
          <c:idx val="1"/>
          <c:order val="1"/>
          <c:tx>
            <c:strRef>
              <c:f>'South Carolina'!$A$6</c:f>
              <c:strCache>
                <c:ptCount val="1"/>
                <c:pt idx="0">
                  <c:v>Confirmed Deaths (226)</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'South Carolina'!$1:$1</c15:sqref>
                  </c15:fullRef>
                </c:ext>
              </c:extLst>
              <c:f>'South Carolina'!$B$1:$XFD$1</c:f>
              <c:numCache>
                <c:formatCode>m/d/yyyy</c:formatCode>
                <c:ptCount val="16383"/>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pt idx="474">
                  <c:v>44487</c:v>
                </c:pt>
                <c:pt idx="475">
                  <c:v>44488</c:v>
                </c:pt>
                <c:pt idx="476">
                  <c:v>44489</c:v>
                </c:pt>
                <c:pt idx="477">
                  <c:v>44490</c:v>
                </c:pt>
                <c:pt idx="478">
                  <c:v>44491</c:v>
                </c:pt>
                <c:pt idx="479">
                  <c:v>44492</c:v>
                </c:pt>
                <c:pt idx="480">
                  <c:v>44493</c:v>
                </c:pt>
                <c:pt idx="481">
                  <c:v>44494</c:v>
                </c:pt>
                <c:pt idx="482">
                  <c:v>44495</c:v>
                </c:pt>
                <c:pt idx="483">
                  <c:v>44496</c:v>
                </c:pt>
                <c:pt idx="484">
                  <c:v>44497</c:v>
                </c:pt>
                <c:pt idx="485">
                  <c:v>44498</c:v>
                </c:pt>
                <c:pt idx="486">
                  <c:v>44499</c:v>
                </c:pt>
                <c:pt idx="487">
                  <c:v>44500</c:v>
                </c:pt>
                <c:pt idx="488">
                  <c:v>44501</c:v>
                </c:pt>
                <c:pt idx="489">
                  <c:v>44502</c:v>
                </c:pt>
                <c:pt idx="490">
                  <c:v>44503</c:v>
                </c:pt>
                <c:pt idx="491">
                  <c:v>44504</c:v>
                </c:pt>
                <c:pt idx="492">
                  <c:v>44505</c:v>
                </c:pt>
                <c:pt idx="493">
                  <c:v>44506</c:v>
                </c:pt>
                <c:pt idx="494">
                  <c:v>44507</c:v>
                </c:pt>
                <c:pt idx="495">
                  <c:v>44508</c:v>
                </c:pt>
                <c:pt idx="496">
                  <c:v>44509</c:v>
                </c:pt>
                <c:pt idx="497">
                  <c:v>44510</c:v>
                </c:pt>
                <c:pt idx="498">
                  <c:v>44511</c:v>
                </c:pt>
                <c:pt idx="499">
                  <c:v>44512</c:v>
                </c:pt>
                <c:pt idx="500">
                  <c:v>44513</c:v>
                </c:pt>
                <c:pt idx="501">
                  <c:v>44514</c:v>
                </c:pt>
                <c:pt idx="502">
                  <c:v>44515</c:v>
                </c:pt>
                <c:pt idx="503">
                  <c:v>44516</c:v>
                </c:pt>
                <c:pt idx="504">
                  <c:v>44517</c:v>
                </c:pt>
                <c:pt idx="505">
                  <c:v>44518</c:v>
                </c:pt>
                <c:pt idx="506">
                  <c:v>44519</c:v>
                </c:pt>
                <c:pt idx="507">
                  <c:v>44520</c:v>
                </c:pt>
                <c:pt idx="508">
                  <c:v>44521</c:v>
                </c:pt>
                <c:pt idx="509">
                  <c:v>44522</c:v>
                </c:pt>
                <c:pt idx="510">
                  <c:v>44523</c:v>
                </c:pt>
                <c:pt idx="511">
                  <c:v>44524</c:v>
                </c:pt>
                <c:pt idx="512">
                  <c:v>44525</c:v>
                </c:pt>
                <c:pt idx="513">
                  <c:v>44526</c:v>
                </c:pt>
                <c:pt idx="514">
                  <c:v>44527</c:v>
                </c:pt>
                <c:pt idx="515">
                  <c:v>44528</c:v>
                </c:pt>
                <c:pt idx="516">
                  <c:v>44529</c:v>
                </c:pt>
                <c:pt idx="517">
                  <c:v>44530</c:v>
                </c:pt>
                <c:pt idx="518">
                  <c:v>44531</c:v>
                </c:pt>
                <c:pt idx="519">
                  <c:v>44532</c:v>
                </c:pt>
                <c:pt idx="520">
                  <c:v>44533</c:v>
                </c:pt>
                <c:pt idx="521">
                  <c:v>44534</c:v>
                </c:pt>
                <c:pt idx="522">
                  <c:v>44535</c:v>
                </c:pt>
                <c:pt idx="523">
                  <c:v>44536</c:v>
                </c:pt>
                <c:pt idx="524">
                  <c:v>44537</c:v>
                </c:pt>
                <c:pt idx="525">
                  <c:v>44538</c:v>
                </c:pt>
                <c:pt idx="526">
                  <c:v>44539</c:v>
                </c:pt>
                <c:pt idx="527">
                  <c:v>44540</c:v>
                </c:pt>
                <c:pt idx="528">
                  <c:v>44541</c:v>
                </c:pt>
                <c:pt idx="529">
                  <c:v>44542</c:v>
                </c:pt>
                <c:pt idx="530">
                  <c:v>44543</c:v>
                </c:pt>
                <c:pt idx="531">
                  <c:v>44544</c:v>
                </c:pt>
                <c:pt idx="532">
                  <c:v>44545</c:v>
                </c:pt>
                <c:pt idx="533">
                  <c:v>44546</c:v>
                </c:pt>
                <c:pt idx="534">
                  <c:v>44547</c:v>
                </c:pt>
                <c:pt idx="535">
                  <c:v>44548</c:v>
                </c:pt>
                <c:pt idx="536">
                  <c:v>44549</c:v>
                </c:pt>
                <c:pt idx="537">
                  <c:v>44550</c:v>
                </c:pt>
                <c:pt idx="538">
                  <c:v>44551</c:v>
                </c:pt>
                <c:pt idx="539">
                  <c:v>44552</c:v>
                </c:pt>
                <c:pt idx="540">
                  <c:v>44553</c:v>
                </c:pt>
                <c:pt idx="541">
                  <c:v>44554</c:v>
                </c:pt>
                <c:pt idx="542">
                  <c:v>44555</c:v>
                </c:pt>
                <c:pt idx="543">
                  <c:v>44556</c:v>
                </c:pt>
                <c:pt idx="544">
                  <c:v>44557</c:v>
                </c:pt>
                <c:pt idx="545">
                  <c:v>44558</c:v>
                </c:pt>
                <c:pt idx="546">
                  <c:v>44559</c:v>
                </c:pt>
                <c:pt idx="547">
                  <c:v>44560</c:v>
                </c:pt>
                <c:pt idx="548">
                  <c:v>44561</c:v>
                </c:pt>
                <c:pt idx="549">
                  <c:v>44562</c:v>
                </c:pt>
              </c:numCache>
            </c:numRef>
          </c:cat>
          <c:val>
            <c:numRef>
              <c:extLst>
                <c:ext xmlns:c15="http://schemas.microsoft.com/office/drawing/2012/chart" uri="{02D57815-91ED-43cb-92C2-25804820EDAC}">
                  <c15:fullRef>
                    <c15:sqref>'South Carolina'!$B$6:$JU$6</c15:sqref>
                  </c15:fullRef>
                </c:ext>
              </c:extLst>
              <c:f>'South Carolina'!$C$6:$JU$6</c:f>
              <c:numCache>
                <c:formatCode>General</c:formatCode>
                <c:ptCount val="279"/>
                <c:pt idx="0">
                  <c:v>19</c:v>
                </c:pt>
                <c:pt idx="1">
                  <c:v>10</c:v>
                </c:pt>
                <c:pt idx="2">
                  <c:v>19</c:v>
                </c:pt>
                <c:pt idx="3">
                  <c:v>8</c:v>
                </c:pt>
                <c:pt idx="4">
                  <c:v>6</c:v>
                </c:pt>
                <c:pt idx="5">
                  <c:v>19</c:v>
                </c:pt>
                <c:pt idx="6">
                  <c:v>38</c:v>
                </c:pt>
                <c:pt idx="7">
                  <c:v>22</c:v>
                </c:pt>
                <c:pt idx="8">
                  <c:v>26</c:v>
                </c:pt>
                <c:pt idx="9">
                  <c:v>18</c:v>
                </c:pt>
                <c:pt idx="10">
                  <c:v>10</c:v>
                </c:pt>
                <c:pt idx="11">
                  <c:v>13</c:v>
                </c:pt>
                <c:pt idx="12">
                  <c:v>23</c:v>
                </c:pt>
                <c:pt idx="13">
                  <c:v>0</c:v>
                </c:pt>
                <c:pt idx="14">
                  <c:v>69</c:v>
                </c:pt>
                <c:pt idx="15">
                  <c:v>25</c:v>
                </c:pt>
                <c:pt idx="16">
                  <c:v>39</c:v>
                </c:pt>
                <c:pt idx="17">
                  <c:v>19</c:v>
                </c:pt>
                <c:pt idx="18">
                  <c:v>9</c:v>
                </c:pt>
                <c:pt idx="19">
                  <c:v>56</c:v>
                </c:pt>
                <c:pt idx="20">
                  <c:v>39</c:v>
                </c:pt>
                <c:pt idx="21">
                  <c:v>49</c:v>
                </c:pt>
                <c:pt idx="22">
                  <c:v>46</c:v>
                </c:pt>
                <c:pt idx="23">
                  <c:v>74</c:v>
                </c:pt>
                <c:pt idx="24">
                  <c:v>25</c:v>
                </c:pt>
                <c:pt idx="25">
                  <c:v>17</c:v>
                </c:pt>
                <c:pt idx="26">
                  <c:v>52</c:v>
                </c:pt>
                <c:pt idx="27">
                  <c:v>48</c:v>
                </c:pt>
                <c:pt idx="28">
                  <c:v>48</c:v>
                </c:pt>
                <c:pt idx="29">
                  <c:v>45</c:v>
                </c:pt>
                <c:pt idx="30">
                  <c:v>35</c:v>
                </c:pt>
                <c:pt idx="31">
                  <c:v>27</c:v>
                </c:pt>
                <c:pt idx="32">
                  <c:v>11</c:v>
                </c:pt>
                <c:pt idx="33">
                  <c:v>52</c:v>
                </c:pt>
                <c:pt idx="34">
                  <c:v>45</c:v>
                </c:pt>
                <c:pt idx="35">
                  <c:v>44</c:v>
                </c:pt>
                <c:pt idx="36">
                  <c:v>21</c:v>
                </c:pt>
                <c:pt idx="37">
                  <c:v>67</c:v>
                </c:pt>
                <c:pt idx="38">
                  <c:v>18</c:v>
                </c:pt>
                <c:pt idx="39">
                  <c:v>17</c:v>
                </c:pt>
                <c:pt idx="40">
                  <c:v>45</c:v>
                </c:pt>
                <c:pt idx="41">
                  <c:v>45</c:v>
                </c:pt>
                <c:pt idx="42">
                  <c:v>35</c:v>
                </c:pt>
                <c:pt idx="43">
                  <c:v>16</c:v>
                </c:pt>
                <c:pt idx="44">
                  <c:v>51</c:v>
                </c:pt>
                <c:pt idx="45">
                  <c:v>9</c:v>
                </c:pt>
                <c:pt idx="46">
                  <c:v>20</c:v>
                </c:pt>
                <c:pt idx="47">
                  <c:v>47</c:v>
                </c:pt>
                <c:pt idx="48">
                  <c:v>17</c:v>
                </c:pt>
                <c:pt idx="49">
                  <c:v>42</c:v>
                </c:pt>
                <c:pt idx="50">
                  <c:v>52</c:v>
                </c:pt>
                <c:pt idx="51">
                  <c:v>33</c:v>
                </c:pt>
                <c:pt idx="52">
                  <c:v>8</c:v>
                </c:pt>
                <c:pt idx="53">
                  <c:v>7</c:v>
                </c:pt>
                <c:pt idx="54">
                  <c:v>18</c:v>
                </c:pt>
                <c:pt idx="55">
                  <c:v>42</c:v>
                </c:pt>
                <c:pt idx="56">
                  <c:v>42</c:v>
                </c:pt>
                <c:pt idx="57">
                  <c:v>23</c:v>
                </c:pt>
                <c:pt idx="58">
                  <c:v>42</c:v>
                </c:pt>
                <c:pt idx="59">
                  <c:v>11</c:v>
                </c:pt>
                <c:pt idx="60">
                  <c:v>12</c:v>
                </c:pt>
                <c:pt idx="61">
                  <c:v>37</c:v>
                </c:pt>
                <c:pt idx="62">
                  <c:v>26</c:v>
                </c:pt>
                <c:pt idx="63">
                  <c:v>12</c:v>
                </c:pt>
                <c:pt idx="64">
                  <c:v>37</c:v>
                </c:pt>
                <c:pt idx="65">
                  <c:v>32</c:v>
                </c:pt>
                <c:pt idx="66">
                  <c:v>10</c:v>
                </c:pt>
                <c:pt idx="67">
                  <c:v>19</c:v>
                </c:pt>
                <c:pt idx="68">
                  <c:v>5</c:v>
                </c:pt>
                <c:pt idx="69">
                  <c:v>29</c:v>
                </c:pt>
                <c:pt idx="70">
                  <c:v>24</c:v>
                </c:pt>
                <c:pt idx="71">
                  <c:v>53</c:v>
                </c:pt>
                <c:pt idx="72">
                  <c:v>17</c:v>
                </c:pt>
                <c:pt idx="73">
                  <c:v>24</c:v>
                </c:pt>
                <c:pt idx="74">
                  <c:v>7</c:v>
                </c:pt>
                <c:pt idx="75">
                  <c:v>22</c:v>
                </c:pt>
                <c:pt idx="76">
                  <c:v>28</c:v>
                </c:pt>
                <c:pt idx="77">
                  <c:v>27</c:v>
                </c:pt>
                <c:pt idx="78">
                  <c:v>21</c:v>
                </c:pt>
                <c:pt idx="79">
                  <c:v>9</c:v>
                </c:pt>
                <c:pt idx="80">
                  <c:v>13</c:v>
                </c:pt>
                <c:pt idx="81">
                  <c:v>13</c:v>
                </c:pt>
                <c:pt idx="82">
                  <c:v>30</c:v>
                </c:pt>
                <c:pt idx="83">
                  <c:v>25</c:v>
                </c:pt>
                <c:pt idx="84">
                  <c:v>16</c:v>
                </c:pt>
                <c:pt idx="85">
                  <c:v>20</c:v>
                </c:pt>
                <c:pt idx="86">
                  <c:v>27</c:v>
                </c:pt>
                <c:pt idx="87">
                  <c:v>3</c:v>
                </c:pt>
                <c:pt idx="88">
                  <c:v>10</c:v>
                </c:pt>
                <c:pt idx="89">
                  <c:v>22</c:v>
                </c:pt>
                <c:pt idx="90">
                  <c:v>21</c:v>
                </c:pt>
                <c:pt idx="91">
                  <c:v>20</c:v>
                </c:pt>
                <c:pt idx="92">
                  <c:v>12</c:v>
                </c:pt>
                <c:pt idx="93">
                  <c:v>31</c:v>
                </c:pt>
                <c:pt idx="94">
                  <c:v>12</c:v>
                </c:pt>
                <c:pt idx="95">
                  <c:v>4</c:v>
                </c:pt>
                <c:pt idx="96">
                  <c:v>17</c:v>
                </c:pt>
                <c:pt idx="97">
                  <c:v>27</c:v>
                </c:pt>
                <c:pt idx="98">
                  <c:v>12</c:v>
                </c:pt>
                <c:pt idx="99">
                  <c:v>14</c:v>
                </c:pt>
                <c:pt idx="100">
                  <c:v>21</c:v>
                </c:pt>
                <c:pt idx="101">
                  <c:v>2</c:v>
                </c:pt>
                <c:pt idx="102">
                  <c:v>7</c:v>
                </c:pt>
                <c:pt idx="103">
                  <c:v>14</c:v>
                </c:pt>
                <c:pt idx="104">
                  <c:v>17</c:v>
                </c:pt>
                <c:pt idx="105">
                  <c:v>11</c:v>
                </c:pt>
                <c:pt idx="106">
                  <c:v>5</c:v>
                </c:pt>
                <c:pt idx="107">
                  <c:v>22</c:v>
                </c:pt>
                <c:pt idx="108">
                  <c:v>12</c:v>
                </c:pt>
                <c:pt idx="109">
                  <c:v>11</c:v>
                </c:pt>
                <c:pt idx="110">
                  <c:v>25</c:v>
                </c:pt>
                <c:pt idx="111">
                  <c:v>11</c:v>
                </c:pt>
                <c:pt idx="112">
                  <c:v>40</c:v>
                </c:pt>
                <c:pt idx="113">
                  <c:v>18</c:v>
                </c:pt>
                <c:pt idx="114">
                  <c:v>14</c:v>
                </c:pt>
                <c:pt idx="115">
                  <c:v>7</c:v>
                </c:pt>
                <c:pt idx="116">
                  <c:v>20</c:v>
                </c:pt>
                <c:pt idx="117">
                  <c:v>19</c:v>
                </c:pt>
                <c:pt idx="118">
                  <c:v>32</c:v>
                </c:pt>
                <c:pt idx="119">
                  <c:v>13</c:v>
                </c:pt>
                <c:pt idx="120">
                  <c:v>7</c:v>
                </c:pt>
                <c:pt idx="121">
                  <c:v>36</c:v>
                </c:pt>
                <c:pt idx="122">
                  <c:v>1</c:v>
                </c:pt>
                <c:pt idx="123">
                  <c:v>10</c:v>
                </c:pt>
                <c:pt idx="124">
                  <c:v>18</c:v>
                </c:pt>
                <c:pt idx="125">
                  <c:v>16</c:v>
                </c:pt>
                <c:pt idx="126">
                  <c:v>7</c:v>
                </c:pt>
                <c:pt idx="127">
                  <c:v>15</c:v>
                </c:pt>
                <c:pt idx="128">
                  <c:v>9</c:v>
                </c:pt>
                <c:pt idx="129">
                  <c:v>20</c:v>
                </c:pt>
                <c:pt idx="130">
                  <c:v>2</c:v>
                </c:pt>
                <c:pt idx="131">
                  <c:v>18</c:v>
                </c:pt>
                <c:pt idx="132">
                  <c:v>13</c:v>
                </c:pt>
                <c:pt idx="133">
                  <c:v>8</c:v>
                </c:pt>
                <c:pt idx="134">
                  <c:v>17</c:v>
                </c:pt>
                <c:pt idx="135">
                  <c:v>9</c:v>
                </c:pt>
                <c:pt idx="136">
                  <c:v>2</c:v>
                </c:pt>
                <c:pt idx="137">
                  <c:v>27</c:v>
                </c:pt>
                <c:pt idx="138">
                  <c:v>11</c:v>
                </c:pt>
                <c:pt idx="139">
                  <c:v>22</c:v>
                </c:pt>
                <c:pt idx="140">
                  <c:v>17</c:v>
                </c:pt>
                <c:pt idx="141">
                  <c:v>26</c:v>
                </c:pt>
                <c:pt idx="142">
                  <c:v>26</c:v>
                </c:pt>
                <c:pt idx="143">
                  <c:v>9</c:v>
                </c:pt>
                <c:pt idx="144">
                  <c:v>5</c:v>
                </c:pt>
                <c:pt idx="145">
                  <c:v>23</c:v>
                </c:pt>
                <c:pt idx="146">
                  <c:v>4</c:v>
                </c:pt>
                <c:pt idx="148">
                  <c:v>28</c:v>
                </c:pt>
                <c:pt idx="149">
                  <c:v>0</c:v>
                </c:pt>
                <c:pt idx="150">
                  <c:v>7</c:v>
                </c:pt>
                <c:pt idx="151">
                  <c:v>27</c:v>
                </c:pt>
                <c:pt idx="152">
                  <c:v>13</c:v>
                </c:pt>
                <c:pt idx="153">
                  <c:v>35</c:v>
                </c:pt>
                <c:pt idx="154">
                  <c:v>21</c:v>
                </c:pt>
                <c:pt idx="155">
                  <c:v>29</c:v>
                </c:pt>
                <c:pt idx="156">
                  <c:v>19</c:v>
                </c:pt>
                <c:pt idx="157">
                  <c:v>43</c:v>
                </c:pt>
                <c:pt idx="158">
                  <c:v>12</c:v>
                </c:pt>
                <c:pt idx="159">
                  <c:v>4</c:v>
                </c:pt>
                <c:pt idx="160">
                  <c:v>26</c:v>
                </c:pt>
                <c:pt idx="161">
                  <c:v>12</c:v>
                </c:pt>
                <c:pt idx="162">
                  <c:v>42</c:v>
                </c:pt>
                <c:pt idx="163">
                  <c:v>12</c:v>
                </c:pt>
                <c:pt idx="164">
                  <c:v>44</c:v>
                </c:pt>
                <c:pt idx="165">
                  <c:v>11</c:v>
                </c:pt>
                <c:pt idx="166">
                  <c:v>4</c:v>
                </c:pt>
                <c:pt idx="167">
                  <c:v>42</c:v>
                </c:pt>
                <c:pt idx="168">
                  <c:v>39</c:v>
                </c:pt>
                <c:pt idx="169">
                  <c:v>28</c:v>
                </c:pt>
                <c:pt idx="170">
                  <c:v>16</c:v>
                </c:pt>
                <c:pt idx="171">
                  <c:v>36</c:v>
                </c:pt>
                <c:pt idx="172">
                  <c:v>21</c:v>
                </c:pt>
                <c:pt idx="173">
                  <c:v>15</c:v>
                </c:pt>
                <c:pt idx="174">
                  <c:v>49</c:v>
                </c:pt>
                <c:pt idx="175">
                  <c:v>14</c:v>
                </c:pt>
                <c:pt idx="176">
                  <c:v>14</c:v>
                </c:pt>
                <c:pt idx="177">
                  <c:v>74</c:v>
                </c:pt>
                <c:pt idx="178">
                  <c:v>18</c:v>
                </c:pt>
                <c:pt idx="179">
                  <c:v>22</c:v>
                </c:pt>
                <c:pt idx="180">
                  <c:v>42</c:v>
                </c:pt>
                <c:pt idx="181">
                  <c:v>39</c:v>
                </c:pt>
                <c:pt idx="182">
                  <c:v>84</c:v>
                </c:pt>
                <c:pt idx="183">
                  <c:v>28</c:v>
                </c:pt>
                <c:pt idx="184">
                  <c:v>15</c:v>
                </c:pt>
                <c:pt idx="185">
                  <c:v>12</c:v>
                </c:pt>
                <c:pt idx="186">
                  <c:v>71</c:v>
                </c:pt>
                <c:pt idx="187">
                  <c:v>51</c:v>
                </c:pt>
                <c:pt idx="188">
                  <c:v>28</c:v>
                </c:pt>
                <c:pt idx="189">
                  <c:v>52</c:v>
                </c:pt>
                <c:pt idx="190">
                  <c:v>48</c:v>
                </c:pt>
                <c:pt idx="191">
                  <c:v>14</c:v>
                </c:pt>
                <c:pt idx="192">
                  <c:v>29</c:v>
                </c:pt>
                <c:pt idx="193">
                  <c:v>42</c:v>
                </c:pt>
                <c:pt idx="194">
                  <c:v>18</c:v>
                </c:pt>
                <c:pt idx="195">
                  <c:v>93</c:v>
                </c:pt>
                <c:pt idx="196">
                  <c:v>64</c:v>
                </c:pt>
                <c:pt idx="197">
                  <c:v>76</c:v>
                </c:pt>
                <c:pt idx="198">
                  <c:v>8</c:v>
                </c:pt>
                <c:pt idx="199">
                  <c:v>11</c:v>
                </c:pt>
                <c:pt idx="200">
                  <c:v>56</c:v>
                </c:pt>
                <c:pt idx="201">
                  <c:v>39</c:v>
                </c:pt>
                <c:pt idx="202">
                  <c:v>23</c:v>
                </c:pt>
                <c:pt idx="203">
                  <c:v>63</c:v>
                </c:pt>
                <c:pt idx="204">
                  <c:v>60</c:v>
                </c:pt>
                <c:pt idx="205">
                  <c:v>5</c:v>
                </c:pt>
                <c:pt idx="206">
                  <c:v>24</c:v>
                </c:pt>
                <c:pt idx="207">
                  <c:v>88</c:v>
                </c:pt>
                <c:pt idx="208">
                  <c:v>226</c:v>
                </c:pt>
                <c:pt idx="209">
                  <c:v>37</c:v>
                </c:pt>
                <c:pt idx="210">
                  <c:v>65</c:v>
                </c:pt>
                <c:pt idx="211">
                  <c:v>23</c:v>
                </c:pt>
                <c:pt idx="212">
                  <c:v>210</c:v>
                </c:pt>
                <c:pt idx="213">
                  <c:v>32</c:v>
                </c:pt>
                <c:pt idx="214">
                  <c:v>64</c:v>
                </c:pt>
                <c:pt idx="215">
                  <c:v>75</c:v>
                </c:pt>
                <c:pt idx="216">
                  <c:v>54</c:v>
                </c:pt>
                <c:pt idx="217">
                  <c:v>52</c:v>
                </c:pt>
                <c:pt idx="218">
                  <c:v>35</c:v>
                </c:pt>
                <c:pt idx="219">
                  <c:v>34</c:v>
                </c:pt>
                <c:pt idx="220">
                  <c:v>4</c:v>
                </c:pt>
                <c:pt idx="221">
                  <c:v>39</c:v>
                </c:pt>
                <c:pt idx="222">
                  <c:v>84</c:v>
                </c:pt>
                <c:pt idx="223">
                  <c:v>45</c:v>
                </c:pt>
                <c:pt idx="224">
                  <c:v>13</c:v>
                </c:pt>
                <c:pt idx="225">
                  <c:v>76</c:v>
                </c:pt>
                <c:pt idx="226">
                  <c:v>31</c:v>
                </c:pt>
                <c:pt idx="227">
                  <c:v>16</c:v>
                </c:pt>
                <c:pt idx="228">
                  <c:v>50</c:v>
                </c:pt>
                <c:pt idx="229">
                  <c:v>32</c:v>
                </c:pt>
                <c:pt idx="230">
                  <c:v>51</c:v>
                </c:pt>
                <c:pt idx="231">
                  <c:v>26</c:v>
                </c:pt>
                <c:pt idx="232">
                  <c:v>56</c:v>
                </c:pt>
                <c:pt idx="233">
                  <c:v>8</c:v>
                </c:pt>
                <c:pt idx="234">
                  <c:v>21</c:v>
                </c:pt>
                <c:pt idx="235">
                  <c:v>25</c:v>
                </c:pt>
                <c:pt idx="236">
                  <c:v>42</c:v>
                </c:pt>
                <c:pt idx="237">
                  <c:v>27</c:v>
                </c:pt>
                <c:pt idx="238">
                  <c:v>18</c:v>
                </c:pt>
                <c:pt idx="239">
                  <c:v>35</c:v>
                </c:pt>
                <c:pt idx="240">
                  <c:v>14</c:v>
                </c:pt>
                <c:pt idx="241">
                  <c:v>13</c:v>
                </c:pt>
                <c:pt idx="242">
                  <c:v>18</c:v>
                </c:pt>
                <c:pt idx="243">
                  <c:v>38</c:v>
                </c:pt>
                <c:pt idx="244">
                  <c:v>36</c:v>
                </c:pt>
                <c:pt idx="245">
                  <c:v>15</c:v>
                </c:pt>
                <c:pt idx="246">
                  <c:v>32</c:v>
                </c:pt>
                <c:pt idx="247">
                  <c:v>4</c:v>
                </c:pt>
                <c:pt idx="248">
                  <c:v>3</c:v>
                </c:pt>
                <c:pt idx="249">
                  <c:v>17</c:v>
                </c:pt>
                <c:pt idx="250">
                  <c:v>38</c:v>
                </c:pt>
                <c:pt idx="251">
                  <c:v>10</c:v>
                </c:pt>
                <c:pt idx="252">
                  <c:v>33</c:v>
                </c:pt>
                <c:pt idx="253">
                  <c:v>6</c:v>
                </c:pt>
                <c:pt idx="254">
                  <c:v>0</c:v>
                </c:pt>
                <c:pt idx="255">
                  <c:v>2</c:v>
                </c:pt>
                <c:pt idx="256">
                  <c:v>38</c:v>
                </c:pt>
                <c:pt idx="257">
                  <c:v>6</c:v>
                </c:pt>
                <c:pt idx="258">
                  <c:v>25</c:v>
                </c:pt>
                <c:pt idx="259">
                  <c:v>9</c:v>
                </c:pt>
                <c:pt idx="260">
                  <c:v>35</c:v>
                </c:pt>
                <c:pt idx="261">
                  <c:v>16</c:v>
                </c:pt>
                <c:pt idx="262">
                  <c:v>2</c:v>
                </c:pt>
                <c:pt idx="263">
                  <c:v>23</c:v>
                </c:pt>
                <c:pt idx="264">
                  <c:v>31</c:v>
                </c:pt>
                <c:pt idx="265">
                  <c:v>12</c:v>
                </c:pt>
                <c:pt idx="266">
                  <c:v>11</c:v>
                </c:pt>
                <c:pt idx="267">
                  <c:v>11</c:v>
                </c:pt>
                <c:pt idx="268">
                  <c:v>0</c:v>
                </c:pt>
                <c:pt idx="269">
                  <c:v>4</c:v>
                </c:pt>
                <c:pt idx="270">
                  <c:v>19</c:v>
                </c:pt>
                <c:pt idx="271">
                  <c:v>14</c:v>
                </c:pt>
                <c:pt idx="272">
                  <c:v>7</c:v>
                </c:pt>
                <c:pt idx="273">
                  <c:v>13</c:v>
                </c:pt>
                <c:pt idx="274">
                  <c:v>7</c:v>
                </c:pt>
                <c:pt idx="276">
                  <c:v>0</c:v>
                </c:pt>
                <c:pt idx="277">
                  <c:v>6</c:v>
                </c:pt>
                <c:pt idx="278">
                  <c:v>20</c:v>
                </c:pt>
              </c:numCache>
            </c:numRef>
          </c:val>
          <c:smooth val="0"/>
          <c:extLst>
            <c:ext xmlns:c16="http://schemas.microsoft.com/office/drawing/2014/chart" uri="{C3380CC4-5D6E-409C-BE32-E72D297353CC}">
              <c16:uniqueId val="{00000001-24E7-4350-BBD0-ADE75CD65F96}"/>
            </c:ext>
          </c:extLst>
        </c:ser>
        <c:dLbls>
          <c:showLegendKey val="0"/>
          <c:showVal val="0"/>
          <c:showCatName val="0"/>
          <c:showSerName val="0"/>
          <c:showPercent val="0"/>
          <c:showBubbleSize val="0"/>
        </c:dLbls>
        <c:smooth val="0"/>
        <c:axId val="1997920175"/>
        <c:axId val="1997922255"/>
      </c:lineChart>
      <c:dateAx>
        <c:axId val="1997920175"/>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922255"/>
        <c:crosses val="autoZero"/>
        <c:auto val="1"/>
        <c:lblOffset val="100"/>
        <c:baseTimeUnit val="days"/>
      </c:dateAx>
      <c:valAx>
        <c:axId val="199792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920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Confirmed</a:t>
            </a:r>
            <a:r>
              <a:rPr lang="en-US" baseline="0"/>
              <a:t> and Probable Deaths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'South Carolina'!$A$6</c:f>
              <c:strCache>
                <c:ptCount val="1"/>
                <c:pt idx="0">
                  <c:v>Confirmed Deaths (226)</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xmlns:c15="http://schemas.microsoft.com/office/drawing/2012/chart" uri="{02D57815-91ED-43cb-92C2-25804820EDAC}">
                  <c15:fullRef>
                    <c15:sqref>'South Carolina'!$1:$1</c15:sqref>
                  </c15:fullRef>
                </c:ext>
              </c:extLst>
              <c:f>'South Carolina'!$B$1:$XFD$1</c:f>
              <c:numCache>
                <c:formatCode>m/d/yyyy</c:formatCode>
                <c:ptCount val="16383"/>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pt idx="474">
                  <c:v>44487</c:v>
                </c:pt>
                <c:pt idx="475">
                  <c:v>44488</c:v>
                </c:pt>
                <c:pt idx="476">
                  <c:v>44489</c:v>
                </c:pt>
                <c:pt idx="477">
                  <c:v>44490</c:v>
                </c:pt>
                <c:pt idx="478">
                  <c:v>44491</c:v>
                </c:pt>
                <c:pt idx="479">
                  <c:v>44492</c:v>
                </c:pt>
                <c:pt idx="480">
                  <c:v>44493</c:v>
                </c:pt>
                <c:pt idx="481">
                  <c:v>44494</c:v>
                </c:pt>
                <c:pt idx="482">
                  <c:v>44495</c:v>
                </c:pt>
                <c:pt idx="483">
                  <c:v>44496</c:v>
                </c:pt>
                <c:pt idx="484">
                  <c:v>44497</c:v>
                </c:pt>
                <c:pt idx="485">
                  <c:v>44498</c:v>
                </c:pt>
                <c:pt idx="486">
                  <c:v>44499</c:v>
                </c:pt>
                <c:pt idx="487">
                  <c:v>44500</c:v>
                </c:pt>
                <c:pt idx="488">
                  <c:v>44501</c:v>
                </c:pt>
                <c:pt idx="489">
                  <c:v>44502</c:v>
                </c:pt>
                <c:pt idx="490">
                  <c:v>44503</c:v>
                </c:pt>
                <c:pt idx="491">
                  <c:v>44504</c:v>
                </c:pt>
                <c:pt idx="492">
                  <c:v>44505</c:v>
                </c:pt>
                <c:pt idx="493">
                  <c:v>44506</c:v>
                </c:pt>
                <c:pt idx="494">
                  <c:v>44507</c:v>
                </c:pt>
                <c:pt idx="495">
                  <c:v>44508</c:v>
                </c:pt>
                <c:pt idx="496">
                  <c:v>44509</c:v>
                </c:pt>
                <c:pt idx="497">
                  <c:v>44510</c:v>
                </c:pt>
                <c:pt idx="498">
                  <c:v>44511</c:v>
                </c:pt>
                <c:pt idx="499">
                  <c:v>44512</c:v>
                </c:pt>
                <c:pt idx="500">
                  <c:v>44513</c:v>
                </c:pt>
                <c:pt idx="501">
                  <c:v>44514</c:v>
                </c:pt>
                <c:pt idx="502">
                  <c:v>44515</c:v>
                </c:pt>
                <c:pt idx="503">
                  <c:v>44516</c:v>
                </c:pt>
                <c:pt idx="504">
                  <c:v>44517</c:v>
                </c:pt>
                <c:pt idx="505">
                  <c:v>44518</c:v>
                </c:pt>
                <c:pt idx="506">
                  <c:v>44519</c:v>
                </c:pt>
                <c:pt idx="507">
                  <c:v>44520</c:v>
                </c:pt>
                <c:pt idx="508">
                  <c:v>44521</c:v>
                </c:pt>
                <c:pt idx="509">
                  <c:v>44522</c:v>
                </c:pt>
                <c:pt idx="510">
                  <c:v>44523</c:v>
                </c:pt>
                <c:pt idx="511">
                  <c:v>44524</c:v>
                </c:pt>
                <c:pt idx="512">
                  <c:v>44525</c:v>
                </c:pt>
                <c:pt idx="513">
                  <c:v>44526</c:v>
                </c:pt>
                <c:pt idx="514">
                  <c:v>44527</c:v>
                </c:pt>
                <c:pt idx="515">
                  <c:v>44528</c:v>
                </c:pt>
                <c:pt idx="516">
                  <c:v>44529</c:v>
                </c:pt>
                <c:pt idx="517">
                  <c:v>44530</c:v>
                </c:pt>
                <c:pt idx="518">
                  <c:v>44531</c:v>
                </c:pt>
                <c:pt idx="519">
                  <c:v>44532</c:v>
                </c:pt>
                <c:pt idx="520">
                  <c:v>44533</c:v>
                </c:pt>
                <c:pt idx="521">
                  <c:v>44534</c:v>
                </c:pt>
                <c:pt idx="522">
                  <c:v>44535</c:v>
                </c:pt>
                <c:pt idx="523">
                  <c:v>44536</c:v>
                </c:pt>
                <c:pt idx="524">
                  <c:v>44537</c:v>
                </c:pt>
                <c:pt idx="525">
                  <c:v>44538</c:v>
                </c:pt>
                <c:pt idx="526">
                  <c:v>44539</c:v>
                </c:pt>
                <c:pt idx="527">
                  <c:v>44540</c:v>
                </c:pt>
                <c:pt idx="528">
                  <c:v>44541</c:v>
                </c:pt>
                <c:pt idx="529">
                  <c:v>44542</c:v>
                </c:pt>
                <c:pt idx="530">
                  <c:v>44543</c:v>
                </c:pt>
                <c:pt idx="531">
                  <c:v>44544</c:v>
                </c:pt>
                <c:pt idx="532">
                  <c:v>44545</c:v>
                </c:pt>
                <c:pt idx="533">
                  <c:v>44546</c:v>
                </c:pt>
                <c:pt idx="534">
                  <c:v>44547</c:v>
                </c:pt>
                <c:pt idx="535">
                  <c:v>44548</c:v>
                </c:pt>
                <c:pt idx="536">
                  <c:v>44549</c:v>
                </c:pt>
                <c:pt idx="537">
                  <c:v>44550</c:v>
                </c:pt>
                <c:pt idx="538">
                  <c:v>44551</c:v>
                </c:pt>
                <c:pt idx="539">
                  <c:v>44552</c:v>
                </c:pt>
                <c:pt idx="540">
                  <c:v>44553</c:v>
                </c:pt>
                <c:pt idx="541">
                  <c:v>44554</c:v>
                </c:pt>
                <c:pt idx="542">
                  <c:v>44555</c:v>
                </c:pt>
                <c:pt idx="543">
                  <c:v>44556</c:v>
                </c:pt>
                <c:pt idx="544">
                  <c:v>44557</c:v>
                </c:pt>
                <c:pt idx="545">
                  <c:v>44558</c:v>
                </c:pt>
                <c:pt idx="546">
                  <c:v>44559</c:v>
                </c:pt>
                <c:pt idx="547">
                  <c:v>44560</c:v>
                </c:pt>
                <c:pt idx="548">
                  <c:v>44561</c:v>
                </c:pt>
                <c:pt idx="549">
                  <c:v>44562</c:v>
                </c:pt>
              </c:numCache>
            </c:numRef>
          </c:cat>
          <c:val>
            <c:numRef>
              <c:extLst>
                <c:ext xmlns:c15="http://schemas.microsoft.com/office/drawing/2012/chart" uri="{02D57815-91ED-43cb-92C2-25804820EDAC}">
                  <c15:fullRef>
                    <c15:sqref>'South Carolina'!$6:$6</c15:sqref>
                  </c15:fullRef>
                </c:ext>
              </c:extLst>
              <c:f>'South Carolina'!$B$6:$XFD$6</c:f>
              <c:numCache>
                <c:formatCode>General</c:formatCode>
                <c:ptCount val="16383"/>
                <c:pt idx="0">
                  <c:v>24</c:v>
                </c:pt>
                <c:pt idx="1">
                  <c:v>19</c:v>
                </c:pt>
                <c:pt idx="2">
                  <c:v>10</c:v>
                </c:pt>
                <c:pt idx="3">
                  <c:v>19</c:v>
                </c:pt>
                <c:pt idx="4">
                  <c:v>8</c:v>
                </c:pt>
                <c:pt idx="5">
                  <c:v>6</c:v>
                </c:pt>
                <c:pt idx="6">
                  <c:v>19</c:v>
                </c:pt>
                <c:pt idx="7">
                  <c:v>38</c:v>
                </c:pt>
                <c:pt idx="8">
                  <c:v>22</c:v>
                </c:pt>
                <c:pt idx="9">
                  <c:v>26</c:v>
                </c:pt>
                <c:pt idx="10">
                  <c:v>18</c:v>
                </c:pt>
                <c:pt idx="11">
                  <c:v>10</c:v>
                </c:pt>
                <c:pt idx="12">
                  <c:v>13</c:v>
                </c:pt>
                <c:pt idx="13">
                  <c:v>23</c:v>
                </c:pt>
                <c:pt idx="14">
                  <c:v>0</c:v>
                </c:pt>
                <c:pt idx="15">
                  <c:v>69</c:v>
                </c:pt>
                <c:pt idx="16">
                  <c:v>25</c:v>
                </c:pt>
                <c:pt idx="17">
                  <c:v>39</c:v>
                </c:pt>
                <c:pt idx="18">
                  <c:v>19</c:v>
                </c:pt>
                <c:pt idx="19">
                  <c:v>9</c:v>
                </c:pt>
                <c:pt idx="20">
                  <c:v>56</c:v>
                </c:pt>
                <c:pt idx="21">
                  <c:v>39</c:v>
                </c:pt>
                <c:pt idx="22">
                  <c:v>49</c:v>
                </c:pt>
                <c:pt idx="23">
                  <c:v>46</c:v>
                </c:pt>
                <c:pt idx="24">
                  <c:v>74</c:v>
                </c:pt>
                <c:pt idx="25">
                  <c:v>25</c:v>
                </c:pt>
                <c:pt idx="26">
                  <c:v>17</c:v>
                </c:pt>
                <c:pt idx="27">
                  <c:v>52</c:v>
                </c:pt>
                <c:pt idx="28">
                  <c:v>48</c:v>
                </c:pt>
                <c:pt idx="29">
                  <c:v>48</c:v>
                </c:pt>
                <c:pt idx="30">
                  <c:v>45</c:v>
                </c:pt>
                <c:pt idx="31">
                  <c:v>35</c:v>
                </c:pt>
                <c:pt idx="32">
                  <c:v>27</c:v>
                </c:pt>
                <c:pt idx="33">
                  <c:v>11</c:v>
                </c:pt>
                <c:pt idx="34">
                  <c:v>52</c:v>
                </c:pt>
                <c:pt idx="35">
                  <c:v>45</c:v>
                </c:pt>
                <c:pt idx="36">
                  <c:v>44</c:v>
                </c:pt>
                <c:pt idx="37">
                  <c:v>21</c:v>
                </c:pt>
                <c:pt idx="38">
                  <c:v>67</c:v>
                </c:pt>
                <c:pt idx="39">
                  <c:v>18</c:v>
                </c:pt>
                <c:pt idx="40">
                  <c:v>17</c:v>
                </c:pt>
                <c:pt idx="41">
                  <c:v>45</c:v>
                </c:pt>
                <c:pt idx="42">
                  <c:v>45</c:v>
                </c:pt>
                <c:pt idx="43">
                  <c:v>35</c:v>
                </c:pt>
                <c:pt idx="44">
                  <c:v>16</c:v>
                </c:pt>
                <c:pt idx="45">
                  <c:v>51</c:v>
                </c:pt>
                <c:pt idx="46">
                  <c:v>9</c:v>
                </c:pt>
                <c:pt idx="47">
                  <c:v>20</c:v>
                </c:pt>
                <c:pt idx="48">
                  <c:v>47</c:v>
                </c:pt>
                <c:pt idx="49">
                  <c:v>17</c:v>
                </c:pt>
                <c:pt idx="50">
                  <c:v>42</c:v>
                </c:pt>
                <c:pt idx="51">
                  <c:v>52</c:v>
                </c:pt>
                <c:pt idx="52">
                  <c:v>33</c:v>
                </c:pt>
                <c:pt idx="53">
                  <c:v>8</c:v>
                </c:pt>
                <c:pt idx="54">
                  <c:v>7</c:v>
                </c:pt>
                <c:pt idx="55">
                  <c:v>18</c:v>
                </c:pt>
                <c:pt idx="56">
                  <c:v>42</c:v>
                </c:pt>
                <c:pt idx="57">
                  <c:v>42</c:v>
                </c:pt>
                <c:pt idx="58">
                  <c:v>23</c:v>
                </c:pt>
                <c:pt idx="59">
                  <c:v>42</c:v>
                </c:pt>
                <c:pt idx="60">
                  <c:v>11</c:v>
                </c:pt>
                <c:pt idx="61">
                  <c:v>12</c:v>
                </c:pt>
                <c:pt idx="62">
                  <c:v>37</c:v>
                </c:pt>
                <c:pt idx="63">
                  <c:v>26</c:v>
                </c:pt>
                <c:pt idx="64">
                  <c:v>12</c:v>
                </c:pt>
                <c:pt idx="65">
                  <c:v>37</c:v>
                </c:pt>
                <c:pt idx="66">
                  <c:v>32</c:v>
                </c:pt>
                <c:pt idx="67">
                  <c:v>10</c:v>
                </c:pt>
                <c:pt idx="68">
                  <c:v>19</c:v>
                </c:pt>
                <c:pt idx="69">
                  <c:v>5</c:v>
                </c:pt>
                <c:pt idx="70">
                  <c:v>29</c:v>
                </c:pt>
                <c:pt idx="71">
                  <c:v>24</c:v>
                </c:pt>
                <c:pt idx="72">
                  <c:v>53</c:v>
                </c:pt>
                <c:pt idx="73">
                  <c:v>17</c:v>
                </c:pt>
                <c:pt idx="74">
                  <c:v>24</c:v>
                </c:pt>
                <c:pt idx="75">
                  <c:v>7</c:v>
                </c:pt>
                <c:pt idx="76">
                  <c:v>22</c:v>
                </c:pt>
                <c:pt idx="77">
                  <c:v>28</c:v>
                </c:pt>
                <c:pt idx="78">
                  <c:v>27</c:v>
                </c:pt>
                <c:pt idx="79">
                  <c:v>21</c:v>
                </c:pt>
                <c:pt idx="80">
                  <c:v>9</c:v>
                </c:pt>
                <c:pt idx="81">
                  <c:v>13</c:v>
                </c:pt>
                <c:pt idx="82">
                  <c:v>13</c:v>
                </c:pt>
                <c:pt idx="83">
                  <c:v>30</c:v>
                </c:pt>
                <c:pt idx="84">
                  <c:v>25</c:v>
                </c:pt>
                <c:pt idx="85">
                  <c:v>16</c:v>
                </c:pt>
                <c:pt idx="86">
                  <c:v>20</c:v>
                </c:pt>
                <c:pt idx="87">
                  <c:v>27</c:v>
                </c:pt>
                <c:pt idx="88">
                  <c:v>3</c:v>
                </c:pt>
                <c:pt idx="89">
                  <c:v>10</c:v>
                </c:pt>
                <c:pt idx="90">
                  <c:v>22</c:v>
                </c:pt>
                <c:pt idx="91">
                  <c:v>21</c:v>
                </c:pt>
                <c:pt idx="92">
                  <c:v>20</c:v>
                </c:pt>
                <c:pt idx="93">
                  <c:v>12</c:v>
                </c:pt>
                <c:pt idx="94">
                  <c:v>31</c:v>
                </c:pt>
                <c:pt idx="95">
                  <c:v>12</c:v>
                </c:pt>
                <c:pt idx="96">
                  <c:v>4</c:v>
                </c:pt>
                <c:pt idx="97">
                  <c:v>17</c:v>
                </c:pt>
                <c:pt idx="98">
                  <c:v>27</c:v>
                </c:pt>
                <c:pt idx="99">
                  <c:v>12</c:v>
                </c:pt>
                <c:pt idx="100">
                  <c:v>14</c:v>
                </c:pt>
                <c:pt idx="101">
                  <c:v>21</c:v>
                </c:pt>
                <c:pt idx="102">
                  <c:v>2</c:v>
                </c:pt>
                <c:pt idx="103">
                  <c:v>7</c:v>
                </c:pt>
                <c:pt idx="104">
                  <c:v>14</c:v>
                </c:pt>
                <c:pt idx="105">
                  <c:v>17</c:v>
                </c:pt>
                <c:pt idx="106">
                  <c:v>11</c:v>
                </c:pt>
                <c:pt idx="107">
                  <c:v>5</c:v>
                </c:pt>
                <c:pt idx="108">
                  <c:v>22</c:v>
                </c:pt>
                <c:pt idx="109">
                  <c:v>12</c:v>
                </c:pt>
                <c:pt idx="110">
                  <c:v>11</c:v>
                </c:pt>
                <c:pt idx="111">
                  <c:v>25</c:v>
                </c:pt>
                <c:pt idx="112">
                  <c:v>11</c:v>
                </c:pt>
                <c:pt idx="113">
                  <c:v>40</c:v>
                </c:pt>
                <c:pt idx="114">
                  <c:v>18</c:v>
                </c:pt>
                <c:pt idx="115">
                  <c:v>14</c:v>
                </c:pt>
                <c:pt idx="116">
                  <c:v>7</c:v>
                </c:pt>
                <c:pt idx="117">
                  <c:v>20</c:v>
                </c:pt>
                <c:pt idx="118">
                  <c:v>19</c:v>
                </c:pt>
                <c:pt idx="119">
                  <c:v>32</c:v>
                </c:pt>
                <c:pt idx="120">
                  <c:v>13</c:v>
                </c:pt>
                <c:pt idx="121">
                  <c:v>7</c:v>
                </c:pt>
                <c:pt idx="122">
                  <c:v>36</c:v>
                </c:pt>
                <c:pt idx="123">
                  <c:v>1</c:v>
                </c:pt>
                <c:pt idx="124">
                  <c:v>10</c:v>
                </c:pt>
                <c:pt idx="125">
                  <c:v>18</c:v>
                </c:pt>
                <c:pt idx="126">
                  <c:v>16</c:v>
                </c:pt>
                <c:pt idx="127">
                  <c:v>7</c:v>
                </c:pt>
                <c:pt idx="128">
                  <c:v>15</c:v>
                </c:pt>
                <c:pt idx="129">
                  <c:v>9</c:v>
                </c:pt>
                <c:pt idx="130">
                  <c:v>20</c:v>
                </c:pt>
                <c:pt idx="131">
                  <c:v>2</c:v>
                </c:pt>
                <c:pt idx="132">
                  <c:v>18</c:v>
                </c:pt>
                <c:pt idx="133">
                  <c:v>13</c:v>
                </c:pt>
                <c:pt idx="134">
                  <c:v>8</c:v>
                </c:pt>
                <c:pt idx="135">
                  <c:v>17</c:v>
                </c:pt>
                <c:pt idx="136">
                  <c:v>9</c:v>
                </c:pt>
                <c:pt idx="137">
                  <c:v>2</c:v>
                </c:pt>
                <c:pt idx="138">
                  <c:v>27</c:v>
                </c:pt>
                <c:pt idx="139">
                  <c:v>11</c:v>
                </c:pt>
                <c:pt idx="140">
                  <c:v>22</c:v>
                </c:pt>
                <c:pt idx="141">
                  <c:v>17</c:v>
                </c:pt>
                <c:pt idx="142">
                  <c:v>26</c:v>
                </c:pt>
                <c:pt idx="143">
                  <c:v>26</c:v>
                </c:pt>
                <c:pt idx="144">
                  <c:v>9</c:v>
                </c:pt>
                <c:pt idx="145">
                  <c:v>5</c:v>
                </c:pt>
                <c:pt idx="146">
                  <c:v>23</c:v>
                </c:pt>
                <c:pt idx="147">
                  <c:v>4</c:v>
                </c:pt>
                <c:pt idx="149">
                  <c:v>28</c:v>
                </c:pt>
                <c:pt idx="150">
                  <c:v>0</c:v>
                </c:pt>
                <c:pt idx="151">
                  <c:v>7</c:v>
                </c:pt>
                <c:pt idx="152">
                  <c:v>27</c:v>
                </c:pt>
                <c:pt idx="153">
                  <c:v>13</c:v>
                </c:pt>
                <c:pt idx="154">
                  <c:v>35</c:v>
                </c:pt>
                <c:pt idx="155">
                  <c:v>21</c:v>
                </c:pt>
                <c:pt idx="156">
                  <c:v>29</c:v>
                </c:pt>
                <c:pt idx="157">
                  <c:v>19</c:v>
                </c:pt>
                <c:pt idx="158">
                  <c:v>43</c:v>
                </c:pt>
                <c:pt idx="159">
                  <c:v>12</c:v>
                </c:pt>
                <c:pt idx="160">
                  <c:v>4</c:v>
                </c:pt>
                <c:pt idx="161">
                  <c:v>26</c:v>
                </c:pt>
                <c:pt idx="162">
                  <c:v>12</c:v>
                </c:pt>
                <c:pt idx="163">
                  <c:v>42</c:v>
                </c:pt>
                <c:pt idx="164">
                  <c:v>12</c:v>
                </c:pt>
                <c:pt idx="165">
                  <c:v>44</c:v>
                </c:pt>
                <c:pt idx="166">
                  <c:v>11</c:v>
                </c:pt>
                <c:pt idx="167">
                  <c:v>4</c:v>
                </c:pt>
                <c:pt idx="168">
                  <c:v>42</c:v>
                </c:pt>
                <c:pt idx="169">
                  <c:v>39</c:v>
                </c:pt>
                <c:pt idx="170">
                  <c:v>28</c:v>
                </c:pt>
                <c:pt idx="171">
                  <c:v>16</c:v>
                </c:pt>
                <c:pt idx="172">
                  <c:v>36</c:v>
                </c:pt>
                <c:pt idx="173">
                  <c:v>21</c:v>
                </c:pt>
                <c:pt idx="174">
                  <c:v>15</c:v>
                </c:pt>
                <c:pt idx="175">
                  <c:v>49</c:v>
                </c:pt>
                <c:pt idx="176">
                  <c:v>14</c:v>
                </c:pt>
                <c:pt idx="177">
                  <c:v>14</c:v>
                </c:pt>
                <c:pt idx="178">
                  <c:v>74</c:v>
                </c:pt>
                <c:pt idx="179">
                  <c:v>18</c:v>
                </c:pt>
                <c:pt idx="180">
                  <c:v>22</c:v>
                </c:pt>
                <c:pt idx="181">
                  <c:v>42</c:v>
                </c:pt>
                <c:pt idx="182">
                  <c:v>39</c:v>
                </c:pt>
                <c:pt idx="183">
                  <c:v>84</c:v>
                </c:pt>
                <c:pt idx="184">
                  <c:v>28</c:v>
                </c:pt>
                <c:pt idx="185">
                  <c:v>15</c:v>
                </c:pt>
                <c:pt idx="186">
                  <c:v>12</c:v>
                </c:pt>
                <c:pt idx="187">
                  <c:v>71</c:v>
                </c:pt>
                <c:pt idx="188">
                  <c:v>51</c:v>
                </c:pt>
                <c:pt idx="189">
                  <c:v>28</c:v>
                </c:pt>
                <c:pt idx="190">
                  <c:v>52</c:v>
                </c:pt>
                <c:pt idx="191">
                  <c:v>48</c:v>
                </c:pt>
                <c:pt idx="192">
                  <c:v>14</c:v>
                </c:pt>
                <c:pt idx="193">
                  <c:v>29</c:v>
                </c:pt>
                <c:pt idx="194">
                  <c:v>42</c:v>
                </c:pt>
                <c:pt idx="195">
                  <c:v>18</c:v>
                </c:pt>
                <c:pt idx="196">
                  <c:v>93</c:v>
                </c:pt>
                <c:pt idx="197">
                  <c:v>64</c:v>
                </c:pt>
                <c:pt idx="198">
                  <c:v>76</c:v>
                </c:pt>
                <c:pt idx="199">
                  <c:v>8</c:v>
                </c:pt>
                <c:pt idx="200">
                  <c:v>11</c:v>
                </c:pt>
                <c:pt idx="201">
                  <c:v>56</c:v>
                </c:pt>
                <c:pt idx="202">
                  <c:v>39</c:v>
                </c:pt>
                <c:pt idx="203">
                  <c:v>23</c:v>
                </c:pt>
                <c:pt idx="204">
                  <c:v>63</c:v>
                </c:pt>
                <c:pt idx="205">
                  <c:v>60</c:v>
                </c:pt>
                <c:pt idx="206">
                  <c:v>5</c:v>
                </c:pt>
                <c:pt idx="207">
                  <c:v>24</c:v>
                </c:pt>
                <c:pt idx="208">
                  <c:v>88</c:v>
                </c:pt>
                <c:pt idx="209">
                  <c:v>226</c:v>
                </c:pt>
                <c:pt idx="210">
                  <c:v>37</c:v>
                </c:pt>
                <c:pt idx="211">
                  <c:v>65</c:v>
                </c:pt>
                <c:pt idx="212">
                  <c:v>23</c:v>
                </c:pt>
                <c:pt idx="213">
                  <c:v>210</c:v>
                </c:pt>
                <c:pt idx="214">
                  <c:v>32</c:v>
                </c:pt>
                <c:pt idx="215">
                  <c:v>64</c:v>
                </c:pt>
                <c:pt idx="216">
                  <c:v>75</c:v>
                </c:pt>
                <c:pt idx="217">
                  <c:v>54</c:v>
                </c:pt>
                <c:pt idx="218">
                  <c:v>52</c:v>
                </c:pt>
                <c:pt idx="219">
                  <c:v>35</c:v>
                </c:pt>
                <c:pt idx="220">
                  <c:v>34</c:v>
                </c:pt>
                <c:pt idx="221">
                  <c:v>4</c:v>
                </c:pt>
                <c:pt idx="222">
                  <c:v>39</c:v>
                </c:pt>
                <c:pt idx="223">
                  <c:v>84</c:v>
                </c:pt>
                <c:pt idx="224">
                  <c:v>45</c:v>
                </c:pt>
                <c:pt idx="225">
                  <c:v>13</c:v>
                </c:pt>
                <c:pt idx="226">
                  <c:v>76</c:v>
                </c:pt>
                <c:pt idx="227">
                  <c:v>31</c:v>
                </c:pt>
                <c:pt idx="228">
                  <c:v>16</c:v>
                </c:pt>
                <c:pt idx="229">
                  <c:v>50</c:v>
                </c:pt>
                <c:pt idx="230">
                  <c:v>32</c:v>
                </c:pt>
                <c:pt idx="231">
                  <c:v>51</c:v>
                </c:pt>
                <c:pt idx="232">
                  <c:v>26</c:v>
                </c:pt>
                <c:pt idx="233">
                  <c:v>56</c:v>
                </c:pt>
                <c:pt idx="234">
                  <c:v>8</c:v>
                </c:pt>
                <c:pt idx="235">
                  <c:v>21</c:v>
                </c:pt>
                <c:pt idx="236">
                  <c:v>25</c:v>
                </c:pt>
                <c:pt idx="237">
                  <c:v>42</c:v>
                </c:pt>
                <c:pt idx="238">
                  <c:v>27</c:v>
                </c:pt>
                <c:pt idx="239">
                  <c:v>18</c:v>
                </c:pt>
                <c:pt idx="240">
                  <c:v>35</c:v>
                </c:pt>
                <c:pt idx="241">
                  <c:v>14</c:v>
                </c:pt>
                <c:pt idx="242">
                  <c:v>13</c:v>
                </c:pt>
                <c:pt idx="243">
                  <c:v>18</c:v>
                </c:pt>
                <c:pt idx="244">
                  <c:v>38</c:v>
                </c:pt>
                <c:pt idx="245">
                  <c:v>36</c:v>
                </c:pt>
                <c:pt idx="246">
                  <c:v>15</c:v>
                </c:pt>
                <c:pt idx="247">
                  <c:v>32</c:v>
                </c:pt>
                <c:pt idx="248">
                  <c:v>4</c:v>
                </c:pt>
                <c:pt idx="249">
                  <c:v>3</c:v>
                </c:pt>
                <c:pt idx="250">
                  <c:v>17</c:v>
                </c:pt>
                <c:pt idx="251">
                  <c:v>38</c:v>
                </c:pt>
                <c:pt idx="252">
                  <c:v>10</c:v>
                </c:pt>
                <c:pt idx="253">
                  <c:v>33</c:v>
                </c:pt>
                <c:pt idx="254">
                  <c:v>6</c:v>
                </c:pt>
                <c:pt idx="255">
                  <c:v>0</c:v>
                </c:pt>
                <c:pt idx="256">
                  <c:v>2</c:v>
                </c:pt>
                <c:pt idx="257">
                  <c:v>38</c:v>
                </c:pt>
                <c:pt idx="258">
                  <c:v>6</c:v>
                </c:pt>
                <c:pt idx="259">
                  <c:v>25</c:v>
                </c:pt>
                <c:pt idx="260">
                  <c:v>9</c:v>
                </c:pt>
                <c:pt idx="261">
                  <c:v>35</c:v>
                </c:pt>
                <c:pt idx="262">
                  <c:v>16</c:v>
                </c:pt>
                <c:pt idx="263">
                  <c:v>2</c:v>
                </c:pt>
                <c:pt idx="264">
                  <c:v>23</c:v>
                </c:pt>
                <c:pt idx="265">
                  <c:v>31</c:v>
                </c:pt>
                <c:pt idx="266">
                  <c:v>12</c:v>
                </c:pt>
                <c:pt idx="267">
                  <c:v>11</c:v>
                </c:pt>
                <c:pt idx="268">
                  <c:v>11</c:v>
                </c:pt>
                <c:pt idx="269">
                  <c:v>0</c:v>
                </c:pt>
                <c:pt idx="270">
                  <c:v>4</c:v>
                </c:pt>
                <c:pt idx="271">
                  <c:v>19</c:v>
                </c:pt>
                <c:pt idx="272">
                  <c:v>14</c:v>
                </c:pt>
                <c:pt idx="273">
                  <c:v>7</c:v>
                </c:pt>
                <c:pt idx="274">
                  <c:v>13</c:v>
                </c:pt>
                <c:pt idx="275">
                  <c:v>7</c:v>
                </c:pt>
                <c:pt idx="277">
                  <c:v>0</c:v>
                </c:pt>
                <c:pt idx="278">
                  <c:v>6</c:v>
                </c:pt>
                <c:pt idx="279">
                  <c:v>20</c:v>
                </c:pt>
                <c:pt idx="280">
                  <c:v>8</c:v>
                </c:pt>
                <c:pt idx="281">
                  <c:v>17</c:v>
                </c:pt>
                <c:pt idx="282">
                  <c:v>2</c:v>
                </c:pt>
                <c:pt idx="283">
                  <c:v>0</c:v>
                </c:pt>
                <c:pt idx="284">
                  <c:v>12</c:v>
                </c:pt>
                <c:pt idx="285">
                  <c:v>15</c:v>
                </c:pt>
                <c:pt idx="286">
                  <c:v>2</c:v>
                </c:pt>
                <c:pt idx="287">
                  <c:v>2</c:v>
                </c:pt>
                <c:pt idx="288">
                  <c:v>12</c:v>
                </c:pt>
                <c:pt idx="289">
                  <c:v>14</c:v>
                </c:pt>
                <c:pt idx="290">
                  <c:v>13</c:v>
                </c:pt>
                <c:pt idx="291">
                  <c:v>2</c:v>
                </c:pt>
                <c:pt idx="292">
                  <c:v>11</c:v>
                </c:pt>
                <c:pt idx="293">
                  <c:v>19</c:v>
                </c:pt>
                <c:pt idx="294">
                  <c:v>12</c:v>
                </c:pt>
                <c:pt idx="295">
                  <c:v>10</c:v>
                </c:pt>
                <c:pt idx="297">
                  <c:v>3</c:v>
                </c:pt>
                <c:pt idx="298">
                  <c:v>2</c:v>
                </c:pt>
                <c:pt idx="299">
                  <c:v>28</c:v>
                </c:pt>
                <c:pt idx="300">
                  <c:v>20</c:v>
                </c:pt>
                <c:pt idx="301">
                  <c:v>3</c:v>
                </c:pt>
                <c:pt idx="302">
                  <c:v>8</c:v>
                </c:pt>
                <c:pt idx="303">
                  <c:v>11</c:v>
                </c:pt>
                <c:pt idx="304">
                  <c:v>4</c:v>
                </c:pt>
                <c:pt idx="305">
                  <c:v>0</c:v>
                </c:pt>
                <c:pt idx="306">
                  <c:v>11</c:v>
                </c:pt>
                <c:pt idx="307">
                  <c:v>19</c:v>
                </c:pt>
                <c:pt idx="308">
                  <c:v>2</c:v>
                </c:pt>
                <c:pt idx="309">
                  <c:v>19</c:v>
                </c:pt>
                <c:pt idx="310">
                  <c:v>8</c:v>
                </c:pt>
                <c:pt idx="311">
                  <c:v>4</c:v>
                </c:pt>
                <c:pt idx="312">
                  <c:v>0</c:v>
                </c:pt>
                <c:pt idx="313">
                  <c:v>4</c:v>
                </c:pt>
                <c:pt idx="314">
                  <c:v>14</c:v>
                </c:pt>
                <c:pt idx="315">
                  <c:v>4</c:v>
                </c:pt>
                <c:pt idx="316">
                  <c:v>12</c:v>
                </c:pt>
                <c:pt idx="317">
                  <c:v>17</c:v>
                </c:pt>
                <c:pt idx="318">
                  <c:v>1</c:v>
                </c:pt>
                <c:pt idx="319">
                  <c:v>2</c:v>
                </c:pt>
                <c:pt idx="320">
                  <c:v>10</c:v>
                </c:pt>
                <c:pt idx="321">
                  <c:v>1</c:v>
                </c:pt>
                <c:pt idx="322">
                  <c:v>2</c:v>
                </c:pt>
                <c:pt idx="323">
                  <c:v>4</c:v>
                </c:pt>
                <c:pt idx="324">
                  <c:v>10</c:v>
                </c:pt>
                <c:pt idx="325">
                  <c:v>6</c:v>
                </c:pt>
                <c:pt idx="326">
                  <c:v>15</c:v>
                </c:pt>
                <c:pt idx="327">
                  <c:v>2</c:v>
                </c:pt>
                <c:pt idx="328">
                  <c:v>2</c:v>
                </c:pt>
                <c:pt idx="329">
                  <c:v>10</c:v>
                </c:pt>
                <c:pt idx="330">
                  <c:v>4</c:v>
                </c:pt>
                <c:pt idx="331">
                  <c:v>5</c:v>
                </c:pt>
                <c:pt idx="332">
                  <c:v>3</c:v>
                </c:pt>
                <c:pt idx="334">
                  <c:v>2</c:v>
                </c:pt>
                <c:pt idx="335">
                  <c:v>4</c:v>
                </c:pt>
                <c:pt idx="336">
                  <c:v>10</c:v>
                </c:pt>
                <c:pt idx="337">
                  <c:v>16</c:v>
                </c:pt>
                <c:pt idx="338">
                  <c:v>1</c:v>
                </c:pt>
                <c:pt idx="339">
                  <c:v>0</c:v>
                </c:pt>
                <c:pt idx="340">
                  <c:v>0</c:v>
                </c:pt>
                <c:pt idx="341">
                  <c:v>7</c:v>
                </c:pt>
                <c:pt idx="342">
                  <c:v>0</c:v>
                </c:pt>
                <c:pt idx="343">
                  <c:v>16</c:v>
                </c:pt>
                <c:pt idx="346">
                  <c:v>2</c:v>
                </c:pt>
                <c:pt idx="347">
                  <c:v>0</c:v>
                </c:pt>
                <c:pt idx="348">
                  <c:v>2</c:v>
                </c:pt>
                <c:pt idx="349">
                  <c:v>4</c:v>
                </c:pt>
                <c:pt idx="350">
                  <c:v>1</c:v>
                </c:pt>
                <c:pt idx="353">
                  <c:v>0</c:v>
                </c:pt>
                <c:pt idx="363">
                  <c:v>5</c:v>
                </c:pt>
                <c:pt idx="364">
                  <c:v>4</c:v>
                </c:pt>
                <c:pt idx="368">
                  <c:v>0</c:v>
                </c:pt>
                <c:pt idx="369">
                  <c:v>2</c:v>
                </c:pt>
                <c:pt idx="370">
                  <c:v>1</c:v>
                </c:pt>
                <c:pt idx="373">
                  <c:v>1</c:v>
                </c:pt>
                <c:pt idx="374">
                  <c:v>2</c:v>
                </c:pt>
                <c:pt idx="375">
                  <c:v>0</c:v>
                </c:pt>
                <c:pt idx="376">
                  <c:v>3</c:v>
                </c:pt>
                <c:pt idx="377">
                  <c:v>5</c:v>
                </c:pt>
                <c:pt idx="378">
                  <c:v>5</c:v>
                </c:pt>
                <c:pt idx="381">
                  <c:v>2</c:v>
                </c:pt>
                <c:pt idx="382">
                  <c:v>2</c:v>
                </c:pt>
                <c:pt idx="383">
                  <c:v>4</c:v>
                </c:pt>
                <c:pt idx="384">
                  <c:v>7</c:v>
                </c:pt>
                <c:pt idx="385">
                  <c:v>3</c:v>
                </c:pt>
                <c:pt idx="388">
                  <c:v>2</c:v>
                </c:pt>
                <c:pt idx="389">
                  <c:v>1</c:v>
                </c:pt>
                <c:pt idx="390">
                  <c:v>9</c:v>
                </c:pt>
                <c:pt idx="391">
                  <c:v>4</c:v>
                </c:pt>
                <c:pt idx="392">
                  <c:v>2</c:v>
                </c:pt>
                <c:pt idx="395">
                  <c:v>1</c:v>
                </c:pt>
                <c:pt idx="396">
                  <c:v>2</c:v>
                </c:pt>
                <c:pt idx="397">
                  <c:v>13</c:v>
                </c:pt>
                <c:pt idx="398">
                  <c:v>8</c:v>
                </c:pt>
                <c:pt idx="399">
                  <c:v>8</c:v>
                </c:pt>
                <c:pt idx="402">
                  <c:v>8</c:v>
                </c:pt>
                <c:pt idx="403">
                  <c:v>11</c:v>
                </c:pt>
                <c:pt idx="404">
                  <c:v>14</c:v>
                </c:pt>
                <c:pt idx="405">
                  <c:v>9</c:v>
                </c:pt>
                <c:pt idx="406">
                  <c:v>15</c:v>
                </c:pt>
                <c:pt idx="407">
                  <c:v>42</c:v>
                </c:pt>
                <c:pt idx="408">
                  <c:v>4</c:v>
                </c:pt>
                <c:pt idx="409">
                  <c:v>17</c:v>
                </c:pt>
                <c:pt idx="410">
                  <c:v>6</c:v>
                </c:pt>
                <c:pt idx="411">
                  <c:v>14</c:v>
                </c:pt>
                <c:pt idx="412">
                  <c:v>36</c:v>
                </c:pt>
                <c:pt idx="413">
                  <c:v>25</c:v>
                </c:pt>
                <c:pt idx="414">
                  <c:v>25</c:v>
                </c:pt>
                <c:pt idx="415">
                  <c:v>14</c:v>
                </c:pt>
                <c:pt idx="416">
                  <c:v>36</c:v>
                </c:pt>
                <c:pt idx="417">
                  <c:v>9</c:v>
                </c:pt>
                <c:pt idx="418">
                  <c:v>27</c:v>
                </c:pt>
                <c:pt idx="419">
                  <c:v>48</c:v>
                </c:pt>
                <c:pt idx="420">
                  <c:v>25</c:v>
                </c:pt>
                <c:pt idx="421">
                  <c:v>49</c:v>
                </c:pt>
                <c:pt idx="422">
                  <c:v>36</c:v>
                </c:pt>
                <c:pt idx="423">
                  <c:v>1</c:v>
                </c:pt>
                <c:pt idx="424">
                  <c:v>29</c:v>
                </c:pt>
                <c:pt idx="425">
                  <c:v>73</c:v>
                </c:pt>
                <c:pt idx="426">
                  <c:v>44</c:v>
                </c:pt>
                <c:pt idx="427">
                  <c:v>31</c:v>
                </c:pt>
                <c:pt idx="428">
                  <c:v>26</c:v>
                </c:pt>
                <c:pt idx="429">
                  <c:v>53</c:v>
                </c:pt>
                <c:pt idx="430">
                  <c:v>47</c:v>
                </c:pt>
                <c:pt idx="431">
                  <c:v>23</c:v>
                </c:pt>
                <c:pt idx="432">
                  <c:v>22</c:v>
                </c:pt>
                <c:pt idx="433">
                  <c:v>50</c:v>
                </c:pt>
                <c:pt idx="434">
                  <c:v>82</c:v>
                </c:pt>
                <c:pt idx="435">
                  <c:v>35</c:v>
                </c:pt>
                <c:pt idx="436">
                  <c:v>35</c:v>
                </c:pt>
                <c:pt idx="437">
                  <c:v>45</c:v>
                </c:pt>
                <c:pt idx="438">
                  <c:v>35</c:v>
                </c:pt>
                <c:pt idx="439">
                  <c:v>110</c:v>
                </c:pt>
                <c:pt idx="440">
                  <c:v>41</c:v>
                </c:pt>
                <c:pt idx="441">
                  <c:v>60</c:v>
                </c:pt>
                <c:pt idx="442">
                  <c:v>18</c:v>
                </c:pt>
                <c:pt idx="443">
                  <c:v>48</c:v>
                </c:pt>
                <c:pt idx="444">
                  <c:v>17</c:v>
                </c:pt>
                <c:pt idx="445">
                  <c:v>93</c:v>
                </c:pt>
                <c:pt idx="446">
                  <c:v>69</c:v>
                </c:pt>
                <c:pt idx="447">
                  <c:v>39</c:v>
                </c:pt>
                <c:pt idx="448">
                  <c:v>111</c:v>
                </c:pt>
                <c:pt idx="449">
                  <c:v>33</c:v>
                </c:pt>
                <c:pt idx="450">
                  <c:v>58</c:v>
                </c:pt>
                <c:pt idx="451">
                  <c:v>7</c:v>
                </c:pt>
                <c:pt idx="452">
                  <c:v>45</c:v>
                </c:pt>
                <c:pt idx="453">
                  <c:v>85</c:v>
                </c:pt>
                <c:pt idx="454">
                  <c:v>103</c:v>
                </c:pt>
                <c:pt idx="455">
                  <c:v>70</c:v>
                </c:pt>
                <c:pt idx="456">
                  <c:v>37</c:v>
                </c:pt>
                <c:pt idx="457">
                  <c:v>62</c:v>
                </c:pt>
                <c:pt idx="458">
                  <c:v>7</c:v>
                </c:pt>
                <c:pt idx="459">
                  <c:v>26</c:v>
                </c:pt>
                <c:pt idx="460">
                  <c:v>46</c:v>
                </c:pt>
                <c:pt idx="461">
                  <c:v>59</c:v>
                </c:pt>
                <c:pt idx="462">
                  <c:v>64</c:v>
                </c:pt>
                <c:pt idx="463">
                  <c:v>42</c:v>
                </c:pt>
                <c:pt idx="464">
                  <c:v>28</c:v>
                </c:pt>
                <c:pt idx="465">
                  <c:v>8</c:v>
                </c:pt>
                <c:pt idx="466">
                  <c:v>17</c:v>
                </c:pt>
                <c:pt idx="467">
                  <c:v>38</c:v>
                </c:pt>
                <c:pt idx="468">
                  <c:v>15</c:v>
                </c:pt>
                <c:pt idx="469">
                  <c:v>106</c:v>
                </c:pt>
                <c:pt idx="470">
                  <c:v>6</c:v>
                </c:pt>
                <c:pt idx="471">
                  <c:v>22</c:v>
                </c:pt>
                <c:pt idx="472">
                  <c:v>42</c:v>
                </c:pt>
                <c:pt idx="473">
                  <c:v>2</c:v>
                </c:pt>
                <c:pt idx="474">
                  <c:v>38</c:v>
                </c:pt>
                <c:pt idx="475">
                  <c:v>33</c:v>
                </c:pt>
                <c:pt idx="476">
                  <c:v>48</c:v>
                </c:pt>
                <c:pt idx="477">
                  <c:v>32</c:v>
                </c:pt>
                <c:pt idx="478">
                  <c:v>46</c:v>
                </c:pt>
                <c:pt idx="479">
                  <c:v>2</c:v>
                </c:pt>
                <c:pt idx="480">
                  <c:v>6</c:v>
                </c:pt>
                <c:pt idx="481">
                  <c:v>29</c:v>
                </c:pt>
                <c:pt idx="482">
                  <c:v>50</c:v>
                </c:pt>
                <c:pt idx="483">
                  <c:v>32</c:v>
                </c:pt>
                <c:pt idx="484">
                  <c:v>7</c:v>
                </c:pt>
                <c:pt idx="485">
                  <c:v>21</c:v>
                </c:pt>
                <c:pt idx="486">
                  <c:v>1</c:v>
                </c:pt>
                <c:pt idx="487">
                  <c:v>13</c:v>
                </c:pt>
                <c:pt idx="488">
                  <c:v>27</c:v>
                </c:pt>
                <c:pt idx="489">
                  <c:v>28</c:v>
                </c:pt>
                <c:pt idx="490">
                  <c:v>6</c:v>
                </c:pt>
                <c:pt idx="491">
                  <c:v>11</c:v>
                </c:pt>
                <c:pt idx="492">
                  <c:v>27</c:v>
                </c:pt>
                <c:pt idx="493">
                  <c:v>15</c:v>
                </c:pt>
                <c:pt idx="494">
                  <c:v>2</c:v>
                </c:pt>
                <c:pt idx="495">
                  <c:v>19</c:v>
                </c:pt>
                <c:pt idx="496">
                  <c:v>41</c:v>
                </c:pt>
                <c:pt idx="497">
                  <c:v>12</c:v>
                </c:pt>
                <c:pt idx="498">
                  <c:v>15</c:v>
                </c:pt>
                <c:pt idx="499">
                  <c:v>25</c:v>
                </c:pt>
                <c:pt idx="500">
                  <c:v>1</c:v>
                </c:pt>
                <c:pt idx="501">
                  <c:v>8</c:v>
                </c:pt>
                <c:pt idx="502">
                  <c:v>19</c:v>
                </c:pt>
                <c:pt idx="503">
                  <c:v>14</c:v>
                </c:pt>
                <c:pt idx="504">
                  <c:v>15</c:v>
                </c:pt>
                <c:pt idx="505">
                  <c:v>12</c:v>
                </c:pt>
                <c:pt idx="506">
                  <c:v>16</c:v>
                </c:pt>
                <c:pt idx="507">
                  <c:v>0</c:v>
                </c:pt>
                <c:pt idx="508">
                  <c:v>7</c:v>
                </c:pt>
                <c:pt idx="509">
                  <c:v>16</c:v>
                </c:pt>
                <c:pt idx="510">
                  <c:v>27</c:v>
                </c:pt>
                <c:pt idx="511">
                  <c:v>7</c:v>
                </c:pt>
                <c:pt idx="512">
                  <c:v>0</c:v>
                </c:pt>
                <c:pt idx="513">
                  <c:v>10</c:v>
                </c:pt>
                <c:pt idx="514">
                  <c:v>4</c:v>
                </c:pt>
                <c:pt idx="515">
                  <c:v>1</c:v>
                </c:pt>
                <c:pt idx="516">
                  <c:v>14</c:v>
                </c:pt>
                <c:pt idx="517">
                  <c:v>33</c:v>
                </c:pt>
                <c:pt idx="518">
                  <c:v>3</c:v>
                </c:pt>
                <c:pt idx="519">
                  <c:v>17</c:v>
                </c:pt>
                <c:pt idx="520">
                  <c:v>3</c:v>
                </c:pt>
                <c:pt idx="521">
                  <c:v>18</c:v>
                </c:pt>
                <c:pt idx="522">
                  <c:v>2</c:v>
                </c:pt>
                <c:pt idx="523">
                  <c:v>13</c:v>
                </c:pt>
                <c:pt idx="524">
                  <c:v>12</c:v>
                </c:pt>
                <c:pt idx="525">
                  <c:v>23</c:v>
                </c:pt>
                <c:pt idx="526">
                  <c:v>9</c:v>
                </c:pt>
                <c:pt idx="527">
                  <c:v>7</c:v>
                </c:pt>
                <c:pt idx="528">
                  <c:v>1</c:v>
                </c:pt>
                <c:pt idx="529">
                  <c:v>11</c:v>
                </c:pt>
                <c:pt idx="530">
                  <c:v>6</c:v>
                </c:pt>
                <c:pt idx="531">
                  <c:v>12</c:v>
                </c:pt>
              </c:numCache>
            </c:numRef>
          </c:val>
          <c:smooth val="0"/>
          <c:extLst>
            <c:ext xmlns:c16="http://schemas.microsoft.com/office/drawing/2014/chart" uri="{C3380CC4-5D6E-409C-BE32-E72D297353CC}">
              <c16:uniqueId val="{00000000-5098-47FB-9B75-AE8ECA2BE05F}"/>
            </c:ext>
          </c:extLst>
        </c:ser>
        <c:ser>
          <c:idx val="1"/>
          <c:order val="1"/>
          <c:tx>
            <c:strRef>
              <c:f>'South Carolina'!$A$7</c:f>
              <c:strCache>
                <c:ptCount val="1"/>
                <c:pt idx="0">
                  <c:v>Probable Deaths (53)</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'South Carolina'!$1:$1</c15:sqref>
                  </c15:fullRef>
                </c:ext>
              </c:extLst>
              <c:f>'South Carolina'!$B$1:$XFD$1</c:f>
              <c:numCache>
                <c:formatCode>m/d/yyyy</c:formatCode>
                <c:ptCount val="16383"/>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pt idx="474">
                  <c:v>44487</c:v>
                </c:pt>
                <c:pt idx="475">
                  <c:v>44488</c:v>
                </c:pt>
                <c:pt idx="476">
                  <c:v>44489</c:v>
                </c:pt>
                <c:pt idx="477">
                  <c:v>44490</c:v>
                </c:pt>
                <c:pt idx="478">
                  <c:v>44491</c:v>
                </c:pt>
                <c:pt idx="479">
                  <c:v>44492</c:v>
                </c:pt>
                <c:pt idx="480">
                  <c:v>44493</c:v>
                </c:pt>
                <c:pt idx="481">
                  <c:v>44494</c:v>
                </c:pt>
                <c:pt idx="482">
                  <c:v>44495</c:v>
                </c:pt>
                <c:pt idx="483">
                  <c:v>44496</c:v>
                </c:pt>
                <c:pt idx="484">
                  <c:v>44497</c:v>
                </c:pt>
                <c:pt idx="485">
                  <c:v>44498</c:v>
                </c:pt>
                <c:pt idx="486">
                  <c:v>44499</c:v>
                </c:pt>
                <c:pt idx="487">
                  <c:v>44500</c:v>
                </c:pt>
                <c:pt idx="488">
                  <c:v>44501</c:v>
                </c:pt>
                <c:pt idx="489">
                  <c:v>44502</c:v>
                </c:pt>
                <c:pt idx="490">
                  <c:v>44503</c:v>
                </c:pt>
                <c:pt idx="491">
                  <c:v>44504</c:v>
                </c:pt>
                <c:pt idx="492">
                  <c:v>44505</c:v>
                </c:pt>
                <c:pt idx="493">
                  <c:v>44506</c:v>
                </c:pt>
                <c:pt idx="494">
                  <c:v>44507</c:v>
                </c:pt>
                <c:pt idx="495">
                  <c:v>44508</c:v>
                </c:pt>
                <c:pt idx="496">
                  <c:v>44509</c:v>
                </c:pt>
                <c:pt idx="497">
                  <c:v>44510</c:v>
                </c:pt>
                <c:pt idx="498">
                  <c:v>44511</c:v>
                </c:pt>
                <c:pt idx="499">
                  <c:v>44512</c:v>
                </c:pt>
                <c:pt idx="500">
                  <c:v>44513</c:v>
                </c:pt>
                <c:pt idx="501">
                  <c:v>44514</c:v>
                </c:pt>
                <c:pt idx="502">
                  <c:v>44515</c:v>
                </c:pt>
                <c:pt idx="503">
                  <c:v>44516</c:v>
                </c:pt>
                <c:pt idx="504">
                  <c:v>44517</c:v>
                </c:pt>
                <c:pt idx="505">
                  <c:v>44518</c:v>
                </c:pt>
                <c:pt idx="506">
                  <c:v>44519</c:v>
                </c:pt>
                <c:pt idx="507">
                  <c:v>44520</c:v>
                </c:pt>
                <c:pt idx="508">
                  <c:v>44521</c:v>
                </c:pt>
                <c:pt idx="509">
                  <c:v>44522</c:v>
                </c:pt>
                <c:pt idx="510">
                  <c:v>44523</c:v>
                </c:pt>
                <c:pt idx="511">
                  <c:v>44524</c:v>
                </c:pt>
                <c:pt idx="512">
                  <c:v>44525</c:v>
                </c:pt>
                <c:pt idx="513">
                  <c:v>44526</c:v>
                </c:pt>
                <c:pt idx="514">
                  <c:v>44527</c:v>
                </c:pt>
                <c:pt idx="515">
                  <c:v>44528</c:v>
                </c:pt>
                <c:pt idx="516">
                  <c:v>44529</c:v>
                </c:pt>
                <c:pt idx="517">
                  <c:v>44530</c:v>
                </c:pt>
                <c:pt idx="518">
                  <c:v>44531</c:v>
                </c:pt>
                <c:pt idx="519">
                  <c:v>44532</c:v>
                </c:pt>
                <c:pt idx="520">
                  <c:v>44533</c:v>
                </c:pt>
                <c:pt idx="521">
                  <c:v>44534</c:v>
                </c:pt>
                <c:pt idx="522">
                  <c:v>44535</c:v>
                </c:pt>
                <c:pt idx="523">
                  <c:v>44536</c:v>
                </c:pt>
                <c:pt idx="524">
                  <c:v>44537</c:v>
                </c:pt>
                <c:pt idx="525">
                  <c:v>44538</c:v>
                </c:pt>
                <c:pt idx="526">
                  <c:v>44539</c:v>
                </c:pt>
                <c:pt idx="527">
                  <c:v>44540</c:v>
                </c:pt>
                <c:pt idx="528">
                  <c:v>44541</c:v>
                </c:pt>
                <c:pt idx="529">
                  <c:v>44542</c:v>
                </c:pt>
                <c:pt idx="530">
                  <c:v>44543</c:v>
                </c:pt>
                <c:pt idx="531">
                  <c:v>44544</c:v>
                </c:pt>
                <c:pt idx="532">
                  <c:v>44545</c:v>
                </c:pt>
                <c:pt idx="533">
                  <c:v>44546</c:v>
                </c:pt>
                <c:pt idx="534">
                  <c:v>44547</c:v>
                </c:pt>
                <c:pt idx="535">
                  <c:v>44548</c:v>
                </c:pt>
                <c:pt idx="536">
                  <c:v>44549</c:v>
                </c:pt>
                <c:pt idx="537">
                  <c:v>44550</c:v>
                </c:pt>
                <c:pt idx="538">
                  <c:v>44551</c:v>
                </c:pt>
                <c:pt idx="539">
                  <c:v>44552</c:v>
                </c:pt>
                <c:pt idx="540">
                  <c:v>44553</c:v>
                </c:pt>
                <c:pt idx="541">
                  <c:v>44554</c:v>
                </c:pt>
                <c:pt idx="542">
                  <c:v>44555</c:v>
                </c:pt>
                <c:pt idx="543">
                  <c:v>44556</c:v>
                </c:pt>
                <c:pt idx="544">
                  <c:v>44557</c:v>
                </c:pt>
                <c:pt idx="545">
                  <c:v>44558</c:v>
                </c:pt>
                <c:pt idx="546">
                  <c:v>44559</c:v>
                </c:pt>
                <c:pt idx="547">
                  <c:v>44560</c:v>
                </c:pt>
                <c:pt idx="548">
                  <c:v>44561</c:v>
                </c:pt>
                <c:pt idx="549">
                  <c:v>44562</c:v>
                </c:pt>
              </c:numCache>
            </c:numRef>
          </c:cat>
          <c:val>
            <c:numRef>
              <c:extLst>
                <c:ext xmlns:c15="http://schemas.microsoft.com/office/drawing/2012/chart" uri="{02D57815-91ED-43cb-92C2-25804820EDAC}">
                  <c15:fullRef>
                    <c15:sqref>'South Carolina'!$7:$7</c15:sqref>
                  </c15:fullRef>
                </c:ext>
              </c:extLst>
              <c:f>'South Carolina'!$B$7:$XFD$7</c:f>
              <c:numCache>
                <c:formatCode>General</c:formatCode>
                <c:ptCount val="16383"/>
                <c:pt idx="0">
                  <c:v>4</c:v>
                </c:pt>
                <c:pt idx="3">
                  <c:v>1</c:v>
                </c:pt>
                <c:pt idx="4">
                  <c:v>1</c:v>
                </c:pt>
                <c:pt idx="5">
                  <c:v>1</c:v>
                </c:pt>
                <c:pt idx="6">
                  <c:v>0</c:v>
                </c:pt>
                <c:pt idx="7">
                  <c:v>0</c:v>
                </c:pt>
                <c:pt idx="8">
                  <c:v>0</c:v>
                </c:pt>
                <c:pt idx="9">
                  <c:v>0</c:v>
                </c:pt>
                <c:pt idx="10">
                  <c:v>4</c:v>
                </c:pt>
                <c:pt idx="11">
                  <c:v>0</c:v>
                </c:pt>
                <c:pt idx="12">
                  <c:v>0</c:v>
                </c:pt>
                <c:pt idx="13">
                  <c:v>0</c:v>
                </c:pt>
                <c:pt idx="14">
                  <c:v>5</c:v>
                </c:pt>
                <c:pt idx="15">
                  <c:v>3</c:v>
                </c:pt>
                <c:pt idx="16">
                  <c:v>1</c:v>
                </c:pt>
                <c:pt idx="17">
                  <c:v>0</c:v>
                </c:pt>
                <c:pt idx="18">
                  <c:v>0</c:v>
                </c:pt>
                <c:pt idx="19">
                  <c:v>0</c:v>
                </c:pt>
                <c:pt idx="20">
                  <c:v>1</c:v>
                </c:pt>
                <c:pt idx="21">
                  <c:v>26</c:v>
                </c:pt>
                <c:pt idx="22">
                  <c:v>0</c:v>
                </c:pt>
                <c:pt idx="23">
                  <c:v>7</c:v>
                </c:pt>
                <c:pt idx="24">
                  <c:v>8</c:v>
                </c:pt>
                <c:pt idx="25">
                  <c:v>3</c:v>
                </c:pt>
                <c:pt idx="26">
                  <c:v>0</c:v>
                </c:pt>
                <c:pt idx="27">
                  <c:v>7</c:v>
                </c:pt>
                <c:pt idx="28">
                  <c:v>4</c:v>
                </c:pt>
                <c:pt idx="29">
                  <c:v>8</c:v>
                </c:pt>
                <c:pt idx="30">
                  <c:v>0</c:v>
                </c:pt>
                <c:pt idx="31">
                  <c:v>4</c:v>
                </c:pt>
                <c:pt idx="32">
                  <c:v>0</c:v>
                </c:pt>
                <c:pt idx="33">
                  <c:v>7</c:v>
                </c:pt>
                <c:pt idx="34">
                  <c:v>2</c:v>
                </c:pt>
                <c:pt idx="35">
                  <c:v>5</c:v>
                </c:pt>
                <c:pt idx="36">
                  <c:v>9</c:v>
                </c:pt>
                <c:pt idx="37">
                  <c:v>5</c:v>
                </c:pt>
                <c:pt idx="38">
                  <c:v>6</c:v>
                </c:pt>
                <c:pt idx="39">
                  <c:v>7</c:v>
                </c:pt>
                <c:pt idx="40">
                  <c:v>1</c:v>
                </c:pt>
                <c:pt idx="41">
                  <c:v>4</c:v>
                </c:pt>
                <c:pt idx="42">
                  <c:v>1</c:v>
                </c:pt>
                <c:pt idx="43">
                  <c:v>11</c:v>
                </c:pt>
                <c:pt idx="44">
                  <c:v>3</c:v>
                </c:pt>
                <c:pt idx="45">
                  <c:v>6</c:v>
                </c:pt>
                <c:pt idx="46">
                  <c:v>0</c:v>
                </c:pt>
                <c:pt idx="47">
                  <c:v>0</c:v>
                </c:pt>
                <c:pt idx="48">
                  <c:v>10</c:v>
                </c:pt>
                <c:pt idx="49">
                  <c:v>1</c:v>
                </c:pt>
                <c:pt idx="50">
                  <c:v>1</c:v>
                </c:pt>
                <c:pt idx="51">
                  <c:v>10</c:v>
                </c:pt>
                <c:pt idx="52">
                  <c:v>2</c:v>
                </c:pt>
                <c:pt idx="53">
                  <c:v>4</c:v>
                </c:pt>
                <c:pt idx="54">
                  <c:v>0</c:v>
                </c:pt>
                <c:pt idx="55">
                  <c:v>2</c:v>
                </c:pt>
                <c:pt idx="56">
                  <c:v>3</c:v>
                </c:pt>
                <c:pt idx="57">
                  <c:v>14</c:v>
                </c:pt>
                <c:pt idx="58">
                  <c:v>5</c:v>
                </c:pt>
                <c:pt idx="59">
                  <c:v>3</c:v>
                </c:pt>
                <c:pt idx="60">
                  <c:v>0</c:v>
                </c:pt>
                <c:pt idx="61">
                  <c:v>0</c:v>
                </c:pt>
                <c:pt idx="62">
                  <c:v>0</c:v>
                </c:pt>
                <c:pt idx="63">
                  <c:v>11</c:v>
                </c:pt>
                <c:pt idx="64">
                  <c:v>1</c:v>
                </c:pt>
                <c:pt idx="65">
                  <c:v>2</c:v>
                </c:pt>
                <c:pt idx="66">
                  <c:v>0</c:v>
                </c:pt>
                <c:pt idx="67">
                  <c:v>0</c:v>
                </c:pt>
                <c:pt idx="68">
                  <c:v>1</c:v>
                </c:pt>
                <c:pt idx="69">
                  <c:v>0</c:v>
                </c:pt>
                <c:pt idx="70">
                  <c:v>1</c:v>
                </c:pt>
                <c:pt idx="71">
                  <c:v>11</c:v>
                </c:pt>
                <c:pt idx="72">
                  <c:v>1</c:v>
                </c:pt>
                <c:pt idx="73">
                  <c:v>1</c:v>
                </c:pt>
                <c:pt idx="74">
                  <c:v>0</c:v>
                </c:pt>
                <c:pt idx="75">
                  <c:v>7</c:v>
                </c:pt>
                <c:pt idx="76">
                  <c:v>0</c:v>
                </c:pt>
                <c:pt idx="77">
                  <c:v>10</c:v>
                </c:pt>
                <c:pt idx="78">
                  <c:v>1</c:v>
                </c:pt>
                <c:pt idx="79">
                  <c:v>0</c:v>
                </c:pt>
                <c:pt idx="80">
                  <c:v>2</c:v>
                </c:pt>
                <c:pt idx="81">
                  <c:v>0</c:v>
                </c:pt>
                <c:pt idx="82">
                  <c:v>0</c:v>
                </c:pt>
                <c:pt idx="83">
                  <c:v>3</c:v>
                </c:pt>
                <c:pt idx="84">
                  <c:v>1</c:v>
                </c:pt>
                <c:pt idx="85">
                  <c:v>3</c:v>
                </c:pt>
                <c:pt idx="86">
                  <c:v>1</c:v>
                </c:pt>
                <c:pt idx="87">
                  <c:v>0</c:v>
                </c:pt>
                <c:pt idx="88">
                  <c:v>0</c:v>
                </c:pt>
                <c:pt idx="89">
                  <c:v>1</c:v>
                </c:pt>
                <c:pt idx="90">
                  <c:v>1</c:v>
                </c:pt>
                <c:pt idx="91">
                  <c:v>1</c:v>
                </c:pt>
                <c:pt idx="92">
                  <c:v>3</c:v>
                </c:pt>
                <c:pt idx="93">
                  <c:v>1</c:v>
                </c:pt>
                <c:pt idx="94">
                  <c:v>2</c:v>
                </c:pt>
                <c:pt idx="95">
                  <c:v>0</c:v>
                </c:pt>
                <c:pt idx="96">
                  <c:v>0</c:v>
                </c:pt>
                <c:pt idx="97">
                  <c:v>0</c:v>
                </c:pt>
                <c:pt idx="98">
                  <c:v>6</c:v>
                </c:pt>
                <c:pt idx="99">
                  <c:v>0</c:v>
                </c:pt>
                <c:pt idx="100">
                  <c:v>2</c:v>
                </c:pt>
                <c:pt idx="101">
                  <c:v>1</c:v>
                </c:pt>
                <c:pt idx="102">
                  <c:v>0</c:v>
                </c:pt>
                <c:pt idx="103">
                  <c:v>0</c:v>
                </c:pt>
                <c:pt idx="104">
                  <c:v>3</c:v>
                </c:pt>
                <c:pt idx="105">
                  <c:v>1</c:v>
                </c:pt>
                <c:pt idx="106">
                  <c:v>3</c:v>
                </c:pt>
                <c:pt idx="107">
                  <c:v>3</c:v>
                </c:pt>
                <c:pt idx="108">
                  <c:v>0</c:v>
                </c:pt>
                <c:pt idx="109">
                  <c:v>1</c:v>
                </c:pt>
                <c:pt idx="110">
                  <c:v>1</c:v>
                </c:pt>
                <c:pt idx="111">
                  <c:v>10</c:v>
                </c:pt>
                <c:pt idx="112">
                  <c:v>1</c:v>
                </c:pt>
                <c:pt idx="113">
                  <c:v>10</c:v>
                </c:pt>
                <c:pt idx="114">
                  <c:v>5</c:v>
                </c:pt>
                <c:pt idx="115">
                  <c:v>2</c:v>
                </c:pt>
                <c:pt idx="116">
                  <c:v>2</c:v>
                </c:pt>
                <c:pt idx="117">
                  <c:v>2</c:v>
                </c:pt>
                <c:pt idx="118">
                  <c:v>4</c:v>
                </c:pt>
                <c:pt idx="119">
                  <c:v>4</c:v>
                </c:pt>
                <c:pt idx="120">
                  <c:v>2</c:v>
                </c:pt>
                <c:pt idx="121">
                  <c:v>0</c:v>
                </c:pt>
                <c:pt idx="122">
                  <c:v>5</c:v>
                </c:pt>
                <c:pt idx="123">
                  <c:v>0</c:v>
                </c:pt>
                <c:pt idx="124">
                  <c:v>0</c:v>
                </c:pt>
                <c:pt idx="125">
                  <c:v>6</c:v>
                </c:pt>
                <c:pt idx="126">
                  <c:v>3</c:v>
                </c:pt>
                <c:pt idx="127">
                  <c:v>0</c:v>
                </c:pt>
                <c:pt idx="128">
                  <c:v>1</c:v>
                </c:pt>
                <c:pt idx="129">
                  <c:v>2</c:v>
                </c:pt>
                <c:pt idx="130">
                  <c:v>1</c:v>
                </c:pt>
                <c:pt idx="131">
                  <c:v>3</c:v>
                </c:pt>
                <c:pt idx="132">
                  <c:v>4</c:v>
                </c:pt>
                <c:pt idx="133">
                  <c:v>1</c:v>
                </c:pt>
                <c:pt idx="134">
                  <c:v>0</c:v>
                </c:pt>
                <c:pt idx="135">
                  <c:v>1</c:v>
                </c:pt>
                <c:pt idx="136">
                  <c:v>0</c:v>
                </c:pt>
                <c:pt idx="137">
                  <c:v>0</c:v>
                </c:pt>
                <c:pt idx="138">
                  <c:v>4</c:v>
                </c:pt>
                <c:pt idx="139">
                  <c:v>3</c:v>
                </c:pt>
                <c:pt idx="140">
                  <c:v>4</c:v>
                </c:pt>
                <c:pt idx="141">
                  <c:v>2</c:v>
                </c:pt>
                <c:pt idx="142">
                  <c:v>5</c:v>
                </c:pt>
                <c:pt idx="143">
                  <c:v>18</c:v>
                </c:pt>
                <c:pt idx="144">
                  <c:v>1</c:v>
                </c:pt>
                <c:pt idx="145">
                  <c:v>0</c:v>
                </c:pt>
                <c:pt idx="146">
                  <c:v>2</c:v>
                </c:pt>
                <c:pt idx="147">
                  <c:v>0</c:v>
                </c:pt>
                <c:pt idx="149">
                  <c:v>1</c:v>
                </c:pt>
                <c:pt idx="150">
                  <c:v>0</c:v>
                </c:pt>
                <c:pt idx="151">
                  <c:v>0</c:v>
                </c:pt>
                <c:pt idx="152">
                  <c:v>1</c:v>
                </c:pt>
                <c:pt idx="153">
                  <c:v>10</c:v>
                </c:pt>
                <c:pt idx="154">
                  <c:v>6</c:v>
                </c:pt>
                <c:pt idx="155">
                  <c:v>2</c:v>
                </c:pt>
                <c:pt idx="156">
                  <c:v>1</c:v>
                </c:pt>
                <c:pt idx="157">
                  <c:v>2</c:v>
                </c:pt>
                <c:pt idx="158">
                  <c:v>6</c:v>
                </c:pt>
                <c:pt idx="159">
                  <c:v>1</c:v>
                </c:pt>
                <c:pt idx="160">
                  <c:v>2</c:v>
                </c:pt>
                <c:pt idx="161">
                  <c:v>1</c:v>
                </c:pt>
                <c:pt idx="162">
                  <c:v>3</c:v>
                </c:pt>
                <c:pt idx="163">
                  <c:v>5</c:v>
                </c:pt>
                <c:pt idx="164">
                  <c:v>0</c:v>
                </c:pt>
                <c:pt idx="165">
                  <c:v>11</c:v>
                </c:pt>
                <c:pt idx="166">
                  <c:v>1</c:v>
                </c:pt>
                <c:pt idx="167">
                  <c:v>1</c:v>
                </c:pt>
                <c:pt idx="168">
                  <c:v>2</c:v>
                </c:pt>
                <c:pt idx="169">
                  <c:v>4</c:v>
                </c:pt>
                <c:pt idx="170">
                  <c:v>1</c:v>
                </c:pt>
                <c:pt idx="171">
                  <c:v>7</c:v>
                </c:pt>
                <c:pt idx="172">
                  <c:v>4</c:v>
                </c:pt>
                <c:pt idx="173">
                  <c:v>6</c:v>
                </c:pt>
                <c:pt idx="174">
                  <c:v>0</c:v>
                </c:pt>
                <c:pt idx="175">
                  <c:v>3</c:v>
                </c:pt>
                <c:pt idx="176">
                  <c:v>1</c:v>
                </c:pt>
                <c:pt idx="177">
                  <c:v>2</c:v>
                </c:pt>
                <c:pt idx="178">
                  <c:v>7</c:v>
                </c:pt>
                <c:pt idx="179">
                  <c:v>0</c:v>
                </c:pt>
                <c:pt idx="180">
                  <c:v>3</c:v>
                </c:pt>
                <c:pt idx="181">
                  <c:v>9</c:v>
                </c:pt>
                <c:pt idx="182">
                  <c:v>8</c:v>
                </c:pt>
                <c:pt idx="183">
                  <c:v>6</c:v>
                </c:pt>
                <c:pt idx="184">
                  <c:v>3</c:v>
                </c:pt>
                <c:pt idx="185">
                  <c:v>1</c:v>
                </c:pt>
                <c:pt idx="186">
                  <c:v>3</c:v>
                </c:pt>
                <c:pt idx="187">
                  <c:v>13</c:v>
                </c:pt>
                <c:pt idx="188">
                  <c:v>29</c:v>
                </c:pt>
                <c:pt idx="189">
                  <c:v>6</c:v>
                </c:pt>
                <c:pt idx="190">
                  <c:v>12</c:v>
                </c:pt>
                <c:pt idx="191">
                  <c:v>5</c:v>
                </c:pt>
                <c:pt idx="192">
                  <c:v>1</c:v>
                </c:pt>
                <c:pt idx="193">
                  <c:v>5</c:v>
                </c:pt>
                <c:pt idx="194">
                  <c:v>9</c:v>
                </c:pt>
                <c:pt idx="195">
                  <c:v>5</c:v>
                </c:pt>
                <c:pt idx="196">
                  <c:v>11</c:v>
                </c:pt>
                <c:pt idx="197">
                  <c:v>8</c:v>
                </c:pt>
                <c:pt idx="198">
                  <c:v>53</c:v>
                </c:pt>
                <c:pt idx="199">
                  <c:v>4</c:v>
                </c:pt>
                <c:pt idx="200">
                  <c:v>0</c:v>
                </c:pt>
                <c:pt idx="201">
                  <c:v>13</c:v>
                </c:pt>
                <c:pt idx="202">
                  <c:v>6</c:v>
                </c:pt>
                <c:pt idx="203">
                  <c:v>8</c:v>
                </c:pt>
                <c:pt idx="204">
                  <c:v>12</c:v>
                </c:pt>
                <c:pt idx="205">
                  <c:v>8</c:v>
                </c:pt>
                <c:pt idx="206">
                  <c:v>0</c:v>
                </c:pt>
                <c:pt idx="207">
                  <c:v>2</c:v>
                </c:pt>
                <c:pt idx="208">
                  <c:v>9</c:v>
                </c:pt>
                <c:pt idx="209">
                  <c:v>28</c:v>
                </c:pt>
                <c:pt idx="210">
                  <c:v>3</c:v>
                </c:pt>
                <c:pt idx="211">
                  <c:v>7</c:v>
                </c:pt>
                <c:pt idx="212">
                  <c:v>6</c:v>
                </c:pt>
                <c:pt idx="213">
                  <c:v>32</c:v>
                </c:pt>
                <c:pt idx="214">
                  <c:v>4</c:v>
                </c:pt>
                <c:pt idx="215">
                  <c:v>15</c:v>
                </c:pt>
                <c:pt idx="216">
                  <c:v>19</c:v>
                </c:pt>
                <c:pt idx="217">
                  <c:v>13</c:v>
                </c:pt>
                <c:pt idx="218">
                  <c:v>11</c:v>
                </c:pt>
                <c:pt idx="219">
                  <c:v>8</c:v>
                </c:pt>
                <c:pt idx="220">
                  <c:v>7</c:v>
                </c:pt>
                <c:pt idx="221">
                  <c:v>0</c:v>
                </c:pt>
                <c:pt idx="222">
                  <c:v>10</c:v>
                </c:pt>
                <c:pt idx="223">
                  <c:v>10</c:v>
                </c:pt>
                <c:pt idx="224">
                  <c:v>16</c:v>
                </c:pt>
                <c:pt idx="225">
                  <c:v>5</c:v>
                </c:pt>
                <c:pt idx="226">
                  <c:v>11</c:v>
                </c:pt>
                <c:pt idx="227">
                  <c:v>5</c:v>
                </c:pt>
                <c:pt idx="228">
                  <c:v>6</c:v>
                </c:pt>
                <c:pt idx="229">
                  <c:v>12</c:v>
                </c:pt>
                <c:pt idx="230">
                  <c:v>8</c:v>
                </c:pt>
                <c:pt idx="231">
                  <c:v>13</c:v>
                </c:pt>
                <c:pt idx="232">
                  <c:v>17</c:v>
                </c:pt>
                <c:pt idx="233">
                  <c:v>11</c:v>
                </c:pt>
                <c:pt idx="234">
                  <c:v>2</c:v>
                </c:pt>
                <c:pt idx="235">
                  <c:v>6</c:v>
                </c:pt>
                <c:pt idx="236">
                  <c:v>20</c:v>
                </c:pt>
                <c:pt idx="237">
                  <c:v>5</c:v>
                </c:pt>
                <c:pt idx="238">
                  <c:v>8</c:v>
                </c:pt>
                <c:pt idx="239">
                  <c:v>4</c:v>
                </c:pt>
                <c:pt idx="240">
                  <c:v>14</c:v>
                </c:pt>
                <c:pt idx="241">
                  <c:v>3</c:v>
                </c:pt>
                <c:pt idx="242">
                  <c:v>1</c:v>
                </c:pt>
                <c:pt idx="243">
                  <c:v>26</c:v>
                </c:pt>
                <c:pt idx="244">
                  <c:v>7</c:v>
                </c:pt>
                <c:pt idx="245">
                  <c:v>5</c:v>
                </c:pt>
                <c:pt idx="246">
                  <c:v>6</c:v>
                </c:pt>
                <c:pt idx="247">
                  <c:v>6</c:v>
                </c:pt>
                <c:pt idx="248">
                  <c:v>2</c:v>
                </c:pt>
                <c:pt idx="249">
                  <c:v>0</c:v>
                </c:pt>
                <c:pt idx="250">
                  <c:v>2</c:v>
                </c:pt>
                <c:pt idx="251">
                  <c:v>7</c:v>
                </c:pt>
                <c:pt idx="252">
                  <c:v>1</c:v>
                </c:pt>
                <c:pt idx="253">
                  <c:v>8</c:v>
                </c:pt>
                <c:pt idx="254">
                  <c:v>0</c:v>
                </c:pt>
                <c:pt idx="255">
                  <c:v>1</c:v>
                </c:pt>
                <c:pt idx="256">
                  <c:v>1</c:v>
                </c:pt>
                <c:pt idx="257">
                  <c:v>14</c:v>
                </c:pt>
                <c:pt idx="258">
                  <c:v>1</c:v>
                </c:pt>
                <c:pt idx="259">
                  <c:v>4</c:v>
                </c:pt>
                <c:pt idx="260">
                  <c:v>3</c:v>
                </c:pt>
                <c:pt idx="261">
                  <c:v>8</c:v>
                </c:pt>
                <c:pt idx="262">
                  <c:v>4</c:v>
                </c:pt>
                <c:pt idx="263">
                  <c:v>1</c:v>
                </c:pt>
                <c:pt idx="264">
                  <c:v>6</c:v>
                </c:pt>
                <c:pt idx="265">
                  <c:v>1</c:v>
                </c:pt>
                <c:pt idx="266">
                  <c:v>0</c:v>
                </c:pt>
                <c:pt idx="267">
                  <c:v>2</c:v>
                </c:pt>
                <c:pt idx="268">
                  <c:v>7</c:v>
                </c:pt>
                <c:pt idx="269">
                  <c:v>0</c:v>
                </c:pt>
                <c:pt idx="270">
                  <c:v>1</c:v>
                </c:pt>
                <c:pt idx="271">
                  <c:v>2</c:v>
                </c:pt>
                <c:pt idx="272">
                  <c:v>14</c:v>
                </c:pt>
                <c:pt idx="273">
                  <c:v>3</c:v>
                </c:pt>
                <c:pt idx="274">
                  <c:v>4</c:v>
                </c:pt>
                <c:pt idx="275">
                  <c:v>1</c:v>
                </c:pt>
                <c:pt idx="277">
                  <c:v>0</c:v>
                </c:pt>
                <c:pt idx="278">
                  <c:v>3</c:v>
                </c:pt>
                <c:pt idx="279">
                  <c:v>4</c:v>
                </c:pt>
                <c:pt idx="280">
                  <c:v>5</c:v>
                </c:pt>
                <c:pt idx="281">
                  <c:v>9</c:v>
                </c:pt>
                <c:pt idx="282">
                  <c:v>1</c:v>
                </c:pt>
                <c:pt idx="283">
                  <c:v>0</c:v>
                </c:pt>
                <c:pt idx="284">
                  <c:v>1</c:v>
                </c:pt>
                <c:pt idx="285">
                  <c:v>0</c:v>
                </c:pt>
                <c:pt idx="286">
                  <c:v>1</c:v>
                </c:pt>
                <c:pt idx="287">
                  <c:v>0</c:v>
                </c:pt>
                <c:pt idx="288">
                  <c:v>0</c:v>
                </c:pt>
                <c:pt idx="289">
                  <c:v>2</c:v>
                </c:pt>
                <c:pt idx="290">
                  <c:v>3</c:v>
                </c:pt>
                <c:pt idx="291">
                  <c:v>1</c:v>
                </c:pt>
                <c:pt idx="292">
                  <c:v>0</c:v>
                </c:pt>
                <c:pt idx="293">
                  <c:v>4</c:v>
                </c:pt>
                <c:pt idx="294">
                  <c:v>4</c:v>
                </c:pt>
                <c:pt idx="295">
                  <c:v>0</c:v>
                </c:pt>
                <c:pt idx="296">
                  <c:v>16</c:v>
                </c:pt>
                <c:pt idx="297">
                  <c:v>0</c:v>
                </c:pt>
                <c:pt idx="298">
                  <c:v>0</c:v>
                </c:pt>
                <c:pt idx="299">
                  <c:v>10</c:v>
                </c:pt>
                <c:pt idx="300">
                  <c:v>5</c:v>
                </c:pt>
                <c:pt idx="301">
                  <c:v>1</c:v>
                </c:pt>
                <c:pt idx="302">
                  <c:v>1</c:v>
                </c:pt>
                <c:pt idx="303">
                  <c:v>3</c:v>
                </c:pt>
                <c:pt idx="304">
                  <c:v>0</c:v>
                </c:pt>
                <c:pt idx="305">
                  <c:v>0</c:v>
                </c:pt>
                <c:pt idx="306">
                  <c:v>4</c:v>
                </c:pt>
                <c:pt idx="307">
                  <c:v>4</c:v>
                </c:pt>
                <c:pt idx="308">
                  <c:v>6</c:v>
                </c:pt>
                <c:pt idx="309">
                  <c:v>1</c:v>
                </c:pt>
                <c:pt idx="310">
                  <c:v>1</c:v>
                </c:pt>
                <c:pt idx="311">
                  <c:v>0</c:v>
                </c:pt>
                <c:pt idx="312">
                  <c:v>0</c:v>
                </c:pt>
                <c:pt idx="313">
                  <c:v>3</c:v>
                </c:pt>
                <c:pt idx="314">
                  <c:v>2</c:v>
                </c:pt>
                <c:pt idx="315">
                  <c:v>5</c:v>
                </c:pt>
                <c:pt idx="316">
                  <c:v>0</c:v>
                </c:pt>
                <c:pt idx="317">
                  <c:v>2</c:v>
                </c:pt>
                <c:pt idx="318">
                  <c:v>0</c:v>
                </c:pt>
                <c:pt idx="319">
                  <c:v>0</c:v>
                </c:pt>
                <c:pt idx="320">
                  <c:v>3</c:v>
                </c:pt>
                <c:pt idx="321">
                  <c:v>1</c:v>
                </c:pt>
                <c:pt idx="322">
                  <c:v>3</c:v>
                </c:pt>
                <c:pt idx="323">
                  <c:v>0</c:v>
                </c:pt>
                <c:pt idx="324">
                  <c:v>0</c:v>
                </c:pt>
                <c:pt idx="325">
                  <c:v>0</c:v>
                </c:pt>
                <c:pt idx="326">
                  <c:v>0</c:v>
                </c:pt>
                <c:pt idx="327">
                  <c:v>1</c:v>
                </c:pt>
                <c:pt idx="328">
                  <c:v>1</c:v>
                </c:pt>
                <c:pt idx="329">
                  <c:v>7</c:v>
                </c:pt>
                <c:pt idx="330">
                  <c:v>0</c:v>
                </c:pt>
                <c:pt idx="331">
                  <c:v>0</c:v>
                </c:pt>
                <c:pt idx="332">
                  <c:v>1</c:v>
                </c:pt>
                <c:pt idx="334">
                  <c:v>0</c:v>
                </c:pt>
                <c:pt idx="335">
                  <c:v>0</c:v>
                </c:pt>
                <c:pt idx="336">
                  <c:v>1</c:v>
                </c:pt>
                <c:pt idx="337">
                  <c:v>0</c:v>
                </c:pt>
                <c:pt idx="338">
                  <c:v>1</c:v>
                </c:pt>
                <c:pt idx="339">
                  <c:v>0</c:v>
                </c:pt>
                <c:pt idx="340">
                  <c:v>0</c:v>
                </c:pt>
                <c:pt idx="341">
                  <c:v>0</c:v>
                </c:pt>
                <c:pt idx="342">
                  <c:v>0</c:v>
                </c:pt>
                <c:pt idx="343">
                  <c:v>1</c:v>
                </c:pt>
                <c:pt idx="346">
                  <c:v>1</c:v>
                </c:pt>
                <c:pt idx="347">
                  <c:v>0</c:v>
                </c:pt>
                <c:pt idx="348">
                  <c:v>1</c:v>
                </c:pt>
                <c:pt idx="349">
                  <c:v>2</c:v>
                </c:pt>
                <c:pt idx="350">
                  <c:v>1</c:v>
                </c:pt>
                <c:pt idx="353">
                  <c:v>0</c:v>
                </c:pt>
                <c:pt idx="363">
                  <c:v>2</c:v>
                </c:pt>
                <c:pt idx="364">
                  <c:v>0</c:v>
                </c:pt>
                <c:pt idx="368">
                  <c:v>0</c:v>
                </c:pt>
                <c:pt idx="369">
                  <c:v>0</c:v>
                </c:pt>
                <c:pt idx="370">
                  <c:v>0</c:v>
                </c:pt>
                <c:pt idx="373">
                  <c:v>1</c:v>
                </c:pt>
                <c:pt idx="374">
                  <c:v>0</c:v>
                </c:pt>
                <c:pt idx="375">
                  <c:v>0</c:v>
                </c:pt>
                <c:pt idx="376">
                  <c:v>1</c:v>
                </c:pt>
                <c:pt idx="377">
                  <c:v>0</c:v>
                </c:pt>
                <c:pt idx="378">
                  <c:v>0</c:v>
                </c:pt>
                <c:pt idx="381">
                  <c:v>0</c:v>
                </c:pt>
                <c:pt idx="382">
                  <c:v>1</c:v>
                </c:pt>
                <c:pt idx="383">
                  <c:v>6</c:v>
                </c:pt>
                <c:pt idx="384">
                  <c:v>0</c:v>
                </c:pt>
                <c:pt idx="385">
                  <c:v>0</c:v>
                </c:pt>
                <c:pt idx="388">
                  <c:v>0</c:v>
                </c:pt>
                <c:pt idx="389">
                  <c:v>0</c:v>
                </c:pt>
                <c:pt idx="390">
                  <c:v>2</c:v>
                </c:pt>
                <c:pt idx="391">
                  <c:v>6</c:v>
                </c:pt>
                <c:pt idx="392">
                  <c:v>0</c:v>
                </c:pt>
                <c:pt idx="395">
                  <c:v>0</c:v>
                </c:pt>
                <c:pt idx="396">
                  <c:v>0</c:v>
                </c:pt>
                <c:pt idx="397">
                  <c:v>0</c:v>
                </c:pt>
                <c:pt idx="398">
                  <c:v>1</c:v>
                </c:pt>
                <c:pt idx="399">
                  <c:v>3</c:v>
                </c:pt>
                <c:pt idx="402">
                  <c:v>1</c:v>
                </c:pt>
                <c:pt idx="403">
                  <c:v>0</c:v>
                </c:pt>
                <c:pt idx="404">
                  <c:v>1</c:v>
                </c:pt>
                <c:pt idx="405">
                  <c:v>3</c:v>
                </c:pt>
                <c:pt idx="406">
                  <c:v>5</c:v>
                </c:pt>
                <c:pt idx="407">
                  <c:v>2</c:v>
                </c:pt>
                <c:pt idx="408">
                  <c:v>2</c:v>
                </c:pt>
                <c:pt idx="409">
                  <c:v>2</c:v>
                </c:pt>
                <c:pt idx="410">
                  <c:v>1</c:v>
                </c:pt>
                <c:pt idx="411">
                  <c:v>12</c:v>
                </c:pt>
                <c:pt idx="412">
                  <c:v>7</c:v>
                </c:pt>
                <c:pt idx="413">
                  <c:v>6</c:v>
                </c:pt>
                <c:pt idx="414">
                  <c:v>5</c:v>
                </c:pt>
                <c:pt idx="415">
                  <c:v>13</c:v>
                </c:pt>
                <c:pt idx="416">
                  <c:v>9</c:v>
                </c:pt>
                <c:pt idx="417">
                  <c:v>1</c:v>
                </c:pt>
                <c:pt idx="418">
                  <c:v>6</c:v>
                </c:pt>
                <c:pt idx="419">
                  <c:v>8</c:v>
                </c:pt>
                <c:pt idx="420">
                  <c:v>14</c:v>
                </c:pt>
                <c:pt idx="421">
                  <c:v>4</c:v>
                </c:pt>
                <c:pt idx="422">
                  <c:v>21</c:v>
                </c:pt>
                <c:pt idx="423">
                  <c:v>0</c:v>
                </c:pt>
                <c:pt idx="424">
                  <c:v>8</c:v>
                </c:pt>
                <c:pt idx="425">
                  <c:v>13</c:v>
                </c:pt>
                <c:pt idx="426">
                  <c:v>16</c:v>
                </c:pt>
                <c:pt idx="427">
                  <c:v>7</c:v>
                </c:pt>
                <c:pt idx="428">
                  <c:v>12</c:v>
                </c:pt>
                <c:pt idx="429">
                  <c:v>20</c:v>
                </c:pt>
                <c:pt idx="430">
                  <c:v>6</c:v>
                </c:pt>
                <c:pt idx="431">
                  <c:v>5</c:v>
                </c:pt>
                <c:pt idx="432">
                  <c:v>3</c:v>
                </c:pt>
                <c:pt idx="433">
                  <c:v>5</c:v>
                </c:pt>
                <c:pt idx="434">
                  <c:v>17</c:v>
                </c:pt>
                <c:pt idx="435">
                  <c:v>34</c:v>
                </c:pt>
                <c:pt idx="436">
                  <c:v>3</c:v>
                </c:pt>
                <c:pt idx="437">
                  <c:v>6</c:v>
                </c:pt>
                <c:pt idx="438">
                  <c:v>8</c:v>
                </c:pt>
                <c:pt idx="439">
                  <c:v>28</c:v>
                </c:pt>
                <c:pt idx="440">
                  <c:v>8</c:v>
                </c:pt>
                <c:pt idx="441">
                  <c:v>23</c:v>
                </c:pt>
                <c:pt idx="442">
                  <c:v>5</c:v>
                </c:pt>
                <c:pt idx="443">
                  <c:v>15</c:v>
                </c:pt>
                <c:pt idx="444">
                  <c:v>6</c:v>
                </c:pt>
                <c:pt idx="445">
                  <c:v>17</c:v>
                </c:pt>
                <c:pt idx="446">
                  <c:v>16</c:v>
                </c:pt>
                <c:pt idx="447">
                  <c:v>5</c:v>
                </c:pt>
                <c:pt idx="448">
                  <c:v>13</c:v>
                </c:pt>
                <c:pt idx="449">
                  <c:v>27</c:v>
                </c:pt>
                <c:pt idx="450">
                  <c:v>9</c:v>
                </c:pt>
                <c:pt idx="451">
                  <c:v>0</c:v>
                </c:pt>
                <c:pt idx="452">
                  <c:v>2</c:v>
                </c:pt>
                <c:pt idx="453">
                  <c:v>29</c:v>
                </c:pt>
                <c:pt idx="454">
                  <c:v>4</c:v>
                </c:pt>
                <c:pt idx="455">
                  <c:v>28</c:v>
                </c:pt>
                <c:pt idx="456">
                  <c:v>15</c:v>
                </c:pt>
                <c:pt idx="457">
                  <c:v>16</c:v>
                </c:pt>
                <c:pt idx="458">
                  <c:v>3</c:v>
                </c:pt>
                <c:pt idx="459">
                  <c:v>1</c:v>
                </c:pt>
                <c:pt idx="460">
                  <c:v>9</c:v>
                </c:pt>
                <c:pt idx="461">
                  <c:v>16</c:v>
                </c:pt>
                <c:pt idx="462">
                  <c:v>10</c:v>
                </c:pt>
                <c:pt idx="463">
                  <c:v>16</c:v>
                </c:pt>
                <c:pt idx="464">
                  <c:v>12</c:v>
                </c:pt>
                <c:pt idx="465">
                  <c:v>0</c:v>
                </c:pt>
                <c:pt idx="466">
                  <c:v>5</c:v>
                </c:pt>
                <c:pt idx="467">
                  <c:v>2</c:v>
                </c:pt>
                <c:pt idx="468">
                  <c:v>7</c:v>
                </c:pt>
                <c:pt idx="469">
                  <c:v>13</c:v>
                </c:pt>
                <c:pt idx="470">
                  <c:v>10</c:v>
                </c:pt>
                <c:pt idx="471">
                  <c:v>0</c:v>
                </c:pt>
                <c:pt idx="472">
                  <c:v>7</c:v>
                </c:pt>
                <c:pt idx="473">
                  <c:v>0</c:v>
                </c:pt>
                <c:pt idx="474">
                  <c:v>12</c:v>
                </c:pt>
                <c:pt idx="475">
                  <c:v>11</c:v>
                </c:pt>
                <c:pt idx="476">
                  <c:v>14</c:v>
                </c:pt>
                <c:pt idx="477">
                  <c:v>4</c:v>
                </c:pt>
                <c:pt idx="478">
                  <c:v>4</c:v>
                </c:pt>
                <c:pt idx="479">
                  <c:v>1</c:v>
                </c:pt>
                <c:pt idx="480">
                  <c:v>0</c:v>
                </c:pt>
                <c:pt idx="481">
                  <c:v>10</c:v>
                </c:pt>
                <c:pt idx="482">
                  <c:v>16</c:v>
                </c:pt>
                <c:pt idx="483">
                  <c:v>14</c:v>
                </c:pt>
                <c:pt idx="484">
                  <c:v>2</c:v>
                </c:pt>
                <c:pt idx="485">
                  <c:v>5</c:v>
                </c:pt>
                <c:pt idx="486">
                  <c:v>1</c:v>
                </c:pt>
                <c:pt idx="487">
                  <c:v>0</c:v>
                </c:pt>
                <c:pt idx="488">
                  <c:v>10</c:v>
                </c:pt>
                <c:pt idx="489">
                  <c:v>6</c:v>
                </c:pt>
                <c:pt idx="490">
                  <c:v>3</c:v>
                </c:pt>
                <c:pt idx="491">
                  <c:v>0</c:v>
                </c:pt>
                <c:pt idx="492">
                  <c:v>6</c:v>
                </c:pt>
                <c:pt idx="493">
                  <c:v>2</c:v>
                </c:pt>
                <c:pt idx="494">
                  <c:v>0</c:v>
                </c:pt>
                <c:pt idx="495">
                  <c:v>8</c:v>
                </c:pt>
                <c:pt idx="496">
                  <c:v>3</c:v>
                </c:pt>
                <c:pt idx="497">
                  <c:v>4</c:v>
                </c:pt>
                <c:pt idx="498">
                  <c:v>1</c:v>
                </c:pt>
                <c:pt idx="499">
                  <c:v>11</c:v>
                </c:pt>
                <c:pt idx="500">
                  <c:v>0</c:v>
                </c:pt>
                <c:pt idx="501">
                  <c:v>1</c:v>
                </c:pt>
                <c:pt idx="502">
                  <c:v>5</c:v>
                </c:pt>
                <c:pt idx="503">
                  <c:v>1</c:v>
                </c:pt>
                <c:pt idx="504">
                  <c:v>3</c:v>
                </c:pt>
                <c:pt idx="505">
                  <c:v>2</c:v>
                </c:pt>
                <c:pt idx="506">
                  <c:v>5</c:v>
                </c:pt>
                <c:pt idx="507">
                  <c:v>1</c:v>
                </c:pt>
                <c:pt idx="508">
                  <c:v>0</c:v>
                </c:pt>
                <c:pt idx="509">
                  <c:v>3</c:v>
                </c:pt>
                <c:pt idx="510">
                  <c:v>7</c:v>
                </c:pt>
                <c:pt idx="511">
                  <c:v>2</c:v>
                </c:pt>
                <c:pt idx="512">
                  <c:v>0</c:v>
                </c:pt>
                <c:pt idx="513">
                  <c:v>2</c:v>
                </c:pt>
                <c:pt idx="514">
                  <c:v>0</c:v>
                </c:pt>
                <c:pt idx="515">
                  <c:v>0</c:v>
                </c:pt>
                <c:pt idx="516">
                  <c:v>9</c:v>
                </c:pt>
                <c:pt idx="517">
                  <c:v>3</c:v>
                </c:pt>
                <c:pt idx="518">
                  <c:v>0</c:v>
                </c:pt>
                <c:pt idx="519">
                  <c:v>2</c:v>
                </c:pt>
                <c:pt idx="520">
                  <c:v>0</c:v>
                </c:pt>
                <c:pt idx="521">
                  <c:v>3</c:v>
                </c:pt>
                <c:pt idx="522">
                  <c:v>2</c:v>
                </c:pt>
                <c:pt idx="523">
                  <c:v>4</c:v>
                </c:pt>
                <c:pt idx="524">
                  <c:v>1</c:v>
                </c:pt>
                <c:pt idx="525">
                  <c:v>6</c:v>
                </c:pt>
                <c:pt idx="526">
                  <c:v>8</c:v>
                </c:pt>
                <c:pt idx="527">
                  <c:v>4</c:v>
                </c:pt>
                <c:pt idx="528">
                  <c:v>1</c:v>
                </c:pt>
                <c:pt idx="529">
                  <c:v>3</c:v>
                </c:pt>
                <c:pt idx="530">
                  <c:v>6</c:v>
                </c:pt>
                <c:pt idx="531">
                  <c:v>2</c:v>
                </c:pt>
              </c:numCache>
            </c:numRef>
          </c:val>
          <c:smooth val="0"/>
          <c:extLst>
            <c:ext xmlns:c16="http://schemas.microsoft.com/office/drawing/2014/chart" uri="{C3380CC4-5D6E-409C-BE32-E72D297353CC}">
              <c16:uniqueId val="{00000001-5098-47FB-9B75-AE8ECA2BE05F}"/>
            </c:ext>
          </c:extLst>
        </c:ser>
        <c:ser>
          <c:idx val="2"/>
          <c:order val="2"/>
          <c:tx>
            <c:strRef>
              <c:f>'South Carolina'!$A$8</c:f>
              <c:strCache>
                <c:ptCount val="1"/>
                <c:pt idx="0">
                  <c:v>Deaths by Day (55)</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xmlns:c15="http://schemas.microsoft.com/office/drawing/2012/chart" uri="{02D57815-91ED-43cb-92C2-25804820EDAC}">
                  <c15:fullRef>
                    <c15:sqref>'South Carolina'!$1:$1</c15:sqref>
                  </c15:fullRef>
                </c:ext>
              </c:extLst>
              <c:f>'South Carolina'!$B$1:$XFD$1</c:f>
              <c:numCache>
                <c:formatCode>m/d/yyyy</c:formatCode>
                <c:ptCount val="16383"/>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pt idx="428">
                  <c:v>44441</c:v>
                </c:pt>
                <c:pt idx="429">
                  <c:v>44442</c:v>
                </c:pt>
                <c:pt idx="430">
                  <c:v>44443</c:v>
                </c:pt>
                <c:pt idx="431">
                  <c:v>44444</c:v>
                </c:pt>
                <c:pt idx="432">
                  <c:v>44445</c:v>
                </c:pt>
                <c:pt idx="433">
                  <c:v>44446</c:v>
                </c:pt>
                <c:pt idx="434">
                  <c:v>44447</c:v>
                </c:pt>
                <c:pt idx="435">
                  <c:v>44448</c:v>
                </c:pt>
                <c:pt idx="436">
                  <c:v>44449</c:v>
                </c:pt>
                <c:pt idx="437">
                  <c:v>44450</c:v>
                </c:pt>
                <c:pt idx="438">
                  <c:v>44451</c:v>
                </c:pt>
                <c:pt idx="439">
                  <c:v>44452</c:v>
                </c:pt>
                <c:pt idx="440">
                  <c:v>44453</c:v>
                </c:pt>
                <c:pt idx="441">
                  <c:v>44454</c:v>
                </c:pt>
                <c:pt idx="442">
                  <c:v>44455</c:v>
                </c:pt>
                <c:pt idx="443">
                  <c:v>44456</c:v>
                </c:pt>
                <c:pt idx="444">
                  <c:v>44457</c:v>
                </c:pt>
                <c:pt idx="445">
                  <c:v>44458</c:v>
                </c:pt>
                <c:pt idx="446">
                  <c:v>44459</c:v>
                </c:pt>
                <c:pt idx="447">
                  <c:v>44460</c:v>
                </c:pt>
                <c:pt idx="448">
                  <c:v>44461</c:v>
                </c:pt>
                <c:pt idx="449">
                  <c:v>44462</c:v>
                </c:pt>
                <c:pt idx="450">
                  <c:v>44463</c:v>
                </c:pt>
                <c:pt idx="451">
                  <c:v>44464</c:v>
                </c:pt>
                <c:pt idx="452">
                  <c:v>44465</c:v>
                </c:pt>
                <c:pt idx="453">
                  <c:v>44466</c:v>
                </c:pt>
                <c:pt idx="454">
                  <c:v>44467</c:v>
                </c:pt>
                <c:pt idx="455">
                  <c:v>44468</c:v>
                </c:pt>
                <c:pt idx="456">
                  <c:v>44469</c:v>
                </c:pt>
                <c:pt idx="457">
                  <c:v>44470</c:v>
                </c:pt>
                <c:pt idx="458">
                  <c:v>44471</c:v>
                </c:pt>
                <c:pt idx="459">
                  <c:v>44472</c:v>
                </c:pt>
                <c:pt idx="460">
                  <c:v>44473</c:v>
                </c:pt>
                <c:pt idx="461">
                  <c:v>44474</c:v>
                </c:pt>
                <c:pt idx="462">
                  <c:v>44475</c:v>
                </c:pt>
                <c:pt idx="463">
                  <c:v>44476</c:v>
                </c:pt>
                <c:pt idx="464">
                  <c:v>44477</c:v>
                </c:pt>
                <c:pt idx="465">
                  <c:v>44478</c:v>
                </c:pt>
                <c:pt idx="466">
                  <c:v>44479</c:v>
                </c:pt>
                <c:pt idx="467">
                  <c:v>44480</c:v>
                </c:pt>
                <c:pt idx="468">
                  <c:v>44481</c:v>
                </c:pt>
                <c:pt idx="469">
                  <c:v>44482</c:v>
                </c:pt>
                <c:pt idx="470">
                  <c:v>44483</c:v>
                </c:pt>
                <c:pt idx="471">
                  <c:v>44484</c:v>
                </c:pt>
                <c:pt idx="472">
                  <c:v>44485</c:v>
                </c:pt>
                <c:pt idx="473">
                  <c:v>44486</c:v>
                </c:pt>
                <c:pt idx="474">
                  <c:v>44487</c:v>
                </c:pt>
                <c:pt idx="475">
                  <c:v>44488</c:v>
                </c:pt>
                <c:pt idx="476">
                  <c:v>44489</c:v>
                </c:pt>
                <c:pt idx="477">
                  <c:v>44490</c:v>
                </c:pt>
                <c:pt idx="478">
                  <c:v>44491</c:v>
                </c:pt>
                <c:pt idx="479">
                  <c:v>44492</c:v>
                </c:pt>
                <c:pt idx="480">
                  <c:v>44493</c:v>
                </c:pt>
                <c:pt idx="481">
                  <c:v>44494</c:v>
                </c:pt>
                <c:pt idx="482">
                  <c:v>44495</c:v>
                </c:pt>
                <c:pt idx="483">
                  <c:v>44496</c:v>
                </c:pt>
                <c:pt idx="484">
                  <c:v>44497</c:v>
                </c:pt>
                <c:pt idx="485">
                  <c:v>44498</c:v>
                </c:pt>
                <c:pt idx="486">
                  <c:v>44499</c:v>
                </c:pt>
                <c:pt idx="487">
                  <c:v>44500</c:v>
                </c:pt>
                <c:pt idx="488">
                  <c:v>44501</c:v>
                </c:pt>
                <c:pt idx="489">
                  <c:v>44502</c:v>
                </c:pt>
                <c:pt idx="490">
                  <c:v>44503</c:v>
                </c:pt>
                <c:pt idx="491">
                  <c:v>44504</c:v>
                </c:pt>
                <c:pt idx="492">
                  <c:v>44505</c:v>
                </c:pt>
                <c:pt idx="493">
                  <c:v>44506</c:v>
                </c:pt>
                <c:pt idx="494">
                  <c:v>44507</c:v>
                </c:pt>
                <c:pt idx="495">
                  <c:v>44508</c:v>
                </c:pt>
                <c:pt idx="496">
                  <c:v>44509</c:v>
                </c:pt>
                <c:pt idx="497">
                  <c:v>44510</c:v>
                </c:pt>
                <c:pt idx="498">
                  <c:v>44511</c:v>
                </c:pt>
                <c:pt idx="499">
                  <c:v>44512</c:v>
                </c:pt>
                <c:pt idx="500">
                  <c:v>44513</c:v>
                </c:pt>
                <c:pt idx="501">
                  <c:v>44514</c:v>
                </c:pt>
                <c:pt idx="502">
                  <c:v>44515</c:v>
                </c:pt>
                <c:pt idx="503">
                  <c:v>44516</c:v>
                </c:pt>
                <c:pt idx="504">
                  <c:v>44517</c:v>
                </c:pt>
                <c:pt idx="505">
                  <c:v>44518</c:v>
                </c:pt>
                <c:pt idx="506">
                  <c:v>44519</c:v>
                </c:pt>
                <c:pt idx="507">
                  <c:v>44520</c:v>
                </c:pt>
                <c:pt idx="508">
                  <c:v>44521</c:v>
                </c:pt>
                <c:pt idx="509">
                  <c:v>44522</c:v>
                </c:pt>
                <c:pt idx="510">
                  <c:v>44523</c:v>
                </c:pt>
                <c:pt idx="511">
                  <c:v>44524</c:v>
                </c:pt>
                <c:pt idx="512">
                  <c:v>44525</c:v>
                </c:pt>
                <c:pt idx="513">
                  <c:v>44526</c:v>
                </c:pt>
                <c:pt idx="514">
                  <c:v>44527</c:v>
                </c:pt>
                <c:pt idx="515">
                  <c:v>44528</c:v>
                </c:pt>
                <c:pt idx="516">
                  <c:v>44529</c:v>
                </c:pt>
                <c:pt idx="517">
                  <c:v>44530</c:v>
                </c:pt>
                <c:pt idx="518">
                  <c:v>44531</c:v>
                </c:pt>
                <c:pt idx="519">
                  <c:v>44532</c:v>
                </c:pt>
                <c:pt idx="520">
                  <c:v>44533</c:v>
                </c:pt>
                <c:pt idx="521">
                  <c:v>44534</c:v>
                </c:pt>
                <c:pt idx="522">
                  <c:v>44535</c:v>
                </c:pt>
                <c:pt idx="523">
                  <c:v>44536</c:v>
                </c:pt>
                <c:pt idx="524">
                  <c:v>44537</c:v>
                </c:pt>
                <c:pt idx="525">
                  <c:v>44538</c:v>
                </c:pt>
                <c:pt idx="526">
                  <c:v>44539</c:v>
                </c:pt>
                <c:pt idx="527">
                  <c:v>44540</c:v>
                </c:pt>
                <c:pt idx="528">
                  <c:v>44541</c:v>
                </c:pt>
                <c:pt idx="529">
                  <c:v>44542</c:v>
                </c:pt>
                <c:pt idx="530">
                  <c:v>44543</c:v>
                </c:pt>
                <c:pt idx="531">
                  <c:v>44544</c:v>
                </c:pt>
                <c:pt idx="532">
                  <c:v>44545</c:v>
                </c:pt>
                <c:pt idx="533">
                  <c:v>44546</c:v>
                </c:pt>
                <c:pt idx="534">
                  <c:v>44547</c:v>
                </c:pt>
                <c:pt idx="535">
                  <c:v>44548</c:v>
                </c:pt>
                <c:pt idx="536">
                  <c:v>44549</c:v>
                </c:pt>
                <c:pt idx="537">
                  <c:v>44550</c:v>
                </c:pt>
                <c:pt idx="538">
                  <c:v>44551</c:v>
                </c:pt>
                <c:pt idx="539">
                  <c:v>44552</c:v>
                </c:pt>
                <c:pt idx="540">
                  <c:v>44553</c:v>
                </c:pt>
                <c:pt idx="541">
                  <c:v>44554</c:v>
                </c:pt>
                <c:pt idx="542">
                  <c:v>44555</c:v>
                </c:pt>
                <c:pt idx="543">
                  <c:v>44556</c:v>
                </c:pt>
                <c:pt idx="544">
                  <c:v>44557</c:v>
                </c:pt>
                <c:pt idx="545">
                  <c:v>44558</c:v>
                </c:pt>
                <c:pt idx="546">
                  <c:v>44559</c:v>
                </c:pt>
                <c:pt idx="547">
                  <c:v>44560</c:v>
                </c:pt>
                <c:pt idx="548">
                  <c:v>44561</c:v>
                </c:pt>
                <c:pt idx="549">
                  <c:v>44562</c:v>
                </c:pt>
              </c:numCache>
            </c:numRef>
          </c:cat>
          <c:val>
            <c:numRef>
              <c:extLst>
                <c:ext xmlns:c15="http://schemas.microsoft.com/office/drawing/2012/chart" uri="{02D57815-91ED-43cb-92C2-25804820EDAC}">
                  <c15:fullRef>
                    <c15:sqref>'South Carolina'!$8:$8</c15:sqref>
                  </c15:fullRef>
                </c:ext>
              </c:extLst>
              <c:f>'South Carolina'!$B$8:$XFD$8</c:f>
              <c:numCache>
                <c:formatCode>General</c:formatCode>
                <c:ptCount val="16383"/>
                <c:pt idx="0">
                  <c:v>20</c:v>
                </c:pt>
                <c:pt idx="1">
                  <c:v>13</c:v>
                </c:pt>
                <c:pt idx="2">
                  <c:v>25</c:v>
                </c:pt>
                <c:pt idx="3">
                  <c:v>24</c:v>
                </c:pt>
                <c:pt idx="4">
                  <c:v>16</c:v>
                </c:pt>
                <c:pt idx="5">
                  <c:v>18</c:v>
                </c:pt>
                <c:pt idx="6">
                  <c:v>21</c:v>
                </c:pt>
                <c:pt idx="7">
                  <c:v>16</c:v>
                </c:pt>
                <c:pt idx="8">
                  <c:v>20</c:v>
                </c:pt>
                <c:pt idx="9">
                  <c:v>28</c:v>
                </c:pt>
                <c:pt idx="10">
                  <c:v>27</c:v>
                </c:pt>
                <c:pt idx="11">
                  <c:v>27</c:v>
                </c:pt>
                <c:pt idx="12">
                  <c:v>40</c:v>
                </c:pt>
                <c:pt idx="13">
                  <c:v>37</c:v>
                </c:pt>
                <c:pt idx="14">
                  <c:v>34</c:v>
                </c:pt>
                <c:pt idx="15">
                  <c:v>24</c:v>
                </c:pt>
                <c:pt idx="16">
                  <c:v>33</c:v>
                </c:pt>
                <c:pt idx="17">
                  <c:v>38</c:v>
                </c:pt>
                <c:pt idx="18">
                  <c:v>49</c:v>
                </c:pt>
                <c:pt idx="19">
                  <c:v>46</c:v>
                </c:pt>
                <c:pt idx="20">
                  <c:v>55</c:v>
                </c:pt>
                <c:pt idx="21">
                  <c:v>50</c:v>
                </c:pt>
                <c:pt idx="22">
                  <c:v>47</c:v>
                </c:pt>
                <c:pt idx="23">
                  <c:v>35</c:v>
                </c:pt>
                <c:pt idx="24">
                  <c:v>43</c:v>
                </c:pt>
                <c:pt idx="25">
                  <c:v>42</c:v>
                </c:pt>
                <c:pt idx="26">
                  <c:v>42</c:v>
                </c:pt>
                <c:pt idx="27">
                  <c:v>50</c:v>
                </c:pt>
                <c:pt idx="28">
                  <c:v>38</c:v>
                </c:pt>
                <c:pt idx="29">
                  <c:v>51</c:v>
                </c:pt>
                <c:pt idx="30">
                  <c:v>33</c:v>
                </c:pt>
                <c:pt idx="31">
                  <c:v>41</c:v>
                </c:pt>
                <c:pt idx="32">
                  <c:v>40</c:v>
                </c:pt>
                <c:pt idx="33">
                  <c:v>39</c:v>
                </c:pt>
                <c:pt idx="34">
                  <c:v>45</c:v>
                </c:pt>
                <c:pt idx="35">
                  <c:v>38</c:v>
                </c:pt>
                <c:pt idx="36">
                  <c:v>29</c:v>
                </c:pt>
                <c:pt idx="37">
                  <c:v>42</c:v>
                </c:pt>
                <c:pt idx="38">
                  <c:v>40</c:v>
                </c:pt>
                <c:pt idx="39">
                  <c:v>39</c:v>
                </c:pt>
                <c:pt idx="40">
                  <c:v>33</c:v>
                </c:pt>
                <c:pt idx="41">
                  <c:v>26</c:v>
                </c:pt>
                <c:pt idx="42">
                  <c:v>37</c:v>
                </c:pt>
                <c:pt idx="43">
                  <c:v>38</c:v>
                </c:pt>
                <c:pt idx="44">
                  <c:v>31</c:v>
                </c:pt>
                <c:pt idx="45">
                  <c:v>44</c:v>
                </c:pt>
                <c:pt idx="46">
                  <c:v>29</c:v>
                </c:pt>
                <c:pt idx="47">
                  <c:v>34</c:v>
                </c:pt>
                <c:pt idx="48">
                  <c:v>30</c:v>
                </c:pt>
                <c:pt idx="49">
                  <c:v>23</c:v>
                </c:pt>
                <c:pt idx="50">
                  <c:v>37</c:v>
                </c:pt>
                <c:pt idx="51">
                  <c:v>21</c:v>
                </c:pt>
                <c:pt idx="52">
                  <c:v>37</c:v>
                </c:pt>
                <c:pt idx="53">
                  <c:v>21</c:v>
                </c:pt>
                <c:pt idx="54">
                  <c:v>26</c:v>
                </c:pt>
                <c:pt idx="55">
                  <c:v>36</c:v>
                </c:pt>
                <c:pt idx="56">
                  <c:v>28</c:v>
                </c:pt>
                <c:pt idx="57">
                  <c:v>24</c:v>
                </c:pt>
                <c:pt idx="58">
                  <c:v>26</c:v>
                </c:pt>
                <c:pt idx="59">
                  <c:v>29</c:v>
                </c:pt>
                <c:pt idx="60">
                  <c:v>29</c:v>
                </c:pt>
                <c:pt idx="61">
                  <c:v>21</c:v>
                </c:pt>
                <c:pt idx="62">
                  <c:v>22</c:v>
                </c:pt>
                <c:pt idx="63">
                  <c:v>30</c:v>
                </c:pt>
                <c:pt idx="64">
                  <c:v>25</c:v>
                </c:pt>
                <c:pt idx="65">
                  <c:v>21</c:v>
                </c:pt>
                <c:pt idx="66">
                  <c:v>26</c:v>
                </c:pt>
                <c:pt idx="67">
                  <c:v>15</c:v>
                </c:pt>
                <c:pt idx="68">
                  <c:v>18</c:v>
                </c:pt>
                <c:pt idx="69">
                  <c:v>33</c:v>
                </c:pt>
                <c:pt idx="70">
                  <c:v>20</c:v>
                </c:pt>
                <c:pt idx="71">
                  <c:v>10</c:v>
                </c:pt>
                <c:pt idx="72">
                  <c:v>19</c:v>
                </c:pt>
                <c:pt idx="73">
                  <c:v>15</c:v>
                </c:pt>
                <c:pt idx="74">
                  <c:v>15</c:v>
                </c:pt>
                <c:pt idx="75">
                  <c:v>13</c:v>
                </c:pt>
                <c:pt idx="76">
                  <c:v>12</c:v>
                </c:pt>
                <c:pt idx="77">
                  <c:v>10</c:v>
                </c:pt>
                <c:pt idx="78">
                  <c:v>3</c:v>
                </c:pt>
                <c:pt idx="102">
                  <c:v>15</c:v>
                </c:pt>
                <c:pt idx="103">
                  <c:v>15</c:v>
                </c:pt>
                <c:pt idx="104">
                  <c:v>12</c:v>
                </c:pt>
                <c:pt idx="105">
                  <c:v>22</c:v>
                </c:pt>
                <c:pt idx="106">
                  <c:v>19</c:v>
                </c:pt>
                <c:pt idx="107">
                  <c:v>19</c:v>
                </c:pt>
                <c:pt idx="108">
                  <c:v>15</c:v>
                </c:pt>
                <c:pt idx="109">
                  <c:v>22</c:v>
                </c:pt>
                <c:pt idx="110">
                  <c:v>21</c:v>
                </c:pt>
                <c:pt idx="111">
                  <c:v>20</c:v>
                </c:pt>
                <c:pt idx="112">
                  <c:v>18</c:v>
                </c:pt>
                <c:pt idx="113">
                  <c:v>22</c:v>
                </c:pt>
                <c:pt idx="114">
                  <c:v>10</c:v>
                </c:pt>
                <c:pt idx="115">
                  <c:v>14</c:v>
                </c:pt>
                <c:pt idx="116">
                  <c:v>17</c:v>
                </c:pt>
                <c:pt idx="117">
                  <c:v>23</c:v>
                </c:pt>
                <c:pt idx="118">
                  <c:v>22</c:v>
                </c:pt>
                <c:pt idx="119">
                  <c:v>22</c:v>
                </c:pt>
                <c:pt idx="120">
                  <c:v>13</c:v>
                </c:pt>
                <c:pt idx="121">
                  <c:v>15</c:v>
                </c:pt>
                <c:pt idx="122">
                  <c:v>15</c:v>
                </c:pt>
                <c:pt idx="123">
                  <c:v>18</c:v>
                </c:pt>
                <c:pt idx="124">
                  <c:v>17</c:v>
                </c:pt>
                <c:pt idx="125">
                  <c:v>16</c:v>
                </c:pt>
                <c:pt idx="126">
                  <c:v>14</c:v>
                </c:pt>
                <c:pt idx="127">
                  <c:v>11</c:v>
                </c:pt>
                <c:pt idx="128">
                  <c:v>13</c:v>
                </c:pt>
                <c:pt idx="129">
                  <c:v>20</c:v>
                </c:pt>
                <c:pt idx="130">
                  <c:v>14</c:v>
                </c:pt>
                <c:pt idx="131">
                  <c:v>14</c:v>
                </c:pt>
                <c:pt idx="132">
                  <c:v>23</c:v>
                </c:pt>
                <c:pt idx="133">
                  <c:v>17</c:v>
                </c:pt>
                <c:pt idx="134">
                  <c:v>15</c:v>
                </c:pt>
                <c:pt idx="135">
                  <c:v>11</c:v>
                </c:pt>
                <c:pt idx="136">
                  <c:v>18</c:v>
                </c:pt>
                <c:pt idx="137">
                  <c:v>18</c:v>
                </c:pt>
                <c:pt idx="138">
                  <c:v>12</c:v>
                </c:pt>
                <c:pt idx="139">
                  <c:v>23</c:v>
                </c:pt>
                <c:pt idx="140">
                  <c:v>11</c:v>
                </c:pt>
                <c:pt idx="141">
                  <c:v>20</c:v>
                </c:pt>
                <c:pt idx="142">
                  <c:v>19</c:v>
                </c:pt>
                <c:pt idx="143">
                  <c:v>16</c:v>
                </c:pt>
                <c:pt idx="144">
                  <c:v>11</c:v>
                </c:pt>
                <c:pt idx="145">
                  <c:v>20</c:v>
                </c:pt>
                <c:pt idx="146">
                  <c:v>18</c:v>
                </c:pt>
                <c:pt idx="147">
                  <c:v>14</c:v>
                </c:pt>
                <c:pt idx="148">
                  <c:v>16</c:v>
                </c:pt>
                <c:pt idx="149">
                  <c:v>21</c:v>
                </c:pt>
                <c:pt idx="150">
                  <c:v>27</c:v>
                </c:pt>
                <c:pt idx="151">
                  <c:v>17</c:v>
                </c:pt>
                <c:pt idx="152">
                  <c:v>15</c:v>
                </c:pt>
                <c:pt idx="153">
                  <c:v>24</c:v>
                </c:pt>
                <c:pt idx="154">
                  <c:v>33</c:v>
                </c:pt>
                <c:pt idx="155">
                  <c:v>18</c:v>
                </c:pt>
                <c:pt idx="156">
                  <c:v>21</c:v>
                </c:pt>
                <c:pt idx="157">
                  <c:v>23</c:v>
                </c:pt>
                <c:pt idx="158">
                  <c:v>15</c:v>
                </c:pt>
                <c:pt idx="159">
                  <c:v>20</c:v>
                </c:pt>
                <c:pt idx="160">
                  <c:v>11</c:v>
                </c:pt>
                <c:pt idx="161">
                  <c:v>5</c:v>
                </c:pt>
                <c:pt idx="296">
                  <c:v>1</c:v>
                </c:pt>
              </c:numCache>
            </c:numRef>
          </c:val>
          <c:smooth val="0"/>
          <c:extLst>
            <c:ext xmlns:c16="http://schemas.microsoft.com/office/drawing/2014/chart" uri="{C3380CC4-5D6E-409C-BE32-E72D297353CC}">
              <c16:uniqueId val="{00000001-E21B-4F7B-839D-92FA0C0063C7}"/>
            </c:ext>
          </c:extLst>
        </c:ser>
        <c:dLbls>
          <c:showLegendKey val="0"/>
          <c:showVal val="0"/>
          <c:showCatName val="0"/>
          <c:showSerName val="0"/>
          <c:showPercent val="0"/>
          <c:showBubbleSize val="0"/>
        </c:dLbls>
        <c:marker val="1"/>
        <c:smooth val="0"/>
        <c:axId val="475616776"/>
        <c:axId val="474295704"/>
      </c:lineChart>
      <c:dateAx>
        <c:axId val="475616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295704"/>
        <c:crosses val="autoZero"/>
        <c:auto val="1"/>
        <c:lblOffset val="100"/>
        <c:baseTimeUnit val="days"/>
      </c:dateAx>
      <c:valAx>
        <c:axId val="474295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616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'South Carolina'!$A$12</c:f>
              <c:strCache>
                <c:ptCount val="1"/>
                <c:pt idx="0">
                  <c:v>Elderly Deaths (65+):</c:v>
                </c:pt>
              </c:strCache>
            </c:strRef>
          </c:tx>
          <c:spPr>
            <a:ln w="28575" cap="rnd">
              <a:solidFill>
                <a:schemeClr val="accent1"/>
              </a:solidFill>
              <a:round/>
            </a:ln>
            <a:effectLst/>
          </c:spPr>
          <c:marker>
            <c:symbol val="none"/>
          </c:marker>
          <c:cat>
            <c:numRef>
              <c:f>'South Carolina'!$B$1:$KT$1</c:f>
              <c:numCache>
                <c:formatCode>m/d/yyyy</c:formatCode>
                <c:ptCount val="305"/>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numCache>
            </c:numRef>
          </c:cat>
          <c:val>
            <c:numRef>
              <c:f>'South Carolina'!$B$12:$KT$12</c:f>
            </c:numRef>
          </c:val>
          <c:smooth val="0"/>
          <c:extLst>
            <c:ext xmlns:c16="http://schemas.microsoft.com/office/drawing/2014/chart" uri="{C3380CC4-5D6E-409C-BE32-E72D297353CC}">
              <c16:uniqueId val="{00000000-4DF1-4598-B402-582DEF06E5F3}"/>
            </c:ext>
          </c:extLst>
        </c:ser>
        <c:ser>
          <c:idx val="1"/>
          <c:order val="1"/>
          <c:tx>
            <c:strRef>
              <c:f>'South Carolina'!$A$13</c:f>
              <c:strCache>
                <c:ptCount val="1"/>
                <c:pt idx="0">
                  <c:v>Middle Aged Deaths (35 -64):</c:v>
                </c:pt>
              </c:strCache>
            </c:strRef>
          </c:tx>
          <c:spPr>
            <a:ln w="28575" cap="rnd">
              <a:solidFill>
                <a:schemeClr val="accent2"/>
              </a:solidFill>
              <a:round/>
            </a:ln>
            <a:effectLst/>
          </c:spPr>
          <c:marker>
            <c:symbol val="none"/>
          </c:marker>
          <c:cat>
            <c:numRef>
              <c:f>'South Carolina'!$B$1:$KT$1</c:f>
              <c:numCache>
                <c:formatCode>m/d/yyyy</c:formatCode>
                <c:ptCount val="305"/>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numCache>
            </c:numRef>
          </c:cat>
          <c:val>
            <c:numRef>
              <c:f>'South Carolina'!$B$13:$KT$13</c:f>
            </c:numRef>
          </c:val>
          <c:smooth val="0"/>
          <c:extLst>
            <c:ext xmlns:c16="http://schemas.microsoft.com/office/drawing/2014/chart" uri="{C3380CC4-5D6E-409C-BE32-E72D297353CC}">
              <c16:uniqueId val="{00000001-4DF1-4598-B402-582DEF06E5F3}"/>
            </c:ext>
          </c:extLst>
        </c:ser>
        <c:ser>
          <c:idx val="2"/>
          <c:order val="2"/>
          <c:tx>
            <c:strRef>
              <c:f>'South Carolina'!$A$14</c:f>
              <c:strCache>
                <c:ptCount val="1"/>
                <c:pt idx="0">
                  <c:v>Young Adult Deaths (18-34):</c:v>
                </c:pt>
              </c:strCache>
            </c:strRef>
          </c:tx>
          <c:spPr>
            <a:ln w="28575" cap="rnd">
              <a:solidFill>
                <a:schemeClr val="accent3"/>
              </a:solidFill>
              <a:round/>
            </a:ln>
            <a:effectLst/>
          </c:spPr>
          <c:marker>
            <c:symbol val="none"/>
          </c:marker>
          <c:cat>
            <c:numRef>
              <c:f>'South Carolina'!$B$1:$KT$1</c:f>
              <c:numCache>
                <c:formatCode>m/d/yyyy</c:formatCode>
                <c:ptCount val="305"/>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numCache>
            </c:numRef>
          </c:cat>
          <c:val>
            <c:numRef>
              <c:f>'South Carolina'!$B$14:$KT$14</c:f>
            </c:numRef>
          </c:val>
          <c:smooth val="0"/>
          <c:extLst>
            <c:ext xmlns:c16="http://schemas.microsoft.com/office/drawing/2014/chart" uri="{C3380CC4-5D6E-409C-BE32-E72D297353CC}">
              <c16:uniqueId val="{00000002-4DF1-4598-B402-582DEF06E5F3}"/>
            </c:ext>
          </c:extLst>
        </c:ser>
        <c:ser>
          <c:idx val="3"/>
          <c:order val="3"/>
          <c:tx>
            <c:strRef>
              <c:f>'South Carolina'!$A$15</c:f>
              <c:strCache>
                <c:ptCount val="1"/>
                <c:pt idx="0">
                  <c:v>Child (0 - 17):</c:v>
                </c:pt>
              </c:strCache>
            </c:strRef>
          </c:tx>
          <c:spPr>
            <a:ln w="28575" cap="rnd">
              <a:solidFill>
                <a:schemeClr val="accent4"/>
              </a:solidFill>
              <a:round/>
            </a:ln>
            <a:effectLst/>
          </c:spPr>
          <c:marker>
            <c:symbol val="none"/>
          </c:marker>
          <c:cat>
            <c:numRef>
              <c:f>'South Carolina'!$B$1:$KT$1</c:f>
              <c:numCache>
                <c:formatCode>m/d/yyyy</c:formatCode>
                <c:ptCount val="305"/>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numCache>
            </c:numRef>
          </c:cat>
          <c:val>
            <c:numRef>
              <c:f>'South Carolina'!$B$15:$KT$15</c:f>
            </c:numRef>
          </c:val>
          <c:smooth val="0"/>
          <c:extLst>
            <c:ext xmlns:c16="http://schemas.microsoft.com/office/drawing/2014/chart" uri="{C3380CC4-5D6E-409C-BE32-E72D297353CC}">
              <c16:uniqueId val="{00000003-4DF1-4598-B402-582DEF06E5F3}"/>
            </c:ext>
          </c:extLst>
        </c:ser>
        <c:dLbls>
          <c:showLegendKey val="0"/>
          <c:showVal val="0"/>
          <c:showCatName val="0"/>
          <c:showSerName val="0"/>
          <c:showPercent val="0"/>
          <c:showBubbleSize val="0"/>
        </c:dLbls>
        <c:marker val="1"/>
        <c:smooth val="0"/>
        <c:axId val="1583725615"/>
        <c:axId val="1583723951"/>
      </c:lineChart>
      <c:catAx>
        <c:axId val="1583725615"/>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723951"/>
        <c:crosses val="autoZero"/>
        <c:auto val="1"/>
        <c:lblAlgn val="ctr"/>
        <c:lblOffset val="100"/>
        <c:noMultiLvlLbl val="1"/>
      </c:catAx>
      <c:valAx>
        <c:axId val="1583723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725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'South Carolina'!$A$38</c:f>
              <c:strCache>
                <c:ptCount val="1"/>
                <c:pt idx="0">
                  <c:v>Percent Positive: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'South Carolina'!$1:$1</c:f>
              <c:numCache>
                <c:formatCode>m/d/yyyy</c:formatCode>
                <c:ptCount val="16384"/>
                <c:pt idx="1">
                  <c:v>44013</c:v>
                </c:pt>
                <c:pt idx="2">
                  <c:v>44014</c:v>
                </c:pt>
                <c:pt idx="3">
                  <c:v>44015</c:v>
                </c:pt>
                <c:pt idx="4">
                  <c:v>44016</c:v>
                </c:pt>
                <c:pt idx="5">
                  <c:v>44017</c:v>
                </c:pt>
                <c:pt idx="6">
                  <c:v>44018</c:v>
                </c:pt>
                <c:pt idx="7">
                  <c:v>44019</c:v>
                </c:pt>
                <c:pt idx="8">
                  <c:v>44020</c:v>
                </c:pt>
                <c:pt idx="9">
                  <c:v>44021</c:v>
                </c:pt>
                <c:pt idx="10">
                  <c:v>44022</c:v>
                </c:pt>
                <c:pt idx="11">
                  <c:v>44023</c:v>
                </c:pt>
                <c:pt idx="12">
                  <c:v>44024</c:v>
                </c:pt>
                <c:pt idx="13">
                  <c:v>44025</c:v>
                </c:pt>
                <c:pt idx="14">
                  <c:v>44026</c:v>
                </c:pt>
                <c:pt idx="15">
                  <c:v>44027</c:v>
                </c:pt>
                <c:pt idx="16">
                  <c:v>44028</c:v>
                </c:pt>
                <c:pt idx="17">
                  <c:v>44029</c:v>
                </c:pt>
                <c:pt idx="18">
                  <c:v>44030</c:v>
                </c:pt>
                <c:pt idx="19">
                  <c:v>44031</c:v>
                </c:pt>
                <c:pt idx="20">
                  <c:v>44032</c:v>
                </c:pt>
                <c:pt idx="21">
                  <c:v>44033</c:v>
                </c:pt>
                <c:pt idx="22">
                  <c:v>44034</c:v>
                </c:pt>
                <c:pt idx="23">
                  <c:v>44035</c:v>
                </c:pt>
                <c:pt idx="24">
                  <c:v>44036</c:v>
                </c:pt>
                <c:pt idx="25">
                  <c:v>44037</c:v>
                </c:pt>
                <c:pt idx="26">
                  <c:v>44038</c:v>
                </c:pt>
                <c:pt idx="27">
                  <c:v>44039</c:v>
                </c:pt>
                <c:pt idx="28">
                  <c:v>44040</c:v>
                </c:pt>
                <c:pt idx="29">
                  <c:v>44041</c:v>
                </c:pt>
                <c:pt idx="30">
                  <c:v>44042</c:v>
                </c:pt>
                <c:pt idx="31">
                  <c:v>44043</c:v>
                </c:pt>
                <c:pt idx="32">
                  <c:v>44044</c:v>
                </c:pt>
                <c:pt idx="33">
                  <c:v>44045</c:v>
                </c:pt>
                <c:pt idx="34">
                  <c:v>44046</c:v>
                </c:pt>
                <c:pt idx="35">
                  <c:v>44047</c:v>
                </c:pt>
                <c:pt idx="36">
                  <c:v>44048</c:v>
                </c:pt>
                <c:pt idx="37">
                  <c:v>44049</c:v>
                </c:pt>
                <c:pt idx="38">
                  <c:v>44050</c:v>
                </c:pt>
                <c:pt idx="39">
                  <c:v>44051</c:v>
                </c:pt>
                <c:pt idx="40">
                  <c:v>44052</c:v>
                </c:pt>
                <c:pt idx="41">
                  <c:v>44053</c:v>
                </c:pt>
                <c:pt idx="42">
                  <c:v>44054</c:v>
                </c:pt>
                <c:pt idx="43">
                  <c:v>44055</c:v>
                </c:pt>
                <c:pt idx="44">
                  <c:v>44056</c:v>
                </c:pt>
                <c:pt idx="45">
                  <c:v>44057</c:v>
                </c:pt>
                <c:pt idx="46">
                  <c:v>44058</c:v>
                </c:pt>
                <c:pt idx="47">
                  <c:v>44059</c:v>
                </c:pt>
                <c:pt idx="48">
                  <c:v>44060</c:v>
                </c:pt>
                <c:pt idx="49">
                  <c:v>44061</c:v>
                </c:pt>
                <c:pt idx="50">
                  <c:v>44062</c:v>
                </c:pt>
                <c:pt idx="51">
                  <c:v>44063</c:v>
                </c:pt>
                <c:pt idx="52">
                  <c:v>44064</c:v>
                </c:pt>
                <c:pt idx="53">
                  <c:v>44065</c:v>
                </c:pt>
                <c:pt idx="54">
                  <c:v>44066</c:v>
                </c:pt>
                <c:pt idx="55">
                  <c:v>44067</c:v>
                </c:pt>
                <c:pt idx="56">
                  <c:v>44068</c:v>
                </c:pt>
                <c:pt idx="57">
                  <c:v>44069</c:v>
                </c:pt>
                <c:pt idx="58">
                  <c:v>44070</c:v>
                </c:pt>
                <c:pt idx="59">
                  <c:v>44071</c:v>
                </c:pt>
                <c:pt idx="60">
                  <c:v>44072</c:v>
                </c:pt>
                <c:pt idx="61">
                  <c:v>44073</c:v>
                </c:pt>
                <c:pt idx="62">
                  <c:v>44074</c:v>
                </c:pt>
                <c:pt idx="63">
                  <c:v>44075</c:v>
                </c:pt>
                <c:pt idx="64">
                  <c:v>44076</c:v>
                </c:pt>
                <c:pt idx="65">
                  <c:v>44077</c:v>
                </c:pt>
                <c:pt idx="66">
                  <c:v>44078</c:v>
                </c:pt>
                <c:pt idx="67">
                  <c:v>44079</c:v>
                </c:pt>
                <c:pt idx="68">
                  <c:v>44080</c:v>
                </c:pt>
                <c:pt idx="69">
                  <c:v>44081</c:v>
                </c:pt>
                <c:pt idx="70">
                  <c:v>44082</c:v>
                </c:pt>
                <c:pt idx="71">
                  <c:v>44083</c:v>
                </c:pt>
                <c:pt idx="72">
                  <c:v>44084</c:v>
                </c:pt>
                <c:pt idx="73">
                  <c:v>44085</c:v>
                </c:pt>
                <c:pt idx="74">
                  <c:v>44086</c:v>
                </c:pt>
                <c:pt idx="75">
                  <c:v>44087</c:v>
                </c:pt>
                <c:pt idx="76">
                  <c:v>44088</c:v>
                </c:pt>
                <c:pt idx="77">
                  <c:v>44089</c:v>
                </c:pt>
                <c:pt idx="78">
                  <c:v>44090</c:v>
                </c:pt>
                <c:pt idx="79">
                  <c:v>44091</c:v>
                </c:pt>
                <c:pt idx="80">
                  <c:v>44092</c:v>
                </c:pt>
                <c:pt idx="81">
                  <c:v>44093</c:v>
                </c:pt>
                <c:pt idx="82">
                  <c:v>44094</c:v>
                </c:pt>
                <c:pt idx="83">
                  <c:v>44095</c:v>
                </c:pt>
                <c:pt idx="84">
                  <c:v>44096</c:v>
                </c:pt>
                <c:pt idx="85">
                  <c:v>44097</c:v>
                </c:pt>
                <c:pt idx="86">
                  <c:v>44098</c:v>
                </c:pt>
                <c:pt idx="87">
                  <c:v>44099</c:v>
                </c:pt>
                <c:pt idx="88">
                  <c:v>44100</c:v>
                </c:pt>
                <c:pt idx="89">
                  <c:v>44101</c:v>
                </c:pt>
                <c:pt idx="90">
                  <c:v>44102</c:v>
                </c:pt>
                <c:pt idx="91">
                  <c:v>44103</c:v>
                </c:pt>
                <c:pt idx="92">
                  <c:v>44104</c:v>
                </c:pt>
                <c:pt idx="93">
                  <c:v>44105</c:v>
                </c:pt>
                <c:pt idx="94">
                  <c:v>44106</c:v>
                </c:pt>
                <c:pt idx="95">
                  <c:v>44107</c:v>
                </c:pt>
                <c:pt idx="96">
                  <c:v>44108</c:v>
                </c:pt>
                <c:pt idx="97">
                  <c:v>44109</c:v>
                </c:pt>
                <c:pt idx="98">
                  <c:v>44110</c:v>
                </c:pt>
                <c:pt idx="99">
                  <c:v>44111</c:v>
                </c:pt>
                <c:pt idx="100">
                  <c:v>44112</c:v>
                </c:pt>
                <c:pt idx="101">
                  <c:v>44113</c:v>
                </c:pt>
                <c:pt idx="102">
                  <c:v>44114</c:v>
                </c:pt>
                <c:pt idx="103">
                  <c:v>44115</c:v>
                </c:pt>
                <c:pt idx="104">
                  <c:v>44116</c:v>
                </c:pt>
                <c:pt idx="105">
                  <c:v>44117</c:v>
                </c:pt>
                <c:pt idx="106">
                  <c:v>44118</c:v>
                </c:pt>
                <c:pt idx="107">
                  <c:v>44119</c:v>
                </c:pt>
                <c:pt idx="108">
                  <c:v>44120</c:v>
                </c:pt>
                <c:pt idx="109">
                  <c:v>44121</c:v>
                </c:pt>
                <c:pt idx="110">
                  <c:v>44122</c:v>
                </c:pt>
                <c:pt idx="111">
                  <c:v>44123</c:v>
                </c:pt>
                <c:pt idx="112">
                  <c:v>44124</c:v>
                </c:pt>
                <c:pt idx="113">
                  <c:v>44125</c:v>
                </c:pt>
                <c:pt idx="114">
                  <c:v>44126</c:v>
                </c:pt>
                <c:pt idx="115">
                  <c:v>44127</c:v>
                </c:pt>
                <c:pt idx="116">
                  <c:v>44128</c:v>
                </c:pt>
                <c:pt idx="117">
                  <c:v>44129</c:v>
                </c:pt>
                <c:pt idx="118">
                  <c:v>44130</c:v>
                </c:pt>
                <c:pt idx="119">
                  <c:v>44131</c:v>
                </c:pt>
                <c:pt idx="120">
                  <c:v>44132</c:v>
                </c:pt>
                <c:pt idx="121">
                  <c:v>44133</c:v>
                </c:pt>
                <c:pt idx="122">
                  <c:v>44134</c:v>
                </c:pt>
                <c:pt idx="123">
                  <c:v>44135</c:v>
                </c:pt>
                <c:pt idx="124">
                  <c:v>44136</c:v>
                </c:pt>
                <c:pt idx="125">
                  <c:v>44137</c:v>
                </c:pt>
                <c:pt idx="126">
                  <c:v>44138</c:v>
                </c:pt>
                <c:pt idx="127">
                  <c:v>44139</c:v>
                </c:pt>
                <c:pt idx="128">
                  <c:v>44140</c:v>
                </c:pt>
                <c:pt idx="129">
                  <c:v>44141</c:v>
                </c:pt>
                <c:pt idx="130">
                  <c:v>44142</c:v>
                </c:pt>
                <c:pt idx="131">
                  <c:v>44143</c:v>
                </c:pt>
                <c:pt idx="132">
                  <c:v>44144</c:v>
                </c:pt>
                <c:pt idx="133">
                  <c:v>44145</c:v>
                </c:pt>
                <c:pt idx="134">
                  <c:v>44146</c:v>
                </c:pt>
                <c:pt idx="135">
                  <c:v>44147</c:v>
                </c:pt>
                <c:pt idx="136">
                  <c:v>44148</c:v>
                </c:pt>
                <c:pt idx="137">
                  <c:v>44149</c:v>
                </c:pt>
                <c:pt idx="138">
                  <c:v>44150</c:v>
                </c:pt>
                <c:pt idx="139">
                  <c:v>44151</c:v>
                </c:pt>
                <c:pt idx="140">
                  <c:v>44152</c:v>
                </c:pt>
                <c:pt idx="141">
                  <c:v>44153</c:v>
                </c:pt>
                <c:pt idx="142">
                  <c:v>44154</c:v>
                </c:pt>
                <c:pt idx="143">
                  <c:v>44155</c:v>
                </c:pt>
                <c:pt idx="144">
                  <c:v>44156</c:v>
                </c:pt>
                <c:pt idx="145">
                  <c:v>44157</c:v>
                </c:pt>
                <c:pt idx="146">
                  <c:v>44158</c:v>
                </c:pt>
                <c:pt idx="147">
                  <c:v>44159</c:v>
                </c:pt>
                <c:pt idx="148">
                  <c:v>44160</c:v>
                </c:pt>
                <c:pt idx="149">
                  <c:v>44161</c:v>
                </c:pt>
                <c:pt idx="150">
                  <c:v>44162</c:v>
                </c:pt>
                <c:pt idx="151">
                  <c:v>44163</c:v>
                </c:pt>
                <c:pt idx="152">
                  <c:v>44164</c:v>
                </c:pt>
                <c:pt idx="153">
                  <c:v>44165</c:v>
                </c:pt>
                <c:pt idx="154">
                  <c:v>44166</c:v>
                </c:pt>
                <c:pt idx="155">
                  <c:v>44167</c:v>
                </c:pt>
                <c:pt idx="156">
                  <c:v>44168</c:v>
                </c:pt>
                <c:pt idx="157">
                  <c:v>44169</c:v>
                </c:pt>
                <c:pt idx="158">
                  <c:v>44170</c:v>
                </c:pt>
                <c:pt idx="159">
                  <c:v>44171</c:v>
                </c:pt>
                <c:pt idx="160">
                  <c:v>44172</c:v>
                </c:pt>
                <c:pt idx="161">
                  <c:v>44173</c:v>
                </c:pt>
                <c:pt idx="162">
                  <c:v>44174</c:v>
                </c:pt>
                <c:pt idx="163">
                  <c:v>44175</c:v>
                </c:pt>
                <c:pt idx="164">
                  <c:v>44176</c:v>
                </c:pt>
                <c:pt idx="165">
                  <c:v>44177</c:v>
                </c:pt>
                <c:pt idx="166">
                  <c:v>44178</c:v>
                </c:pt>
                <c:pt idx="167">
                  <c:v>44179</c:v>
                </c:pt>
                <c:pt idx="168">
                  <c:v>44180</c:v>
                </c:pt>
                <c:pt idx="169">
                  <c:v>44181</c:v>
                </c:pt>
                <c:pt idx="170">
                  <c:v>44182</c:v>
                </c:pt>
                <c:pt idx="171">
                  <c:v>44183</c:v>
                </c:pt>
                <c:pt idx="172">
                  <c:v>44184</c:v>
                </c:pt>
                <c:pt idx="173">
                  <c:v>44185</c:v>
                </c:pt>
                <c:pt idx="174">
                  <c:v>44186</c:v>
                </c:pt>
                <c:pt idx="175">
                  <c:v>44187</c:v>
                </c:pt>
                <c:pt idx="176">
                  <c:v>44188</c:v>
                </c:pt>
                <c:pt idx="177">
                  <c:v>44189</c:v>
                </c:pt>
                <c:pt idx="178">
                  <c:v>44190</c:v>
                </c:pt>
                <c:pt idx="179">
                  <c:v>44191</c:v>
                </c:pt>
                <c:pt idx="180">
                  <c:v>44192</c:v>
                </c:pt>
                <c:pt idx="181">
                  <c:v>44193</c:v>
                </c:pt>
                <c:pt idx="182">
                  <c:v>44194</c:v>
                </c:pt>
                <c:pt idx="183">
                  <c:v>44195</c:v>
                </c:pt>
                <c:pt idx="184">
                  <c:v>44196</c:v>
                </c:pt>
                <c:pt idx="185">
                  <c:v>44197</c:v>
                </c:pt>
                <c:pt idx="186">
                  <c:v>44198</c:v>
                </c:pt>
                <c:pt idx="187">
                  <c:v>44199</c:v>
                </c:pt>
                <c:pt idx="188">
                  <c:v>44200</c:v>
                </c:pt>
                <c:pt idx="189">
                  <c:v>44201</c:v>
                </c:pt>
                <c:pt idx="190">
                  <c:v>44202</c:v>
                </c:pt>
                <c:pt idx="191">
                  <c:v>44203</c:v>
                </c:pt>
                <c:pt idx="192">
                  <c:v>44204</c:v>
                </c:pt>
                <c:pt idx="193">
                  <c:v>44205</c:v>
                </c:pt>
                <c:pt idx="194">
                  <c:v>44206</c:v>
                </c:pt>
                <c:pt idx="195">
                  <c:v>44207</c:v>
                </c:pt>
                <c:pt idx="196">
                  <c:v>44208</c:v>
                </c:pt>
                <c:pt idx="197">
                  <c:v>44209</c:v>
                </c:pt>
                <c:pt idx="198">
                  <c:v>44210</c:v>
                </c:pt>
                <c:pt idx="199">
                  <c:v>44211</c:v>
                </c:pt>
                <c:pt idx="200">
                  <c:v>44212</c:v>
                </c:pt>
                <c:pt idx="201">
                  <c:v>44213</c:v>
                </c:pt>
                <c:pt idx="202">
                  <c:v>44214</c:v>
                </c:pt>
                <c:pt idx="203">
                  <c:v>44215</c:v>
                </c:pt>
                <c:pt idx="204">
                  <c:v>44216</c:v>
                </c:pt>
                <c:pt idx="205">
                  <c:v>44217</c:v>
                </c:pt>
                <c:pt idx="206">
                  <c:v>44218</c:v>
                </c:pt>
                <c:pt idx="207">
                  <c:v>44219</c:v>
                </c:pt>
                <c:pt idx="208">
                  <c:v>44220</c:v>
                </c:pt>
                <c:pt idx="209">
                  <c:v>44221</c:v>
                </c:pt>
                <c:pt idx="210">
                  <c:v>44222</c:v>
                </c:pt>
                <c:pt idx="211">
                  <c:v>44223</c:v>
                </c:pt>
                <c:pt idx="212">
                  <c:v>44224</c:v>
                </c:pt>
                <c:pt idx="213">
                  <c:v>44225</c:v>
                </c:pt>
                <c:pt idx="214">
                  <c:v>44226</c:v>
                </c:pt>
                <c:pt idx="215">
                  <c:v>44227</c:v>
                </c:pt>
                <c:pt idx="216">
                  <c:v>44228</c:v>
                </c:pt>
                <c:pt idx="217">
                  <c:v>44229</c:v>
                </c:pt>
                <c:pt idx="218">
                  <c:v>44230</c:v>
                </c:pt>
                <c:pt idx="219">
                  <c:v>44231</c:v>
                </c:pt>
                <c:pt idx="220">
                  <c:v>44232</c:v>
                </c:pt>
                <c:pt idx="221">
                  <c:v>44233</c:v>
                </c:pt>
                <c:pt idx="222">
                  <c:v>44234</c:v>
                </c:pt>
                <c:pt idx="223">
                  <c:v>44235</c:v>
                </c:pt>
                <c:pt idx="224">
                  <c:v>44236</c:v>
                </c:pt>
                <c:pt idx="225">
                  <c:v>44237</c:v>
                </c:pt>
                <c:pt idx="226">
                  <c:v>44238</c:v>
                </c:pt>
                <c:pt idx="227">
                  <c:v>44239</c:v>
                </c:pt>
                <c:pt idx="228">
                  <c:v>44240</c:v>
                </c:pt>
                <c:pt idx="229">
                  <c:v>44241</c:v>
                </c:pt>
                <c:pt idx="230">
                  <c:v>44242</c:v>
                </c:pt>
                <c:pt idx="231">
                  <c:v>44243</c:v>
                </c:pt>
                <c:pt idx="232">
                  <c:v>44244</c:v>
                </c:pt>
                <c:pt idx="233">
                  <c:v>44245</c:v>
                </c:pt>
                <c:pt idx="234">
                  <c:v>44246</c:v>
                </c:pt>
                <c:pt idx="235">
                  <c:v>44247</c:v>
                </c:pt>
                <c:pt idx="236">
                  <c:v>44248</c:v>
                </c:pt>
                <c:pt idx="237">
                  <c:v>44249</c:v>
                </c:pt>
                <c:pt idx="238">
                  <c:v>44250</c:v>
                </c:pt>
                <c:pt idx="239">
                  <c:v>44251</c:v>
                </c:pt>
                <c:pt idx="240">
                  <c:v>44252</c:v>
                </c:pt>
                <c:pt idx="241">
                  <c:v>44253</c:v>
                </c:pt>
                <c:pt idx="242">
                  <c:v>44254</c:v>
                </c:pt>
                <c:pt idx="243">
                  <c:v>44255</c:v>
                </c:pt>
                <c:pt idx="244">
                  <c:v>44256</c:v>
                </c:pt>
                <c:pt idx="245">
                  <c:v>44257</c:v>
                </c:pt>
                <c:pt idx="246">
                  <c:v>44258</c:v>
                </c:pt>
                <c:pt idx="247">
                  <c:v>44259</c:v>
                </c:pt>
                <c:pt idx="248">
                  <c:v>44260</c:v>
                </c:pt>
                <c:pt idx="249">
                  <c:v>44261</c:v>
                </c:pt>
                <c:pt idx="250">
                  <c:v>44262</c:v>
                </c:pt>
                <c:pt idx="251">
                  <c:v>44263</c:v>
                </c:pt>
                <c:pt idx="252">
                  <c:v>44264</c:v>
                </c:pt>
                <c:pt idx="253">
                  <c:v>44265</c:v>
                </c:pt>
                <c:pt idx="254">
                  <c:v>44266</c:v>
                </c:pt>
                <c:pt idx="255">
                  <c:v>44267</c:v>
                </c:pt>
                <c:pt idx="256">
                  <c:v>44268</c:v>
                </c:pt>
                <c:pt idx="257">
                  <c:v>44269</c:v>
                </c:pt>
                <c:pt idx="258">
                  <c:v>44270</c:v>
                </c:pt>
                <c:pt idx="259">
                  <c:v>44271</c:v>
                </c:pt>
                <c:pt idx="260">
                  <c:v>44272</c:v>
                </c:pt>
                <c:pt idx="261">
                  <c:v>44273</c:v>
                </c:pt>
                <c:pt idx="262">
                  <c:v>44274</c:v>
                </c:pt>
                <c:pt idx="263">
                  <c:v>44275</c:v>
                </c:pt>
                <c:pt idx="264">
                  <c:v>44276</c:v>
                </c:pt>
                <c:pt idx="265">
                  <c:v>44277</c:v>
                </c:pt>
                <c:pt idx="266">
                  <c:v>44278</c:v>
                </c:pt>
                <c:pt idx="267">
                  <c:v>44279</c:v>
                </c:pt>
                <c:pt idx="268">
                  <c:v>44280</c:v>
                </c:pt>
                <c:pt idx="269">
                  <c:v>44281</c:v>
                </c:pt>
                <c:pt idx="270">
                  <c:v>44282</c:v>
                </c:pt>
                <c:pt idx="271">
                  <c:v>44283</c:v>
                </c:pt>
                <c:pt idx="272">
                  <c:v>44284</c:v>
                </c:pt>
                <c:pt idx="273">
                  <c:v>44285</c:v>
                </c:pt>
                <c:pt idx="274">
                  <c:v>44286</c:v>
                </c:pt>
                <c:pt idx="275">
                  <c:v>44287</c:v>
                </c:pt>
                <c:pt idx="276">
                  <c:v>44288</c:v>
                </c:pt>
                <c:pt idx="277">
                  <c:v>44289</c:v>
                </c:pt>
                <c:pt idx="278">
                  <c:v>44290</c:v>
                </c:pt>
                <c:pt idx="279">
                  <c:v>44291</c:v>
                </c:pt>
                <c:pt idx="280">
                  <c:v>44292</c:v>
                </c:pt>
                <c:pt idx="281">
                  <c:v>44293</c:v>
                </c:pt>
                <c:pt idx="282">
                  <c:v>44294</c:v>
                </c:pt>
                <c:pt idx="283">
                  <c:v>44295</c:v>
                </c:pt>
                <c:pt idx="284">
                  <c:v>44296</c:v>
                </c:pt>
                <c:pt idx="285">
                  <c:v>44297</c:v>
                </c:pt>
                <c:pt idx="286">
                  <c:v>44298</c:v>
                </c:pt>
                <c:pt idx="287">
                  <c:v>44299</c:v>
                </c:pt>
                <c:pt idx="288">
                  <c:v>44300</c:v>
                </c:pt>
                <c:pt idx="289">
                  <c:v>44301</c:v>
                </c:pt>
                <c:pt idx="290">
                  <c:v>44302</c:v>
                </c:pt>
                <c:pt idx="291">
                  <c:v>44303</c:v>
                </c:pt>
                <c:pt idx="292">
                  <c:v>44304</c:v>
                </c:pt>
                <c:pt idx="293">
                  <c:v>44305</c:v>
                </c:pt>
                <c:pt idx="294">
                  <c:v>44306</c:v>
                </c:pt>
                <c:pt idx="295">
                  <c:v>44307</c:v>
                </c:pt>
                <c:pt idx="296">
                  <c:v>44308</c:v>
                </c:pt>
                <c:pt idx="297">
                  <c:v>44309</c:v>
                </c:pt>
                <c:pt idx="298">
                  <c:v>44310</c:v>
                </c:pt>
                <c:pt idx="299">
                  <c:v>44311</c:v>
                </c:pt>
                <c:pt idx="300">
                  <c:v>44312</c:v>
                </c:pt>
                <c:pt idx="301">
                  <c:v>44313</c:v>
                </c:pt>
                <c:pt idx="302">
                  <c:v>44314</c:v>
                </c:pt>
                <c:pt idx="303">
                  <c:v>44315</c:v>
                </c:pt>
                <c:pt idx="304">
                  <c:v>44316</c:v>
                </c:pt>
                <c:pt idx="305">
                  <c:v>44317</c:v>
                </c:pt>
                <c:pt idx="306">
                  <c:v>44318</c:v>
                </c:pt>
                <c:pt idx="307">
                  <c:v>44319</c:v>
                </c:pt>
                <c:pt idx="308">
                  <c:v>44320</c:v>
                </c:pt>
                <c:pt idx="309">
                  <c:v>44321</c:v>
                </c:pt>
                <c:pt idx="310">
                  <c:v>44322</c:v>
                </c:pt>
                <c:pt idx="311">
                  <c:v>44323</c:v>
                </c:pt>
                <c:pt idx="312">
                  <c:v>44324</c:v>
                </c:pt>
                <c:pt idx="313">
                  <c:v>44325</c:v>
                </c:pt>
                <c:pt idx="314">
                  <c:v>44326</c:v>
                </c:pt>
                <c:pt idx="315">
                  <c:v>44327</c:v>
                </c:pt>
                <c:pt idx="316">
                  <c:v>44328</c:v>
                </c:pt>
                <c:pt idx="317">
                  <c:v>44329</c:v>
                </c:pt>
                <c:pt idx="318">
                  <c:v>44330</c:v>
                </c:pt>
                <c:pt idx="319">
                  <c:v>44331</c:v>
                </c:pt>
                <c:pt idx="320">
                  <c:v>44332</c:v>
                </c:pt>
                <c:pt idx="321">
                  <c:v>44333</c:v>
                </c:pt>
                <c:pt idx="322">
                  <c:v>44334</c:v>
                </c:pt>
                <c:pt idx="323">
                  <c:v>44335</c:v>
                </c:pt>
                <c:pt idx="324">
                  <c:v>44336</c:v>
                </c:pt>
                <c:pt idx="325">
                  <c:v>44337</c:v>
                </c:pt>
                <c:pt idx="326">
                  <c:v>44338</c:v>
                </c:pt>
                <c:pt idx="327">
                  <c:v>44339</c:v>
                </c:pt>
                <c:pt idx="328">
                  <c:v>44340</c:v>
                </c:pt>
                <c:pt idx="329">
                  <c:v>44341</c:v>
                </c:pt>
                <c:pt idx="330">
                  <c:v>44342</c:v>
                </c:pt>
                <c:pt idx="331">
                  <c:v>44343</c:v>
                </c:pt>
                <c:pt idx="332">
                  <c:v>44344</c:v>
                </c:pt>
                <c:pt idx="333">
                  <c:v>44345</c:v>
                </c:pt>
                <c:pt idx="334">
                  <c:v>44346</c:v>
                </c:pt>
                <c:pt idx="335">
                  <c:v>44347</c:v>
                </c:pt>
                <c:pt idx="336">
                  <c:v>44348</c:v>
                </c:pt>
                <c:pt idx="337">
                  <c:v>44349</c:v>
                </c:pt>
                <c:pt idx="338">
                  <c:v>44350</c:v>
                </c:pt>
                <c:pt idx="339">
                  <c:v>44351</c:v>
                </c:pt>
                <c:pt idx="340">
                  <c:v>44352</c:v>
                </c:pt>
                <c:pt idx="341">
                  <c:v>44353</c:v>
                </c:pt>
                <c:pt idx="342">
                  <c:v>44354</c:v>
                </c:pt>
                <c:pt idx="343">
                  <c:v>44355</c:v>
                </c:pt>
                <c:pt idx="344">
                  <c:v>44356</c:v>
                </c:pt>
                <c:pt idx="345">
                  <c:v>44357</c:v>
                </c:pt>
                <c:pt idx="346">
                  <c:v>44358</c:v>
                </c:pt>
                <c:pt idx="347">
                  <c:v>44359</c:v>
                </c:pt>
                <c:pt idx="348">
                  <c:v>44360</c:v>
                </c:pt>
                <c:pt idx="349">
                  <c:v>44361</c:v>
                </c:pt>
                <c:pt idx="350">
                  <c:v>44362</c:v>
                </c:pt>
                <c:pt idx="351">
                  <c:v>44363</c:v>
                </c:pt>
                <c:pt idx="352">
                  <c:v>44364</c:v>
                </c:pt>
                <c:pt idx="353">
                  <c:v>44365</c:v>
                </c:pt>
                <c:pt idx="354">
                  <c:v>44366</c:v>
                </c:pt>
                <c:pt idx="355">
                  <c:v>44367</c:v>
                </c:pt>
                <c:pt idx="356">
                  <c:v>44368</c:v>
                </c:pt>
                <c:pt idx="357">
                  <c:v>44369</c:v>
                </c:pt>
                <c:pt idx="358">
                  <c:v>44370</c:v>
                </c:pt>
                <c:pt idx="359">
                  <c:v>44371</c:v>
                </c:pt>
                <c:pt idx="360">
                  <c:v>44372</c:v>
                </c:pt>
                <c:pt idx="361">
                  <c:v>44373</c:v>
                </c:pt>
                <c:pt idx="362">
                  <c:v>44374</c:v>
                </c:pt>
                <c:pt idx="363">
                  <c:v>44375</c:v>
                </c:pt>
                <c:pt idx="364">
                  <c:v>44376</c:v>
                </c:pt>
                <c:pt idx="365">
                  <c:v>44377</c:v>
                </c:pt>
                <c:pt idx="366">
                  <c:v>44378</c:v>
                </c:pt>
                <c:pt idx="367">
                  <c:v>44379</c:v>
                </c:pt>
                <c:pt idx="368">
                  <c:v>44380</c:v>
                </c:pt>
                <c:pt idx="369">
                  <c:v>44381</c:v>
                </c:pt>
                <c:pt idx="370">
                  <c:v>44382</c:v>
                </c:pt>
                <c:pt idx="371">
                  <c:v>44383</c:v>
                </c:pt>
                <c:pt idx="372">
                  <c:v>44384</c:v>
                </c:pt>
                <c:pt idx="373">
                  <c:v>44385</c:v>
                </c:pt>
                <c:pt idx="374">
                  <c:v>44386</c:v>
                </c:pt>
                <c:pt idx="375">
                  <c:v>44387</c:v>
                </c:pt>
                <c:pt idx="376">
                  <c:v>44388</c:v>
                </c:pt>
                <c:pt idx="377">
                  <c:v>44389</c:v>
                </c:pt>
                <c:pt idx="378">
                  <c:v>44390</c:v>
                </c:pt>
                <c:pt idx="379">
                  <c:v>44391</c:v>
                </c:pt>
                <c:pt idx="380">
                  <c:v>44392</c:v>
                </c:pt>
                <c:pt idx="381">
                  <c:v>44393</c:v>
                </c:pt>
                <c:pt idx="382">
                  <c:v>44394</c:v>
                </c:pt>
                <c:pt idx="383">
                  <c:v>44395</c:v>
                </c:pt>
                <c:pt idx="384">
                  <c:v>44396</c:v>
                </c:pt>
                <c:pt idx="385">
                  <c:v>44397</c:v>
                </c:pt>
                <c:pt idx="386">
                  <c:v>44398</c:v>
                </c:pt>
                <c:pt idx="387">
                  <c:v>44399</c:v>
                </c:pt>
                <c:pt idx="388">
                  <c:v>44400</c:v>
                </c:pt>
                <c:pt idx="389">
                  <c:v>44401</c:v>
                </c:pt>
                <c:pt idx="390">
                  <c:v>44402</c:v>
                </c:pt>
                <c:pt idx="391">
                  <c:v>44403</c:v>
                </c:pt>
                <c:pt idx="392">
                  <c:v>44404</c:v>
                </c:pt>
                <c:pt idx="393">
                  <c:v>44405</c:v>
                </c:pt>
                <c:pt idx="394">
                  <c:v>44406</c:v>
                </c:pt>
                <c:pt idx="395">
                  <c:v>44407</c:v>
                </c:pt>
                <c:pt idx="396">
                  <c:v>44408</c:v>
                </c:pt>
                <c:pt idx="397">
                  <c:v>44409</c:v>
                </c:pt>
                <c:pt idx="398">
                  <c:v>44410</c:v>
                </c:pt>
                <c:pt idx="399">
                  <c:v>44411</c:v>
                </c:pt>
                <c:pt idx="400">
                  <c:v>44412</c:v>
                </c:pt>
                <c:pt idx="401">
                  <c:v>44413</c:v>
                </c:pt>
                <c:pt idx="402">
                  <c:v>44414</c:v>
                </c:pt>
                <c:pt idx="403">
                  <c:v>44415</c:v>
                </c:pt>
                <c:pt idx="404">
                  <c:v>44416</c:v>
                </c:pt>
                <c:pt idx="405">
                  <c:v>44417</c:v>
                </c:pt>
                <c:pt idx="406">
                  <c:v>44418</c:v>
                </c:pt>
                <c:pt idx="407">
                  <c:v>44419</c:v>
                </c:pt>
                <c:pt idx="408">
                  <c:v>44420</c:v>
                </c:pt>
                <c:pt idx="409">
                  <c:v>44421</c:v>
                </c:pt>
                <c:pt idx="410">
                  <c:v>44422</c:v>
                </c:pt>
                <c:pt idx="411">
                  <c:v>44423</c:v>
                </c:pt>
                <c:pt idx="412">
                  <c:v>44424</c:v>
                </c:pt>
                <c:pt idx="413">
                  <c:v>44425</c:v>
                </c:pt>
                <c:pt idx="414">
                  <c:v>44426</c:v>
                </c:pt>
                <c:pt idx="415">
                  <c:v>44427</c:v>
                </c:pt>
                <c:pt idx="416">
                  <c:v>44428</c:v>
                </c:pt>
                <c:pt idx="417">
                  <c:v>44429</c:v>
                </c:pt>
                <c:pt idx="418">
                  <c:v>44430</c:v>
                </c:pt>
                <c:pt idx="419">
                  <c:v>44431</c:v>
                </c:pt>
                <c:pt idx="420">
                  <c:v>44432</c:v>
                </c:pt>
                <c:pt idx="421">
                  <c:v>44433</c:v>
                </c:pt>
                <c:pt idx="422">
                  <c:v>44434</c:v>
                </c:pt>
                <c:pt idx="423">
                  <c:v>44435</c:v>
                </c:pt>
                <c:pt idx="424">
                  <c:v>44436</c:v>
                </c:pt>
                <c:pt idx="425">
                  <c:v>44437</c:v>
                </c:pt>
                <c:pt idx="426">
                  <c:v>44438</c:v>
                </c:pt>
                <c:pt idx="427">
                  <c:v>44439</c:v>
                </c:pt>
                <c:pt idx="428">
                  <c:v>44440</c:v>
                </c:pt>
                <c:pt idx="429">
                  <c:v>44441</c:v>
                </c:pt>
                <c:pt idx="430">
                  <c:v>44442</c:v>
                </c:pt>
                <c:pt idx="431">
                  <c:v>44443</c:v>
                </c:pt>
                <c:pt idx="432">
                  <c:v>44444</c:v>
                </c:pt>
                <c:pt idx="433">
                  <c:v>44445</c:v>
                </c:pt>
                <c:pt idx="434">
                  <c:v>44446</c:v>
                </c:pt>
                <c:pt idx="435">
                  <c:v>44447</c:v>
                </c:pt>
                <c:pt idx="436">
                  <c:v>44448</c:v>
                </c:pt>
                <c:pt idx="437">
                  <c:v>44449</c:v>
                </c:pt>
                <c:pt idx="438">
                  <c:v>44450</c:v>
                </c:pt>
                <c:pt idx="439">
                  <c:v>44451</c:v>
                </c:pt>
                <c:pt idx="440">
                  <c:v>44452</c:v>
                </c:pt>
                <c:pt idx="441">
                  <c:v>44453</c:v>
                </c:pt>
                <c:pt idx="442">
                  <c:v>44454</c:v>
                </c:pt>
                <c:pt idx="443">
                  <c:v>44455</c:v>
                </c:pt>
                <c:pt idx="444">
                  <c:v>44456</c:v>
                </c:pt>
                <c:pt idx="445">
                  <c:v>44457</c:v>
                </c:pt>
                <c:pt idx="446">
                  <c:v>44458</c:v>
                </c:pt>
                <c:pt idx="447">
                  <c:v>44459</c:v>
                </c:pt>
                <c:pt idx="448">
                  <c:v>44460</c:v>
                </c:pt>
                <c:pt idx="449">
                  <c:v>44461</c:v>
                </c:pt>
                <c:pt idx="450">
                  <c:v>44462</c:v>
                </c:pt>
                <c:pt idx="451">
                  <c:v>44463</c:v>
                </c:pt>
                <c:pt idx="452">
                  <c:v>44464</c:v>
                </c:pt>
                <c:pt idx="453">
                  <c:v>44465</c:v>
                </c:pt>
                <c:pt idx="454">
                  <c:v>44466</c:v>
                </c:pt>
                <c:pt idx="455">
                  <c:v>44467</c:v>
                </c:pt>
                <c:pt idx="456">
                  <c:v>44468</c:v>
                </c:pt>
                <c:pt idx="457">
                  <c:v>44469</c:v>
                </c:pt>
                <c:pt idx="458">
                  <c:v>44470</c:v>
                </c:pt>
                <c:pt idx="459">
                  <c:v>44471</c:v>
                </c:pt>
                <c:pt idx="460">
                  <c:v>44472</c:v>
                </c:pt>
                <c:pt idx="461">
                  <c:v>44473</c:v>
                </c:pt>
                <c:pt idx="462">
                  <c:v>44474</c:v>
                </c:pt>
                <c:pt idx="463">
                  <c:v>44475</c:v>
                </c:pt>
                <c:pt idx="464">
                  <c:v>44476</c:v>
                </c:pt>
                <c:pt idx="465">
                  <c:v>44477</c:v>
                </c:pt>
                <c:pt idx="466">
                  <c:v>44478</c:v>
                </c:pt>
                <c:pt idx="467">
                  <c:v>44479</c:v>
                </c:pt>
                <c:pt idx="468">
                  <c:v>44480</c:v>
                </c:pt>
                <c:pt idx="469">
                  <c:v>44481</c:v>
                </c:pt>
                <c:pt idx="470">
                  <c:v>44482</c:v>
                </c:pt>
                <c:pt idx="471">
                  <c:v>44483</c:v>
                </c:pt>
                <c:pt idx="472">
                  <c:v>44484</c:v>
                </c:pt>
                <c:pt idx="473">
                  <c:v>44485</c:v>
                </c:pt>
                <c:pt idx="474">
                  <c:v>44486</c:v>
                </c:pt>
                <c:pt idx="475">
                  <c:v>44487</c:v>
                </c:pt>
                <c:pt idx="476">
                  <c:v>44488</c:v>
                </c:pt>
                <c:pt idx="477">
                  <c:v>44489</c:v>
                </c:pt>
                <c:pt idx="478">
                  <c:v>44490</c:v>
                </c:pt>
                <c:pt idx="479">
                  <c:v>44491</c:v>
                </c:pt>
                <c:pt idx="480">
                  <c:v>44492</c:v>
                </c:pt>
                <c:pt idx="481">
                  <c:v>44493</c:v>
                </c:pt>
                <c:pt idx="482">
                  <c:v>44494</c:v>
                </c:pt>
                <c:pt idx="483">
                  <c:v>44495</c:v>
                </c:pt>
                <c:pt idx="484">
                  <c:v>44496</c:v>
                </c:pt>
                <c:pt idx="485">
                  <c:v>44497</c:v>
                </c:pt>
                <c:pt idx="486">
                  <c:v>44498</c:v>
                </c:pt>
                <c:pt idx="487">
                  <c:v>44499</c:v>
                </c:pt>
                <c:pt idx="488">
                  <c:v>44500</c:v>
                </c:pt>
                <c:pt idx="489">
                  <c:v>44501</c:v>
                </c:pt>
                <c:pt idx="490">
                  <c:v>44502</c:v>
                </c:pt>
                <c:pt idx="491">
                  <c:v>44503</c:v>
                </c:pt>
                <c:pt idx="492">
                  <c:v>44504</c:v>
                </c:pt>
                <c:pt idx="493">
                  <c:v>44505</c:v>
                </c:pt>
                <c:pt idx="494">
                  <c:v>44506</c:v>
                </c:pt>
                <c:pt idx="495">
                  <c:v>44507</c:v>
                </c:pt>
                <c:pt idx="496">
                  <c:v>44508</c:v>
                </c:pt>
                <c:pt idx="497">
                  <c:v>44509</c:v>
                </c:pt>
                <c:pt idx="498">
                  <c:v>44510</c:v>
                </c:pt>
                <c:pt idx="499">
                  <c:v>44511</c:v>
                </c:pt>
                <c:pt idx="500">
                  <c:v>44512</c:v>
                </c:pt>
                <c:pt idx="501">
                  <c:v>44513</c:v>
                </c:pt>
                <c:pt idx="502">
                  <c:v>44514</c:v>
                </c:pt>
                <c:pt idx="503">
                  <c:v>44515</c:v>
                </c:pt>
                <c:pt idx="504">
                  <c:v>44516</c:v>
                </c:pt>
                <c:pt idx="505">
                  <c:v>44517</c:v>
                </c:pt>
                <c:pt idx="506">
                  <c:v>44518</c:v>
                </c:pt>
                <c:pt idx="507">
                  <c:v>44519</c:v>
                </c:pt>
                <c:pt idx="508">
                  <c:v>44520</c:v>
                </c:pt>
                <c:pt idx="509">
                  <c:v>44521</c:v>
                </c:pt>
                <c:pt idx="510">
                  <c:v>44522</c:v>
                </c:pt>
                <c:pt idx="511">
                  <c:v>44523</c:v>
                </c:pt>
                <c:pt idx="512">
                  <c:v>44524</c:v>
                </c:pt>
                <c:pt idx="513">
                  <c:v>44525</c:v>
                </c:pt>
                <c:pt idx="514">
                  <c:v>44526</c:v>
                </c:pt>
                <c:pt idx="515">
                  <c:v>44527</c:v>
                </c:pt>
                <c:pt idx="516">
                  <c:v>44528</c:v>
                </c:pt>
                <c:pt idx="517">
                  <c:v>44529</c:v>
                </c:pt>
                <c:pt idx="518">
                  <c:v>44530</c:v>
                </c:pt>
                <c:pt idx="519">
                  <c:v>44531</c:v>
                </c:pt>
                <c:pt idx="520">
                  <c:v>44532</c:v>
                </c:pt>
                <c:pt idx="521">
                  <c:v>44533</c:v>
                </c:pt>
                <c:pt idx="522">
                  <c:v>44534</c:v>
                </c:pt>
                <c:pt idx="523">
                  <c:v>44535</c:v>
                </c:pt>
                <c:pt idx="524">
                  <c:v>44536</c:v>
                </c:pt>
                <c:pt idx="525">
                  <c:v>44537</c:v>
                </c:pt>
                <c:pt idx="526">
                  <c:v>44538</c:v>
                </c:pt>
                <c:pt idx="527">
                  <c:v>44539</c:v>
                </c:pt>
                <c:pt idx="528">
                  <c:v>44540</c:v>
                </c:pt>
                <c:pt idx="529">
                  <c:v>44541</c:v>
                </c:pt>
                <c:pt idx="530">
                  <c:v>44542</c:v>
                </c:pt>
                <c:pt idx="531">
                  <c:v>44543</c:v>
                </c:pt>
                <c:pt idx="532">
                  <c:v>44544</c:v>
                </c:pt>
                <c:pt idx="533">
                  <c:v>44545</c:v>
                </c:pt>
                <c:pt idx="534">
                  <c:v>44546</c:v>
                </c:pt>
                <c:pt idx="535">
                  <c:v>44547</c:v>
                </c:pt>
                <c:pt idx="536">
                  <c:v>44548</c:v>
                </c:pt>
                <c:pt idx="537">
                  <c:v>44549</c:v>
                </c:pt>
                <c:pt idx="538">
                  <c:v>44550</c:v>
                </c:pt>
                <c:pt idx="539">
                  <c:v>44551</c:v>
                </c:pt>
                <c:pt idx="540">
                  <c:v>44552</c:v>
                </c:pt>
                <c:pt idx="541">
                  <c:v>44553</c:v>
                </c:pt>
                <c:pt idx="542">
                  <c:v>44554</c:v>
                </c:pt>
                <c:pt idx="543">
                  <c:v>44555</c:v>
                </c:pt>
                <c:pt idx="544">
                  <c:v>44556</c:v>
                </c:pt>
                <c:pt idx="545">
                  <c:v>44557</c:v>
                </c:pt>
                <c:pt idx="546">
                  <c:v>44558</c:v>
                </c:pt>
                <c:pt idx="547">
                  <c:v>44559</c:v>
                </c:pt>
                <c:pt idx="548">
                  <c:v>44560</c:v>
                </c:pt>
                <c:pt idx="549">
                  <c:v>44561</c:v>
                </c:pt>
                <c:pt idx="550">
                  <c:v>44562</c:v>
                </c:pt>
              </c:numCache>
            </c:numRef>
          </c:cat>
          <c:val>
            <c:numRef>
              <c:f>'South Carolina'!$38:$38</c:f>
              <c:numCache>
                <c:formatCode>0.0%</c:formatCode>
                <c:ptCount val="16384"/>
                <c:pt idx="0">
                  <c:v>0</c:v>
                </c:pt>
                <c:pt idx="1">
                  <c:v>0.191</c:v>
                </c:pt>
                <c:pt idx="2">
                  <c:v>0.16900000000000001</c:v>
                </c:pt>
                <c:pt idx="3">
                  <c:v>0.20699999999999999</c:v>
                </c:pt>
                <c:pt idx="4">
                  <c:v>0.19700000000000001</c:v>
                </c:pt>
                <c:pt idx="5">
                  <c:v>0.16600000000000001</c:v>
                </c:pt>
                <c:pt idx="6">
                  <c:v>0.188</c:v>
                </c:pt>
                <c:pt idx="7">
                  <c:v>0.20699999999999999</c:v>
                </c:pt>
                <c:pt idx="8">
                  <c:v>0.21</c:v>
                </c:pt>
                <c:pt idx="9">
                  <c:v>0.20600000000000002</c:v>
                </c:pt>
                <c:pt idx="10">
                  <c:v>0.17800000000000002</c:v>
                </c:pt>
                <c:pt idx="11">
                  <c:v>0.222</c:v>
                </c:pt>
                <c:pt idx="12">
                  <c:v>0.223</c:v>
                </c:pt>
                <c:pt idx="13">
                  <c:v>0.21199999999999999</c:v>
                </c:pt>
                <c:pt idx="14">
                  <c:v>0.215</c:v>
                </c:pt>
                <c:pt idx="15">
                  <c:v>0.216</c:v>
                </c:pt>
                <c:pt idx="16">
                  <c:v>0.21299999999999999</c:v>
                </c:pt>
                <c:pt idx="17">
                  <c:v>0.17399999999999999</c:v>
                </c:pt>
                <c:pt idx="18">
                  <c:v>0.21</c:v>
                </c:pt>
                <c:pt idx="19">
                  <c:v>0.184</c:v>
                </c:pt>
                <c:pt idx="20">
                  <c:v>0.17699999999999999</c:v>
                </c:pt>
                <c:pt idx="21">
                  <c:v>0.22</c:v>
                </c:pt>
                <c:pt idx="22">
                  <c:v>0.193</c:v>
                </c:pt>
                <c:pt idx="23">
                  <c:v>0.20899999999999999</c:v>
                </c:pt>
                <c:pt idx="24">
                  <c:v>0.216</c:v>
                </c:pt>
                <c:pt idx="25">
                  <c:v>0.19</c:v>
                </c:pt>
                <c:pt idx="26">
                  <c:v>0.156</c:v>
                </c:pt>
                <c:pt idx="27">
                  <c:v>0.14599999999999999</c:v>
                </c:pt>
                <c:pt idx="28">
                  <c:v>0.18099999999999999</c:v>
                </c:pt>
                <c:pt idx="29">
                  <c:v>0.19900000000000001</c:v>
                </c:pt>
                <c:pt idx="30">
                  <c:v>0.215</c:v>
                </c:pt>
                <c:pt idx="31">
                  <c:v>0.191</c:v>
                </c:pt>
                <c:pt idx="32">
                  <c:v>0.185</c:v>
                </c:pt>
                <c:pt idx="33">
                  <c:v>0.152</c:v>
                </c:pt>
                <c:pt idx="34">
                  <c:v>0.152</c:v>
                </c:pt>
                <c:pt idx="35">
                  <c:v>0.183</c:v>
                </c:pt>
                <c:pt idx="36">
                  <c:v>0.20699999999999999</c:v>
                </c:pt>
                <c:pt idx="37">
                  <c:v>0.19700000000000001</c:v>
                </c:pt>
                <c:pt idx="38">
                  <c:v>0.183</c:v>
                </c:pt>
                <c:pt idx="39">
                  <c:v>0.159</c:v>
                </c:pt>
                <c:pt idx="40">
                  <c:v>0.129</c:v>
                </c:pt>
                <c:pt idx="41">
                  <c:v>0.128</c:v>
                </c:pt>
                <c:pt idx="42">
                  <c:v>0.2</c:v>
                </c:pt>
                <c:pt idx="43">
                  <c:v>0.19600000000000001</c:v>
                </c:pt>
                <c:pt idx="44">
                  <c:v>0.157</c:v>
                </c:pt>
                <c:pt idx="45">
                  <c:v>0.15</c:v>
                </c:pt>
                <c:pt idx="46">
                  <c:v>0.16400000000000001</c:v>
                </c:pt>
                <c:pt idx="47">
                  <c:v>0.11</c:v>
                </c:pt>
                <c:pt idx="48">
                  <c:v>0.115</c:v>
                </c:pt>
                <c:pt idx="49">
                  <c:v>0.186</c:v>
                </c:pt>
                <c:pt idx="50">
                  <c:v>0.16800000000000001</c:v>
                </c:pt>
                <c:pt idx="51">
                  <c:v>0.152</c:v>
                </c:pt>
                <c:pt idx="52">
                  <c:v>0.13</c:v>
                </c:pt>
                <c:pt idx="53">
                  <c:v>0.13700000000000001</c:v>
                </c:pt>
                <c:pt idx="54">
                  <c:v>0.14899999999999999</c:v>
                </c:pt>
                <c:pt idx="55">
                  <c:v>0.13300000000000001</c:v>
                </c:pt>
                <c:pt idx="56">
                  <c:v>0.17399999999999999</c:v>
                </c:pt>
                <c:pt idx="57">
                  <c:v>0.20399999999999999</c:v>
                </c:pt>
                <c:pt idx="58">
                  <c:v>8.1000000000000003E-2</c:v>
                </c:pt>
                <c:pt idx="59">
                  <c:v>0.157</c:v>
                </c:pt>
                <c:pt idx="60">
                  <c:v>0.20499999999999999</c:v>
                </c:pt>
                <c:pt idx="61">
                  <c:v>0.215</c:v>
                </c:pt>
                <c:pt idx="62">
                  <c:v>0.156</c:v>
                </c:pt>
                <c:pt idx="63">
                  <c:v>0.224</c:v>
                </c:pt>
                <c:pt idx="64">
                  <c:v>0.19600000000000001</c:v>
                </c:pt>
                <c:pt idx="65">
                  <c:v>0.16500000000000001</c:v>
                </c:pt>
                <c:pt idx="66">
                  <c:v>0.183</c:v>
                </c:pt>
                <c:pt idx="67">
                  <c:v>0.127</c:v>
                </c:pt>
                <c:pt idx="68">
                  <c:v>0.126</c:v>
                </c:pt>
                <c:pt idx="69">
                  <c:v>0.112</c:v>
                </c:pt>
                <c:pt idx="70">
                  <c:v>0.113</c:v>
                </c:pt>
                <c:pt idx="71">
                  <c:v>0.14299999999999999</c:v>
                </c:pt>
                <c:pt idx="72">
                  <c:v>0.06</c:v>
                </c:pt>
                <c:pt idx="73">
                  <c:v>0.14899999999999999</c:v>
                </c:pt>
                <c:pt idx="74">
                  <c:v>0.13700000000000001</c:v>
                </c:pt>
                <c:pt idx="75">
                  <c:v>9.4E-2</c:v>
                </c:pt>
                <c:pt idx="76">
                  <c:v>9.8000000000000004E-2</c:v>
                </c:pt>
                <c:pt idx="77">
                  <c:v>0.157</c:v>
                </c:pt>
                <c:pt idx="78">
                  <c:v>0.13500000000000001</c:v>
                </c:pt>
                <c:pt idx="79">
                  <c:v>0.11799999999999999</c:v>
                </c:pt>
                <c:pt idx="80">
                  <c:v>0.121</c:v>
                </c:pt>
                <c:pt idx="81">
                  <c:v>0.112</c:v>
                </c:pt>
                <c:pt idx="82">
                  <c:v>9.1999999999999998E-2</c:v>
                </c:pt>
                <c:pt idx="83">
                  <c:v>9.5000000000000001E-2</c:v>
                </c:pt>
                <c:pt idx="84">
                  <c:v>0.14299999999999999</c:v>
                </c:pt>
                <c:pt idx="85">
                  <c:v>0.11</c:v>
                </c:pt>
                <c:pt idx="86">
                  <c:v>9.5000000000000001E-2</c:v>
                </c:pt>
                <c:pt idx="87">
                  <c:v>0.111</c:v>
                </c:pt>
                <c:pt idx="88">
                  <c:v>9.9000000000000005E-2</c:v>
                </c:pt>
                <c:pt idx="89">
                  <c:v>0.13800000000000001</c:v>
                </c:pt>
                <c:pt idx="90">
                  <c:v>8.2000000000000003E-2</c:v>
                </c:pt>
                <c:pt idx="91">
                  <c:v>0.13200000000000001</c:v>
                </c:pt>
                <c:pt idx="92">
                  <c:v>0.157</c:v>
                </c:pt>
                <c:pt idx="93">
                  <c:v>0.13500000000000001</c:v>
                </c:pt>
                <c:pt idx="94">
                  <c:v>0.153</c:v>
                </c:pt>
                <c:pt idx="95">
                  <c:v>0.32600000000000001</c:v>
                </c:pt>
                <c:pt idx="96">
                  <c:v>0.11799999999999999</c:v>
                </c:pt>
                <c:pt idx="97">
                  <c:v>0.11</c:v>
                </c:pt>
                <c:pt idx="98">
                  <c:v>0.129</c:v>
                </c:pt>
                <c:pt idx="99">
                  <c:v>0.129</c:v>
                </c:pt>
                <c:pt idx="100">
                  <c:v>0.11799999999999999</c:v>
                </c:pt>
                <c:pt idx="101">
                  <c:v>0.114</c:v>
                </c:pt>
                <c:pt idx="102">
                  <c:v>0.106</c:v>
                </c:pt>
                <c:pt idx="103">
                  <c:v>0.10299999999999999</c:v>
                </c:pt>
                <c:pt idx="104">
                  <c:v>9.0999999999999998E-2</c:v>
                </c:pt>
                <c:pt idx="105">
                  <c:v>0.10199999999999999</c:v>
                </c:pt>
                <c:pt idx="106">
                  <c:v>0.111</c:v>
                </c:pt>
                <c:pt idx="107">
                  <c:v>0.127</c:v>
                </c:pt>
                <c:pt idx="108">
                  <c:v>0.115</c:v>
                </c:pt>
                <c:pt idx="109">
                  <c:v>0.114</c:v>
                </c:pt>
                <c:pt idx="110">
                  <c:v>0.10299999999999999</c:v>
                </c:pt>
                <c:pt idx="111">
                  <c:v>0.113</c:v>
                </c:pt>
                <c:pt idx="112">
                  <c:v>0.13400000000000001</c:v>
                </c:pt>
                <c:pt idx="113">
                  <c:v>0.11899999999999999</c:v>
                </c:pt>
                <c:pt idx="114">
                  <c:v>0.129</c:v>
                </c:pt>
                <c:pt idx="115">
                  <c:v>0.123</c:v>
                </c:pt>
                <c:pt idx="116">
                  <c:v>0.11</c:v>
                </c:pt>
                <c:pt idx="117">
                  <c:v>0.111</c:v>
                </c:pt>
                <c:pt idx="118">
                  <c:v>0.123</c:v>
                </c:pt>
                <c:pt idx="119">
                  <c:v>0.13100000000000001</c:v>
                </c:pt>
                <c:pt idx="120">
                  <c:v>0.155</c:v>
                </c:pt>
                <c:pt idx="121">
                  <c:v>0.13200000000000001</c:v>
                </c:pt>
                <c:pt idx="122">
                  <c:v>0.14299999999999999</c:v>
                </c:pt>
                <c:pt idx="123">
                  <c:v>0.13600000000000001</c:v>
                </c:pt>
                <c:pt idx="124">
                  <c:v>0.122</c:v>
                </c:pt>
                <c:pt idx="125">
                  <c:v>0.11799999999999999</c:v>
                </c:pt>
                <c:pt idx="126">
                  <c:v>0.14699999999999999</c:v>
                </c:pt>
                <c:pt idx="127">
                  <c:v>0.14499999999999999</c:v>
                </c:pt>
                <c:pt idx="128">
                  <c:v>0.17899999999999999</c:v>
                </c:pt>
                <c:pt idx="129">
                  <c:v>0.13200000000000001</c:v>
                </c:pt>
                <c:pt idx="130">
                  <c:v>0.114</c:v>
                </c:pt>
                <c:pt idx="131">
                  <c:v>0.13100000000000001</c:v>
                </c:pt>
                <c:pt idx="132">
                  <c:v>0.14899999999999999</c:v>
                </c:pt>
                <c:pt idx="133">
                  <c:v>0.13600000000000001</c:v>
                </c:pt>
                <c:pt idx="134">
                  <c:v>0.16200000000000001</c:v>
                </c:pt>
                <c:pt idx="135">
                  <c:v>0.14399999999999999</c:v>
                </c:pt>
                <c:pt idx="136">
                  <c:v>0.14699999999999999</c:v>
                </c:pt>
                <c:pt idx="137">
                  <c:v>0.154</c:v>
                </c:pt>
                <c:pt idx="138">
                  <c:v>0.154</c:v>
                </c:pt>
                <c:pt idx="139">
                  <c:v>0.14699999999999999</c:v>
                </c:pt>
                <c:pt idx="140">
                  <c:v>0.13800000000000001</c:v>
                </c:pt>
                <c:pt idx="141">
                  <c:v>0.17</c:v>
                </c:pt>
                <c:pt idx="142">
                  <c:v>0.14499999999999999</c:v>
                </c:pt>
                <c:pt idx="143">
                  <c:v>0.13200000000000001</c:v>
                </c:pt>
                <c:pt idx="144">
                  <c:v>0.112</c:v>
                </c:pt>
                <c:pt idx="145">
                  <c:v>0.127</c:v>
                </c:pt>
                <c:pt idx="146">
                  <c:v>0.107</c:v>
                </c:pt>
                <c:pt idx="147">
                  <c:v>0.13200000000000001</c:v>
                </c:pt>
                <c:pt idx="148">
                  <c:v>0.13800000000000001</c:v>
                </c:pt>
                <c:pt idx="150">
                  <c:v>0.123</c:v>
                </c:pt>
                <c:pt idx="151">
                  <c:v>0.129</c:v>
                </c:pt>
                <c:pt idx="152">
                  <c:v>0.127</c:v>
                </c:pt>
                <c:pt idx="153">
                  <c:v>0.18</c:v>
                </c:pt>
                <c:pt idx="154">
                  <c:v>0.17599999999999999</c:v>
                </c:pt>
                <c:pt idx="155">
                  <c:v>0.216</c:v>
                </c:pt>
                <c:pt idx="156">
                  <c:v>0.23799999999999999</c:v>
                </c:pt>
                <c:pt idx="157">
                  <c:v>0.214</c:v>
                </c:pt>
                <c:pt idx="158">
                  <c:v>0.20799999999999999</c:v>
                </c:pt>
                <c:pt idx="159">
                  <c:v>0.21199999999999999</c:v>
                </c:pt>
                <c:pt idx="160">
                  <c:v>0.19400000000000001</c:v>
                </c:pt>
                <c:pt idx="161">
                  <c:v>0.189</c:v>
                </c:pt>
                <c:pt idx="162">
                  <c:v>0.20499999999999999</c:v>
                </c:pt>
                <c:pt idx="163">
                  <c:v>0.21299999999999999</c:v>
                </c:pt>
                <c:pt idx="164">
                  <c:v>0.186</c:v>
                </c:pt>
                <c:pt idx="165">
                  <c:v>0.23</c:v>
                </c:pt>
                <c:pt idx="166">
                  <c:v>0.21299999999999999</c:v>
                </c:pt>
                <c:pt idx="167">
                  <c:v>0.20300000000000001</c:v>
                </c:pt>
                <c:pt idx="168">
                  <c:v>0.19900000000000001</c:v>
                </c:pt>
                <c:pt idx="169">
                  <c:v>0.20599999999999999</c:v>
                </c:pt>
                <c:pt idx="170">
                  <c:v>0.24199999999999999</c:v>
                </c:pt>
                <c:pt idx="171">
                  <c:v>0.25900000000000001</c:v>
                </c:pt>
                <c:pt idx="172">
                  <c:v>0.22900000000000001</c:v>
                </c:pt>
                <c:pt idx="173">
                  <c:v>0.224</c:v>
                </c:pt>
                <c:pt idx="174">
                  <c:v>0.217</c:v>
                </c:pt>
                <c:pt idx="175">
                  <c:v>0.18099999999999999</c:v>
                </c:pt>
                <c:pt idx="176">
                  <c:v>0.22</c:v>
                </c:pt>
                <c:pt idx="177">
                  <c:v>0.221</c:v>
                </c:pt>
                <c:pt idx="178">
                  <c:v>0.23499999999999999</c:v>
                </c:pt>
                <c:pt idx="179">
                  <c:v>0.216</c:v>
                </c:pt>
                <c:pt idx="180">
                  <c:v>0.28499999999999998</c:v>
                </c:pt>
                <c:pt idx="181">
                  <c:v>0.27100000000000002</c:v>
                </c:pt>
                <c:pt idx="182">
                  <c:v>0.314</c:v>
                </c:pt>
                <c:pt idx="183">
                  <c:v>0.312</c:v>
                </c:pt>
                <c:pt idx="184">
                  <c:v>0.33200000000000002</c:v>
                </c:pt>
                <c:pt idx="185">
                  <c:v>0.29599999999999999</c:v>
                </c:pt>
                <c:pt idx="186">
                  <c:v>0.33300000000000002</c:v>
                </c:pt>
                <c:pt idx="187">
                  <c:v>0.307</c:v>
                </c:pt>
                <c:pt idx="188">
                  <c:v>0.309</c:v>
                </c:pt>
                <c:pt idx="189">
                  <c:v>0.34200000000000003</c:v>
                </c:pt>
                <c:pt idx="190">
                  <c:v>0.318</c:v>
                </c:pt>
                <c:pt idx="191">
                  <c:v>0.30399999999999999</c:v>
                </c:pt>
                <c:pt idx="192">
                  <c:v>0.28599999999999998</c:v>
                </c:pt>
                <c:pt idx="193">
                  <c:v>0.25900000000000001</c:v>
                </c:pt>
                <c:pt idx="194">
                  <c:v>0.30299999999999999</c:v>
                </c:pt>
                <c:pt idx="195">
                  <c:v>0.27100000000000002</c:v>
                </c:pt>
                <c:pt idx="196">
                  <c:v>0.26500000000000001</c:v>
                </c:pt>
                <c:pt idx="197">
                  <c:v>0.16500000000000001</c:v>
                </c:pt>
                <c:pt idx="198">
                  <c:v>0.22600000000000001</c:v>
                </c:pt>
                <c:pt idx="199">
                  <c:v>0.23499999999999999</c:v>
                </c:pt>
                <c:pt idx="200">
                  <c:v>0.23</c:v>
                </c:pt>
                <c:pt idx="201">
                  <c:v>0.23899999999999999</c:v>
                </c:pt>
                <c:pt idx="202">
                  <c:v>0.249</c:v>
                </c:pt>
                <c:pt idx="203">
                  <c:v>0.245</c:v>
                </c:pt>
                <c:pt idx="204">
                  <c:v>0.28399999999999997</c:v>
                </c:pt>
                <c:pt idx="205">
                  <c:v>0.23699999999999999</c:v>
                </c:pt>
                <c:pt idx="206">
                  <c:v>0.254</c:v>
                </c:pt>
                <c:pt idx="207">
                  <c:v>0.253</c:v>
                </c:pt>
                <c:pt idx="208">
                  <c:v>0.217</c:v>
                </c:pt>
                <c:pt idx="209">
                  <c:v>0.25</c:v>
                </c:pt>
                <c:pt idx="210">
                  <c:v>0.318</c:v>
                </c:pt>
                <c:pt idx="211">
                  <c:v>0.25</c:v>
                </c:pt>
                <c:pt idx="212">
                  <c:v>0.248</c:v>
                </c:pt>
                <c:pt idx="213">
                  <c:v>0.214</c:v>
                </c:pt>
                <c:pt idx="214">
                  <c:v>0.216</c:v>
                </c:pt>
                <c:pt idx="215">
                  <c:v>8.7999999999999995E-2</c:v>
                </c:pt>
                <c:pt idx="216">
                  <c:v>0.161</c:v>
                </c:pt>
                <c:pt idx="217">
                  <c:v>0.10100000000000001</c:v>
                </c:pt>
                <c:pt idx="218">
                  <c:v>0.112</c:v>
                </c:pt>
                <c:pt idx="219">
                  <c:v>7.8E-2</c:v>
                </c:pt>
                <c:pt idx="220">
                  <c:v>8.7999999999999995E-2</c:v>
                </c:pt>
                <c:pt idx="221">
                  <c:v>7.0000000000000007E-2</c:v>
                </c:pt>
                <c:pt idx="222">
                  <c:v>0.10100000000000001</c:v>
                </c:pt>
                <c:pt idx="223">
                  <c:v>0.125</c:v>
                </c:pt>
                <c:pt idx="224">
                  <c:v>0.10299999999999999</c:v>
                </c:pt>
                <c:pt idx="225">
                  <c:v>8.8999999999999996E-2</c:v>
                </c:pt>
                <c:pt idx="226">
                  <c:v>6.4000000000000001E-2</c:v>
                </c:pt>
                <c:pt idx="227">
                  <c:v>0.114</c:v>
                </c:pt>
                <c:pt idx="228">
                  <c:v>6.5000000000000002E-2</c:v>
                </c:pt>
                <c:pt idx="229">
                  <c:v>5.8999999999999997E-2</c:v>
                </c:pt>
                <c:pt idx="230">
                  <c:v>9.0999999999999998E-2</c:v>
                </c:pt>
                <c:pt idx="231">
                  <c:v>0.1</c:v>
                </c:pt>
                <c:pt idx="232">
                  <c:v>8.6999999999999994E-2</c:v>
                </c:pt>
                <c:pt idx="233">
                  <c:v>8.3000000000000004E-2</c:v>
                </c:pt>
                <c:pt idx="234">
                  <c:v>6.2E-2</c:v>
                </c:pt>
                <c:pt idx="235">
                  <c:v>4.5999999999999999E-2</c:v>
                </c:pt>
                <c:pt idx="236">
                  <c:v>6.6000000000000003E-2</c:v>
                </c:pt>
                <c:pt idx="237">
                  <c:v>8.7999999999999995E-2</c:v>
                </c:pt>
                <c:pt idx="238">
                  <c:v>8.4000000000000005E-2</c:v>
                </c:pt>
                <c:pt idx="239">
                  <c:v>5.0999999999999997E-2</c:v>
                </c:pt>
                <c:pt idx="240">
                  <c:v>0.05</c:v>
                </c:pt>
                <c:pt idx="241">
                  <c:v>7.0000000000000007E-2</c:v>
                </c:pt>
                <c:pt idx="242">
                  <c:v>4.1000000000000002E-2</c:v>
                </c:pt>
                <c:pt idx="243">
                  <c:v>4.5999999999999999E-2</c:v>
                </c:pt>
                <c:pt idx="244">
                  <c:v>9.6000000000000002E-2</c:v>
                </c:pt>
                <c:pt idx="245">
                  <c:v>5.5E-2</c:v>
                </c:pt>
                <c:pt idx="246">
                  <c:v>5.7000000000000002E-2</c:v>
                </c:pt>
                <c:pt idx="247">
                  <c:v>4.2999999999999997E-2</c:v>
                </c:pt>
                <c:pt idx="248">
                  <c:v>4.3999999999999997E-2</c:v>
                </c:pt>
                <c:pt idx="249">
                  <c:v>3.6999999999999998E-2</c:v>
                </c:pt>
                <c:pt idx="250">
                  <c:v>4.7E-2</c:v>
                </c:pt>
                <c:pt idx="251">
                  <c:v>4.7E-2</c:v>
                </c:pt>
                <c:pt idx="252">
                  <c:v>6.4000000000000001E-2</c:v>
                </c:pt>
                <c:pt idx="253">
                  <c:v>4.9000000000000002E-2</c:v>
                </c:pt>
                <c:pt idx="254">
                  <c:v>3.5999999999999997E-2</c:v>
                </c:pt>
                <c:pt idx="255">
                  <c:v>4.5999999999999999E-2</c:v>
                </c:pt>
                <c:pt idx="256">
                  <c:v>3.4000000000000002E-2</c:v>
                </c:pt>
                <c:pt idx="257">
                  <c:v>4.8000000000000001E-2</c:v>
                </c:pt>
                <c:pt idx="258">
                  <c:v>4.4999999999999998E-2</c:v>
                </c:pt>
                <c:pt idx="259">
                  <c:v>6.3E-2</c:v>
                </c:pt>
                <c:pt idx="260">
                  <c:v>3.5999999999999997E-2</c:v>
                </c:pt>
                <c:pt idx="261">
                  <c:v>4.9000000000000002E-2</c:v>
                </c:pt>
                <c:pt idx="262">
                  <c:v>4.2999999999999997E-2</c:v>
                </c:pt>
                <c:pt idx="263">
                  <c:v>0.04</c:v>
                </c:pt>
                <c:pt idx="264">
                  <c:v>4.8000000000000001E-2</c:v>
                </c:pt>
                <c:pt idx="265">
                  <c:v>4.7E-2</c:v>
                </c:pt>
                <c:pt idx="266">
                  <c:v>3.7999999999999999E-2</c:v>
                </c:pt>
                <c:pt idx="267">
                  <c:v>3.5999999999999997E-2</c:v>
                </c:pt>
                <c:pt idx="268">
                  <c:v>4.8000000000000001E-2</c:v>
                </c:pt>
                <c:pt idx="269">
                  <c:v>3.4000000000000002E-2</c:v>
                </c:pt>
                <c:pt idx="270">
                  <c:v>4.7E-2</c:v>
                </c:pt>
                <c:pt idx="271">
                  <c:v>5.7000000000000002E-2</c:v>
                </c:pt>
                <c:pt idx="272">
                  <c:v>6.6000000000000003E-2</c:v>
                </c:pt>
                <c:pt idx="273">
                  <c:v>5.7000000000000002E-2</c:v>
                </c:pt>
                <c:pt idx="274">
                  <c:v>3.9E-2</c:v>
                </c:pt>
                <c:pt idx="275">
                  <c:v>3.5000000000000003E-2</c:v>
                </c:pt>
                <c:pt idx="276">
                  <c:v>4.3999999999999997E-2</c:v>
                </c:pt>
                <c:pt idx="278">
                  <c:v>0.05</c:v>
                </c:pt>
                <c:pt idx="279">
                  <c:v>7.9000000000000001E-2</c:v>
                </c:pt>
                <c:pt idx="280">
                  <c:v>5.6000000000000001E-2</c:v>
                </c:pt>
                <c:pt idx="281">
                  <c:v>4.4999999999999998E-2</c:v>
                </c:pt>
                <c:pt idx="282">
                  <c:v>3.6999999999999998E-2</c:v>
                </c:pt>
                <c:pt idx="283">
                  <c:v>5.0999999999999997E-2</c:v>
                </c:pt>
                <c:pt idx="284">
                  <c:v>0.04</c:v>
                </c:pt>
                <c:pt idx="285">
                  <c:v>0.05</c:v>
                </c:pt>
                <c:pt idx="286">
                  <c:v>8.5999999999999993E-2</c:v>
                </c:pt>
                <c:pt idx="287">
                  <c:v>6.3E-2</c:v>
                </c:pt>
                <c:pt idx="288">
                  <c:v>4.3999999999999997E-2</c:v>
                </c:pt>
                <c:pt idx="289">
                  <c:v>3.6999999999999998E-2</c:v>
                </c:pt>
                <c:pt idx="290">
                  <c:v>4.4999999999999998E-2</c:v>
                </c:pt>
                <c:pt idx="291">
                  <c:v>4.3999999999999997E-2</c:v>
                </c:pt>
                <c:pt idx="292">
                  <c:v>6.2E-2</c:v>
                </c:pt>
                <c:pt idx="293">
                  <c:v>6.3E-2</c:v>
                </c:pt>
                <c:pt idx="294">
                  <c:v>4.7E-2</c:v>
                </c:pt>
                <c:pt idx="295">
                  <c:v>4.5999999999999999E-2</c:v>
                </c:pt>
                <c:pt idx="296">
                  <c:v>5.2999999999999999E-2</c:v>
                </c:pt>
                <c:pt idx="297">
                  <c:v>3.9E-2</c:v>
                </c:pt>
                <c:pt idx="298">
                  <c:v>3.6999999999999998E-2</c:v>
                </c:pt>
                <c:pt idx="299">
                  <c:v>4.5999999999999999E-2</c:v>
                </c:pt>
                <c:pt idx="300">
                  <c:v>6.6000000000000003E-2</c:v>
                </c:pt>
                <c:pt idx="301">
                  <c:v>0.05</c:v>
                </c:pt>
                <c:pt idx="302">
                  <c:v>4.9000000000000002E-2</c:v>
                </c:pt>
                <c:pt idx="303">
                  <c:v>4.3999999999999997E-2</c:v>
                </c:pt>
                <c:pt idx="304">
                  <c:v>3.7999999999999999E-2</c:v>
                </c:pt>
                <c:pt idx="305">
                  <c:v>4.2999999999999997E-2</c:v>
                </c:pt>
                <c:pt idx="306">
                  <c:v>5.0999999999999997E-2</c:v>
                </c:pt>
                <c:pt idx="307">
                  <c:v>5.5E-2</c:v>
                </c:pt>
                <c:pt idx="308">
                  <c:v>5.3999999999999999E-2</c:v>
                </c:pt>
                <c:pt idx="309">
                  <c:v>0.04</c:v>
                </c:pt>
                <c:pt idx="310">
                  <c:v>3.4000000000000002E-2</c:v>
                </c:pt>
                <c:pt idx="311">
                  <c:v>5.7000000000000002E-2</c:v>
                </c:pt>
                <c:pt idx="312">
                  <c:v>0.04</c:v>
                </c:pt>
                <c:pt idx="313">
                  <c:v>4.1000000000000002E-2</c:v>
                </c:pt>
                <c:pt idx="314">
                  <c:v>4.7E-2</c:v>
                </c:pt>
                <c:pt idx="315">
                  <c:v>4.7E-2</c:v>
                </c:pt>
                <c:pt idx="316">
                  <c:v>3.2000000000000001E-2</c:v>
                </c:pt>
                <c:pt idx="317">
                  <c:v>2.9000000000000001E-2</c:v>
                </c:pt>
                <c:pt idx="318">
                  <c:v>3.5000000000000003E-2</c:v>
                </c:pt>
                <c:pt idx="319">
                  <c:v>3.5000000000000003E-2</c:v>
                </c:pt>
                <c:pt idx="320">
                  <c:v>3.6999999999999998E-2</c:v>
                </c:pt>
                <c:pt idx="321">
                  <c:v>4.4999999999999998E-2</c:v>
                </c:pt>
                <c:pt idx="322">
                  <c:v>0.03</c:v>
                </c:pt>
                <c:pt idx="323">
                  <c:v>3.6999999999999998E-2</c:v>
                </c:pt>
                <c:pt idx="324">
                  <c:v>2.3E-2</c:v>
                </c:pt>
                <c:pt idx="325">
                  <c:v>2.4E-2</c:v>
                </c:pt>
                <c:pt idx="326">
                  <c:v>3.3000000000000002E-2</c:v>
                </c:pt>
                <c:pt idx="327">
                  <c:v>3.2000000000000001E-2</c:v>
                </c:pt>
                <c:pt idx="328">
                  <c:v>4.3999999999999997E-2</c:v>
                </c:pt>
                <c:pt idx="329">
                  <c:v>3.2000000000000001E-2</c:v>
                </c:pt>
                <c:pt idx="330">
                  <c:v>2.9000000000000001E-2</c:v>
                </c:pt>
                <c:pt idx="331">
                  <c:v>0.02</c:v>
                </c:pt>
                <c:pt idx="332">
                  <c:v>2.4E-2</c:v>
                </c:pt>
                <c:pt idx="333">
                  <c:v>2.5999999999999999E-2</c:v>
                </c:pt>
                <c:pt idx="335">
                  <c:v>3.4000000000000002E-2</c:v>
                </c:pt>
                <c:pt idx="336">
                  <c:v>3.5999999999999997E-2</c:v>
                </c:pt>
                <c:pt idx="337">
                  <c:v>2.1000000000000001E-2</c:v>
                </c:pt>
                <c:pt idx="338">
                  <c:v>0.02</c:v>
                </c:pt>
                <c:pt idx="339">
                  <c:v>1.7999999999999999E-2</c:v>
                </c:pt>
                <c:pt idx="340">
                  <c:v>1.7999999999999999E-2</c:v>
                </c:pt>
                <c:pt idx="342">
                  <c:v>3.4000000000000002E-2</c:v>
                </c:pt>
                <c:pt idx="343">
                  <c:v>0.03</c:v>
                </c:pt>
                <c:pt idx="344">
                  <c:v>2.1000000000000001E-2</c:v>
                </c:pt>
                <c:pt idx="347">
                  <c:v>2.1999999999999999E-2</c:v>
                </c:pt>
                <c:pt idx="348">
                  <c:v>2.1000000000000001E-2</c:v>
                </c:pt>
                <c:pt idx="350">
                  <c:v>2.7E-2</c:v>
                </c:pt>
                <c:pt idx="354">
                  <c:v>1.2E-2</c:v>
                </c:pt>
                <c:pt idx="364">
                  <c:v>0.03</c:v>
                </c:pt>
                <c:pt idx="365">
                  <c:v>2.8000000000000001E-2</c:v>
                </c:pt>
                <c:pt idx="369">
                  <c:v>3.7999999999999999E-2</c:v>
                </c:pt>
                <c:pt idx="370">
                  <c:v>5.6000000000000001E-2</c:v>
                </c:pt>
                <c:pt idx="371">
                  <c:v>5.8000000000000003E-2</c:v>
                </c:pt>
                <c:pt idx="374">
                  <c:v>4.7E-2</c:v>
                </c:pt>
                <c:pt idx="375">
                  <c:v>4.2999999999999997E-2</c:v>
                </c:pt>
                <c:pt idx="376">
                  <c:v>5.3999999999999999E-2</c:v>
                </c:pt>
                <c:pt idx="377">
                  <c:v>0.08</c:v>
                </c:pt>
                <c:pt idx="378">
                  <c:v>7.2999999999999995E-2</c:v>
                </c:pt>
                <c:pt idx="379">
                  <c:v>5.5E-2</c:v>
                </c:pt>
                <c:pt idx="382">
                  <c:v>7.4999999999999997E-2</c:v>
                </c:pt>
                <c:pt idx="383">
                  <c:v>7.3999999999999996E-2</c:v>
                </c:pt>
                <c:pt idx="384">
                  <c:v>8.7999999999999995E-2</c:v>
                </c:pt>
                <c:pt idx="385">
                  <c:v>0.108</c:v>
                </c:pt>
                <c:pt idx="386">
                  <c:v>0.121</c:v>
                </c:pt>
                <c:pt idx="389">
                  <c:v>0.107</c:v>
                </c:pt>
                <c:pt idx="390">
                  <c:v>0.106</c:v>
                </c:pt>
                <c:pt idx="391">
                  <c:v>0.17499999999999999</c:v>
                </c:pt>
                <c:pt idx="392">
                  <c:v>0.154</c:v>
                </c:pt>
                <c:pt idx="393">
                  <c:v>0.125</c:v>
                </c:pt>
                <c:pt idx="396">
                  <c:v>0.151</c:v>
                </c:pt>
                <c:pt idx="397">
                  <c:v>0.19700000000000001</c:v>
                </c:pt>
                <c:pt idx="398">
                  <c:v>0.191</c:v>
                </c:pt>
                <c:pt idx="399">
                  <c:v>0.187</c:v>
                </c:pt>
                <c:pt idx="400">
                  <c:v>0.16300000000000001</c:v>
                </c:pt>
                <c:pt idx="403">
                  <c:v>0.123</c:v>
                </c:pt>
                <c:pt idx="404">
                  <c:v>0.155</c:v>
                </c:pt>
                <c:pt idx="405">
                  <c:v>0.13800000000000001</c:v>
                </c:pt>
                <c:pt idx="406">
                  <c:v>0.16200000000000001</c:v>
                </c:pt>
                <c:pt idx="407">
                  <c:v>0.14599999999999999</c:v>
                </c:pt>
                <c:pt idx="410">
                  <c:v>0.14499999999999999</c:v>
                </c:pt>
                <c:pt idx="411">
                  <c:v>0.13</c:v>
                </c:pt>
                <c:pt idx="412">
                  <c:v>0.19</c:v>
                </c:pt>
                <c:pt idx="413">
                  <c:v>0.14599999999999999</c:v>
                </c:pt>
                <c:pt idx="414">
                  <c:v>0.14499999999999999</c:v>
                </c:pt>
                <c:pt idx="417">
                  <c:v>0.127</c:v>
                </c:pt>
                <c:pt idx="418">
                  <c:v>0.16200000000000001</c:v>
                </c:pt>
                <c:pt idx="419">
                  <c:v>0.186</c:v>
                </c:pt>
                <c:pt idx="420">
                  <c:v>0.158</c:v>
                </c:pt>
                <c:pt idx="421">
                  <c:v>0.14299999999999999</c:v>
                </c:pt>
                <c:pt idx="422">
                  <c:v>0.13800000000000001</c:v>
                </c:pt>
                <c:pt idx="423">
                  <c:v>0.124</c:v>
                </c:pt>
                <c:pt idx="424">
                  <c:v>0.114</c:v>
                </c:pt>
                <c:pt idx="425">
                  <c:v>0.158</c:v>
                </c:pt>
                <c:pt idx="426">
                  <c:v>0.17299999999999999</c:v>
                </c:pt>
                <c:pt idx="427">
                  <c:v>0.14499999999999999</c:v>
                </c:pt>
                <c:pt idx="428">
                  <c:v>0.126</c:v>
                </c:pt>
                <c:pt idx="429">
                  <c:v>0.11600000000000001</c:v>
                </c:pt>
                <c:pt idx="430">
                  <c:v>0.125</c:v>
                </c:pt>
                <c:pt idx="431">
                  <c:v>0.108</c:v>
                </c:pt>
                <c:pt idx="432">
                  <c:v>0.123</c:v>
                </c:pt>
                <c:pt idx="433">
                  <c:v>0.14199999999999999</c:v>
                </c:pt>
                <c:pt idx="434">
                  <c:v>0.129</c:v>
                </c:pt>
                <c:pt idx="435">
                  <c:v>0.12</c:v>
                </c:pt>
                <c:pt idx="436">
                  <c:v>4.9000000000000002E-2</c:v>
                </c:pt>
                <c:pt idx="437">
                  <c:v>0.153</c:v>
                </c:pt>
                <c:pt idx="438">
                  <c:v>0.10100000000000001</c:v>
                </c:pt>
                <c:pt idx="439">
                  <c:v>0.129</c:v>
                </c:pt>
                <c:pt idx="440">
                  <c:v>0.126</c:v>
                </c:pt>
                <c:pt idx="441">
                  <c:v>0.114</c:v>
                </c:pt>
                <c:pt idx="442">
                  <c:v>0.11899999999999999</c:v>
                </c:pt>
                <c:pt idx="443">
                  <c:v>9.2999999999999999E-2</c:v>
                </c:pt>
                <c:pt idx="444">
                  <c:v>0.105</c:v>
                </c:pt>
                <c:pt idx="445">
                  <c:v>0.105</c:v>
                </c:pt>
                <c:pt idx="446">
                  <c:v>0.13</c:v>
                </c:pt>
                <c:pt idx="447">
                  <c:v>0.13800000000000001</c:v>
                </c:pt>
                <c:pt idx="448">
                  <c:v>0.124</c:v>
                </c:pt>
                <c:pt idx="449">
                  <c:v>9.4E-2</c:v>
                </c:pt>
                <c:pt idx="450">
                  <c:v>9.0999999999999998E-2</c:v>
                </c:pt>
                <c:pt idx="451">
                  <c:v>9.5000000000000001E-2</c:v>
                </c:pt>
                <c:pt idx="452">
                  <c:v>8.3000000000000004E-2</c:v>
                </c:pt>
                <c:pt idx="453">
                  <c:v>0.11</c:v>
                </c:pt>
                <c:pt idx="454">
                  <c:v>0.188</c:v>
                </c:pt>
                <c:pt idx="455">
                  <c:v>0.104</c:v>
                </c:pt>
                <c:pt idx="456">
                  <c:v>9.0999999999999998E-2</c:v>
                </c:pt>
                <c:pt idx="457">
                  <c:v>7.6999999999999999E-2</c:v>
                </c:pt>
                <c:pt idx="458">
                  <c:v>7.6999999999999999E-2</c:v>
                </c:pt>
                <c:pt idx="459">
                  <c:v>6.7000000000000004E-2</c:v>
                </c:pt>
                <c:pt idx="460">
                  <c:v>8.8999999999999996E-2</c:v>
                </c:pt>
                <c:pt idx="461">
                  <c:v>0.111</c:v>
                </c:pt>
                <c:pt idx="462">
                  <c:v>0.111</c:v>
                </c:pt>
                <c:pt idx="463">
                  <c:v>0.08</c:v>
                </c:pt>
                <c:pt idx="464">
                  <c:v>7.1999999999999995E-2</c:v>
                </c:pt>
                <c:pt idx="465">
                  <c:v>6.9000000000000006E-2</c:v>
                </c:pt>
                <c:pt idx="466">
                  <c:v>5.5E-2</c:v>
                </c:pt>
                <c:pt idx="467">
                  <c:v>7.4999999999999997E-2</c:v>
                </c:pt>
                <c:pt idx="468">
                  <c:v>7.5999999999999998E-2</c:v>
                </c:pt>
                <c:pt idx="469">
                  <c:v>8.4000000000000005E-2</c:v>
                </c:pt>
                <c:pt idx="470">
                  <c:v>6.4000000000000001E-2</c:v>
                </c:pt>
                <c:pt idx="471">
                  <c:v>5.5E-2</c:v>
                </c:pt>
                <c:pt idx="472">
                  <c:v>4.7E-2</c:v>
                </c:pt>
                <c:pt idx="473">
                  <c:v>5.2999999999999999E-2</c:v>
                </c:pt>
                <c:pt idx="474">
                  <c:v>5.0999999999999997E-2</c:v>
                </c:pt>
                <c:pt idx="475">
                  <c:v>7.4999999999999997E-2</c:v>
                </c:pt>
                <c:pt idx="476">
                  <c:v>5.2999999999999999E-2</c:v>
                </c:pt>
                <c:pt idx="477">
                  <c:v>4.4999999999999998E-2</c:v>
                </c:pt>
                <c:pt idx="478">
                  <c:v>3.7999999999999999E-2</c:v>
                </c:pt>
                <c:pt idx="479">
                  <c:v>4.2999999999999997E-2</c:v>
                </c:pt>
                <c:pt idx="480">
                  <c:v>4.5999999999999999E-2</c:v>
                </c:pt>
                <c:pt idx="482">
                  <c:v>5.0999999999999997E-2</c:v>
                </c:pt>
                <c:pt idx="483">
                  <c:v>4.4999999999999998E-2</c:v>
                </c:pt>
                <c:pt idx="484">
                  <c:v>0.05</c:v>
                </c:pt>
                <c:pt idx="488">
                  <c:v>3.5000000000000003E-2</c:v>
                </c:pt>
                <c:pt idx="489">
                  <c:v>6.3E-2</c:v>
                </c:pt>
                <c:pt idx="490">
                  <c:v>4.9000000000000002E-2</c:v>
                </c:pt>
                <c:pt idx="491">
                  <c:v>5.6000000000000001E-2</c:v>
                </c:pt>
                <c:pt idx="492">
                  <c:v>3.4000000000000002E-2</c:v>
                </c:pt>
                <c:pt idx="493">
                  <c:v>2.7E-2</c:v>
                </c:pt>
                <c:pt idx="494">
                  <c:v>3.2000000000000001E-2</c:v>
                </c:pt>
                <c:pt idx="495">
                  <c:v>4.2999999999999997E-2</c:v>
                </c:pt>
                <c:pt idx="496">
                  <c:v>0.08</c:v>
                </c:pt>
                <c:pt idx="497">
                  <c:v>0.04</c:v>
                </c:pt>
                <c:pt idx="498">
                  <c:v>0.04</c:v>
                </c:pt>
                <c:pt idx="499">
                  <c:v>2.7E-2</c:v>
                </c:pt>
                <c:pt idx="500">
                  <c:v>3.7999999999999999E-2</c:v>
                </c:pt>
                <c:pt idx="501">
                  <c:v>3.1E-2</c:v>
                </c:pt>
                <c:pt idx="502">
                  <c:v>4.8000000000000001E-2</c:v>
                </c:pt>
                <c:pt idx="503">
                  <c:v>7.9000000000000001E-2</c:v>
                </c:pt>
                <c:pt idx="504">
                  <c:v>5.0999999999999997E-2</c:v>
                </c:pt>
                <c:pt idx="505">
                  <c:v>3.3000000000000002E-2</c:v>
                </c:pt>
                <c:pt idx="506">
                  <c:v>0.03</c:v>
                </c:pt>
                <c:pt idx="507">
                  <c:v>3.6999999999999998E-2</c:v>
                </c:pt>
                <c:pt idx="508">
                  <c:v>2.9000000000000001E-2</c:v>
                </c:pt>
                <c:pt idx="509">
                  <c:v>4.5999999999999999E-2</c:v>
                </c:pt>
                <c:pt idx="510">
                  <c:v>6.6000000000000003E-2</c:v>
                </c:pt>
                <c:pt idx="511">
                  <c:v>4.3999999999999997E-2</c:v>
                </c:pt>
                <c:pt idx="512">
                  <c:v>3.7999999999999999E-2</c:v>
                </c:pt>
                <c:pt idx="513">
                  <c:v>3.9E-2</c:v>
                </c:pt>
                <c:pt idx="514">
                  <c:v>4.5999999999999999E-2</c:v>
                </c:pt>
                <c:pt idx="515">
                  <c:v>4.9000000000000002E-2</c:v>
                </c:pt>
                <c:pt idx="516">
                  <c:v>7.2999999999999995E-2</c:v>
                </c:pt>
                <c:pt idx="517">
                  <c:v>7.3999999999999996E-2</c:v>
                </c:pt>
                <c:pt idx="518">
                  <c:v>5.3999999999999999E-2</c:v>
                </c:pt>
                <c:pt idx="519">
                  <c:v>4.4999999999999998E-2</c:v>
                </c:pt>
                <c:pt idx="520">
                  <c:v>4.2000000000000003E-2</c:v>
                </c:pt>
                <c:pt idx="521">
                  <c:v>4.7E-2</c:v>
                </c:pt>
                <c:pt idx="522">
                  <c:v>4.8000000000000001E-2</c:v>
                </c:pt>
                <c:pt idx="523">
                  <c:v>6.4000000000000001E-2</c:v>
                </c:pt>
                <c:pt idx="524">
                  <c:v>5.3999999999999999E-2</c:v>
                </c:pt>
                <c:pt idx="525">
                  <c:v>6.8000000000000005E-2</c:v>
                </c:pt>
                <c:pt idx="526">
                  <c:v>5.6000000000000001E-2</c:v>
                </c:pt>
                <c:pt idx="527">
                  <c:v>4.8000000000000001E-2</c:v>
                </c:pt>
                <c:pt idx="528">
                  <c:v>4.9000000000000002E-2</c:v>
                </c:pt>
                <c:pt idx="529">
                  <c:v>4.9000000000000002E-2</c:v>
                </c:pt>
                <c:pt idx="530">
                  <c:v>7.0999999999999994E-2</c:v>
                </c:pt>
                <c:pt idx="531">
                  <c:v>6.0999999999999999E-2</c:v>
                </c:pt>
                <c:pt idx="532">
                  <c:v>0.08</c:v>
                </c:pt>
              </c:numCache>
            </c:numRef>
          </c:val>
          <c:smooth val="0"/>
          <c:extLst>
            <c:ext xmlns:c16="http://schemas.microsoft.com/office/drawing/2014/chart" uri="{C3380CC4-5D6E-409C-BE32-E72D297353CC}">
              <c16:uniqueId val="{00000000-5DB7-440D-90A1-7809B6093E1C}"/>
            </c:ext>
          </c:extLst>
        </c:ser>
        <c:dLbls>
          <c:showLegendKey val="0"/>
          <c:showVal val="0"/>
          <c:showCatName val="0"/>
          <c:showSerName val="0"/>
          <c:showPercent val="0"/>
          <c:showBubbleSize val="0"/>
        </c:dLbls>
        <c:marker val="1"/>
        <c:smooth val="0"/>
        <c:axId val="473315184"/>
        <c:axId val="473315512"/>
      </c:lineChart>
      <c:dateAx>
        <c:axId val="4733151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315512"/>
        <c:crosses val="autoZero"/>
        <c:auto val="1"/>
        <c:lblOffset val="100"/>
        <c:baseTimeUnit val="days"/>
      </c:dateAx>
      <c:valAx>
        <c:axId val="4733155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31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'South Carolina'!$A$23</c:f>
              <c:strCache>
                <c:ptCount val="1"/>
                <c:pt idx="0">
                  <c:v>Charleston (412)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'South Carolina'!$B$1:$PM$1</c:f>
              <c:numCache>
                <c:formatCode>m/d/yyyy</c:formatCode>
                <c:ptCount val="428"/>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numCache>
            </c:numRef>
          </c:cat>
          <c:val>
            <c:numRef>
              <c:f>'South Carolina'!$23:$23</c:f>
              <c:numCache>
                <c:formatCode>General</c:formatCode>
                <c:ptCount val="16384"/>
                <c:pt idx="0">
                  <c:v>0</c:v>
                </c:pt>
                <c:pt idx="1">
                  <c:v>266</c:v>
                </c:pt>
                <c:pt idx="2">
                  <c:v>244</c:v>
                </c:pt>
                <c:pt idx="3">
                  <c:v>267</c:v>
                </c:pt>
                <c:pt idx="4">
                  <c:v>345</c:v>
                </c:pt>
                <c:pt idx="5">
                  <c:v>276</c:v>
                </c:pt>
                <c:pt idx="6">
                  <c:v>326</c:v>
                </c:pt>
                <c:pt idx="7">
                  <c:v>82</c:v>
                </c:pt>
                <c:pt idx="8">
                  <c:v>260</c:v>
                </c:pt>
                <c:pt idx="9">
                  <c:v>325</c:v>
                </c:pt>
                <c:pt idx="10">
                  <c:v>265</c:v>
                </c:pt>
                <c:pt idx="11">
                  <c:v>317</c:v>
                </c:pt>
                <c:pt idx="12">
                  <c:v>282</c:v>
                </c:pt>
                <c:pt idx="13">
                  <c:v>279</c:v>
                </c:pt>
                <c:pt idx="14">
                  <c:v>412</c:v>
                </c:pt>
                <c:pt idx="15">
                  <c:v>214</c:v>
                </c:pt>
                <c:pt idx="16">
                  <c:v>230</c:v>
                </c:pt>
                <c:pt idx="17">
                  <c:v>305</c:v>
                </c:pt>
                <c:pt idx="18">
                  <c:v>122</c:v>
                </c:pt>
                <c:pt idx="19">
                  <c:v>338</c:v>
                </c:pt>
                <c:pt idx="20">
                  <c:v>188</c:v>
                </c:pt>
                <c:pt idx="21">
                  <c:v>163</c:v>
                </c:pt>
                <c:pt idx="22">
                  <c:v>190</c:v>
                </c:pt>
                <c:pt idx="23">
                  <c:v>172</c:v>
                </c:pt>
                <c:pt idx="24">
                  <c:v>219</c:v>
                </c:pt>
                <c:pt idx="25">
                  <c:v>143</c:v>
                </c:pt>
                <c:pt idx="26">
                  <c:v>124</c:v>
                </c:pt>
                <c:pt idx="27">
                  <c:v>115</c:v>
                </c:pt>
                <c:pt idx="28">
                  <c:v>184</c:v>
                </c:pt>
                <c:pt idx="29">
                  <c:v>214</c:v>
                </c:pt>
                <c:pt idx="30">
                  <c:v>125</c:v>
                </c:pt>
                <c:pt idx="31">
                  <c:v>83</c:v>
                </c:pt>
                <c:pt idx="32">
                  <c:v>124</c:v>
                </c:pt>
                <c:pt idx="33">
                  <c:v>122</c:v>
                </c:pt>
                <c:pt idx="34">
                  <c:v>116</c:v>
                </c:pt>
                <c:pt idx="35">
                  <c:v>114</c:v>
                </c:pt>
                <c:pt idx="36">
                  <c:v>117</c:v>
                </c:pt>
                <c:pt idx="37">
                  <c:v>89</c:v>
                </c:pt>
                <c:pt idx="38">
                  <c:v>93</c:v>
                </c:pt>
                <c:pt idx="39">
                  <c:v>102</c:v>
                </c:pt>
                <c:pt idx="40">
                  <c:v>105</c:v>
                </c:pt>
                <c:pt idx="41">
                  <c:v>53</c:v>
                </c:pt>
                <c:pt idx="42">
                  <c:v>72</c:v>
                </c:pt>
                <c:pt idx="43">
                  <c:v>85</c:v>
                </c:pt>
                <c:pt idx="44">
                  <c:v>76</c:v>
                </c:pt>
                <c:pt idx="45">
                  <c:v>105</c:v>
                </c:pt>
                <c:pt idx="46">
                  <c:v>99</c:v>
                </c:pt>
                <c:pt idx="47">
                  <c:v>41</c:v>
                </c:pt>
                <c:pt idx="48">
                  <c:v>31</c:v>
                </c:pt>
                <c:pt idx="49">
                  <c:v>43</c:v>
                </c:pt>
                <c:pt idx="50">
                  <c:v>102</c:v>
                </c:pt>
                <c:pt idx="51">
                  <c:v>52</c:v>
                </c:pt>
                <c:pt idx="52">
                  <c:v>35</c:v>
                </c:pt>
                <c:pt idx="53">
                  <c:v>90</c:v>
                </c:pt>
                <c:pt idx="54">
                  <c:v>62</c:v>
                </c:pt>
                <c:pt idx="55">
                  <c:v>81</c:v>
                </c:pt>
                <c:pt idx="56">
                  <c:v>32</c:v>
                </c:pt>
                <c:pt idx="57">
                  <c:v>50</c:v>
                </c:pt>
                <c:pt idx="58">
                  <c:v>22</c:v>
                </c:pt>
                <c:pt idx="59">
                  <c:v>109</c:v>
                </c:pt>
                <c:pt idx="60">
                  <c:v>215</c:v>
                </c:pt>
                <c:pt idx="61">
                  <c:v>89</c:v>
                </c:pt>
                <c:pt idx="62">
                  <c:v>49</c:v>
                </c:pt>
                <c:pt idx="63">
                  <c:v>44</c:v>
                </c:pt>
                <c:pt idx="64">
                  <c:v>35</c:v>
                </c:pt>
                <c:pt idx="65">
                  <c:v>72</c:v>
                </c:pt>
                <c:pt idx="66">
                  <c:v>74</c:v>
                </c:pt>
                <c:pt idx="67">
                  <c:v>61</c:v>
                </c:pt>
                <c:pt idx="68">
                  <c:v>49</c:v>
                </c:pt>
                <c:pt idx="69">
                  <c:v>45</c:v>
                </c:pt>
                <c:pt idx="70">
                  <c:v>18</c:v>
                </c:pt>
                <c:pt idx="71">
                  <c:v>15</c:v>
                </c:pt>
                <c:pt idx="72">
                  <c:v>19</c:v>
                </c:pt>
                <c:pt idx="73">
                  <c:v>38</c:v>
                </c:pt>
                <c:pt idx="74">
                  <c:v>35</c:v>
                </c:pt>
                <c:pt idx="75">
                  <c:v>43</c:v>
                </c:pt>
                <c:pt idx="76">
                  <c:v>23</c:v>
                </c:pt>
                <c:pt idx="77">
                  <c:v>13</c:v>
                </c:pt>
                <c:pt idx="78">
                  <c:v>33</c:v>
                </c:pt>
                <c:pt idx="79">
                  <c:v>33</c:v>
                </c:pt>
                <c:pt idx="80">
                  <c:v>33</c:v>
                </c:pt>
                <c:pt idx="81">
                  <c:v>58</c:v>
                </c:pt>
                <c:pt idx="82">
                  <c:v>23</c:v>
                </c:pt>
                <c:pt idx="83">
                  <c:v>17</c:v>
                </c:pt>
                <c:pt idx="84">
                  <c:v>29</c:v>
                </c:pt>
                <c:pt idx="85">
                  <c:v>27</c:v>
                </c:pt>
                <c:pt idx="86">
                  <c:v>32</c:v>
                </c:pt>
                <c:pt idx="87">
                  <c:v>21</c:v>
                </c:pt>
                <c:pt idx="88">
                  <c:v>19</c:v>
                </c:pt>
                <c:pt idx="89">
                  <c:v>33</c:v>
                </c:pt>
                <c:pt idx="90">
                  <c:v>49</c:v>
                </c:pt>
                <c:pt idx="91">
                  <c:v>19</c:v>
                </c:pt>
                <c:pt idx="92">
                  <c:v>9</c:v>
                </c:pt>
                <c:pt idx="93">
                  <c:v>5</c:v>
                </c:pt>
                <c:pt idx="94">
                  <c:v>12</c:v>
                </c:pt>
                <c:pt idx="95">
                  <c:v>28</c:v>
                </c:pt>
                <c:pt idx="96">
                  <c:v>23</c:v>
                </c:pt>
                <c:pt idx="97">
                  <c:v>21</c:v>
                </c:pt>
                <c:pt idx="98">
                  <c:v>25</c:v>
                </c:pt>
                <c:pt idx="99">
                  <c:v>26</c:v>
                </c:pt>
                <c:pt idx="100">
                  <c:v>26</c:v>
                </c:pt>
                <c:pt idx="101">
                  <c:v>35</c:v>
                </c:pt>
                <c:pt idx="102">
                  <c:v>41</c:v>
                </c:pt>
                <c:pt idx="103">
                  <c:v>33</c:v>
                </c:pt>
                <c:pt idx="104">
                  <c:v>29</c:v>
                </c:pt>
                <c:pt idx="105">
                  <c:v>23</c:v>
                </c:pt>
                <c:pt idx="106">
                  <c:v>23</c:v>
                </c:pt>
                <c:pt idx="107">
                  <c:v>49</c:v>
                </c:pt>
                <c:pt idx="108">
                  <c:v>33</c:v>
                </c:pt>
                <c:pt idx="109">
                  <c:v>55</c:v>
                </c:pt>
                <c:pt idx="110">
                  <c:v>42</c:v>
                </c:pt>
                <c:pt idx="111">
                  <c:v>18</c:v>
                </c:pt>
                <c:pt idx="112">
                  <c:v>27</c:v>
                </c:pt>
                <c:pt idx="113">
                  <c:v>49</c:v>
                </c:pt>
                <c:pt idx="114">
                  <c:v>64</c:v>
                </c:pt>
                <c:pt idx="115">
                  <c:v>24</c:v>
                </c:pt>
                <c:pt idx="116">
                  <c:v>43</c:v>
                </c:pt>
                <c:pt idx="117">
                  <c:v>54</c:v>
                </c:pt>
                <c:pt idx="118">
                  <c:v>26</c:v>
                </c:pt>
                <c:pt idx="119">
                  <c:v>35</c:v>
                </c:pt>
                <c:pt idx="120">
                  <c:v>27</c:v>
                </c:pt>
                <c:pt idx="121">
                  <c:v>54</c:v>
                </c:pt>
                <c:pt idx="122">
                  <c:v>32</c:v>
                </c:pt>
                <c:pt idx="123">
                  <c:v>48</c:v>
                </c:pt>
                <c:pt idx="124">
                  <c:v>83</c:v>
                </c:pt>
                <c:pt idx="125">
                  <c:v>33</c:v>
                </c:pt>
                <c:pt idx="126">
                  <c:v>32</c:v>
                </c:pt>
                <c:pt idx="127">
                  <c:v>30</c:v>
                </c:pt>
                <c:pt idx="128">
                  <c:v>29</c:v>
                </c:pt>
                <c:pt idx="129">
                  <c:v>29</c:v>
                </c:pt>
                <c:pt idx="130">
                  <c:v>83</c:v>
                </c:pt>
                <c:pt idx="131">
                  <c:v>67</c:v>
                </c:pt>
                <c:pt idx="132">
                  <c:v>27</c:v>
                </c:pt>
                <c:pt idx="133">
                  <c:v>62</c:v>
                </c:pt>
                <c:pt idx="134">
                  <c:v>62</c:v>
                </c:pt>
                <c:pt idx="135">
                  <c:v>49</c:v>
                </c:pt>
                <c:pt idx="136">
                  <c:v>92</c:v>
                </c:pt>
                <c:pt idx="137">
                  <c:v>62</c:v>
                </c:pt>
                <c:pt idx="138">
                  <c:v>78</c:v>
                </c:pt>
                <c:pt idx="139">
                  <c:v>44</c:v>
                </c:pt>
                <c:pt idx="140">
                  <c:v>45</c:v>
                </c:pt>
                <c:pt idx="141">
                  <c:v>101</c:v>
                </c:pt>
                <c:pt idx="142">
                  <c:v>59</c:v>
                </c:pt>
                <c:pt idx="143">
                  <c:v>95</c:v>
                </c:pt>
                <c:pt idx="144">
                  <c:v>79</c:v>
                </c:pt>
                <c:pt idx="145">
                  <c:v>55</c:v>
                </c:pt>
                <c:pt idx="146">
                  <c:v>75</c:v>
                </c:pt>
                <c:pt idx="147">
                  <c:v>66</c:v>
                </c:pt>
                <c:pt idx="148">
                  <c:v>96</c:v>
                </c:pt>
                <c:pt idx="150">
                  <c:v>167</c:v>
                </c:pt>
                <c:pt idx="151">
                  <c:v>62</c:v>
                </c:pt>
                <c:pt idx="152">
                  <c:v>50</c:v>
                </c:pt>
                <c:pt idx="153">
                  <c:v>47</c:v>
                </c:pt>
                <c:pt idx="154">
                  <c:v>39</c:v>
                </c:pt>
                <c:pt idx="155">
                  <c:v>73</c:v>
                </c:pt>
                <c:pt idx="156">
                  <c:v>105</c:v>
                </c:pt>
                <c:pt idx="157">
                  <c:v>99</c:v>
                </c:pt>
                <c:pt idx="158">
                  <c:v>168</c:v>
                </c:pt>
                <c:pt idx="159">
                  <c:v>103</c:v>
                </c:pt>
                <c:pt idx="160">
                  <c:v>123</c:v>
                </c:pt>
                <c:pt idx="161">
                  <c:v>65</c:v>
                </c:pt>
                <c:pt idx="162">
                  <c:v>71</c:v>
                </c:pt>
                <c:pt idx="163">
                  <c:v>79</c:v>
                </c:pt>
                <c:pt idx="164">
                  <c:v>97</c:v>
                </c:pt>
                <c:pt idx="165">
                  <c:v>112</c:v>
                </c:pt>
                <c:pt idx="166">
                  <c:v>105</c:v>
                </c:pt>
                <c:pt idx="167">
                  <c:v>49</c:v>
                </c:pt>
                <c:pt idx="168">
                  <c:v>62</c:v>
                </c:pt>
                <c:pt idx="169">
                  <c:v>51</c:v>
                </c:pt>
                <c:pt idx="170">
                  <c:v>55</c:v>
                </c:pt>
                <c:pt idx="171">
                  <c:v>120</c:v>
                </c:pt>
                <c:pt idx="172">
                  <c:v>103</c:v>
                </c:pt>
                <c:pt idx="173">
                  <c:v>86</c:v>
                </c:pt>
                <c:pt idx="174">
                  <c:v>94</c:v>
                </c:pt>
                <c:pt idx="175">
                  <c:v>72</c:v>
                </c:pt>
                <c:pt idx="176">
                  <c:v>99</c:v>
                </c:pt>
                <c:pt idx="177">
                  <c:v>48</c:v>
                </c:pt>
                <c:pt idx="178">
                  <c:v>148</c:v>
                </c:pt>
                <c:pt idx="179">
                  <c:v>112</c:v>
                </c:pt>
                <c:pt idx="180">
                  <c:v>108</c:v>
                </c:pt>
                <c:pt idx="181">
                  <c:v>81</c:v>
                </c:pt>
                <c:pt idx="182">
                  <c:v>235</c:v>
                </c:pt>
                <c:pt idx="183">
                  <c:v>180</c:v>
                </c:pt>
                <c:pt idx="184">
                  <c:v>215</c:v>
                </c:pt>
                <c:pt idx="185">
                  <c:v>102</c:v>
                </c:pt>
                <c:pt idx="186">
                  <c:v>140</c:v>
                </c:pt>
                <c:pt idx="187">
                  <c:v>85</c:v>
                </c:pt>
                <c:pt idx="188">
                  <c:v>137</c:v>
                </c:pt>
                <c:pt idx="189">
                  <c:v>255</c:v>
                </c:pt>
                <c:pt idx="190">
                  <c:v>238</c:v>
                </c:pt>
                <c:pt idx="191">
                  <c:v>250</c:v>
                </c:pt>
                <c:pt idx="192">
                  <c:v>82</c:v>
                </c:pt>
                <c:pt idx="193">
                  <c:v>159</c:v>
                </c:pt>
                <c:pt idx="194">
                  <c:v>27</c:v>
                </c:pt>
                <c:pt idx="195">
                  <c:v>178</c:v>
                </c:pt>
                <c:pt idx="196">
                  <c:v>191</c:v>
                </c:pt>
                <c:pt idx="197">
                  <c:v>39</c:v>
                </c:pt>
                <c:pt idx="198">
                  <c:v>200</c:v>
                </c:pt>
                <c:pt idx="199">
                  <c:v>234</c:v>
                </c:pt>
                <c:pt idx="200">
                  <c:v>184</c:v>
                </c:pt>
                <c:pt idx="201">
                  <c:v>127</c:v>
                </c:pt>
                <c:pt idx="202">
                  <c:v>73</c:v>
                </c:pt>
                <c:pt idx="203">
                  <c:v>148</c:v>
                </c:pt>
                <c:pt idx="204">
                  <c:v>234</c:v>
                </c:pt>
                <c:pt idx="205">
                  <c:v>177</c:v>
                </c:pt>
                <c:pt idx="206">
                  <c:v>182</c:v>
                </c:pt>
                <c:pt idx="207">
                  <c:v>150</c:v>
                </c:pt>
                <c:pt idx="208">
                  <c:v>101</c:v>
                </c:pt>
                <c:pt idx="209">
                  <c:v>126</c:v>
                </c:pt>
                <c:pt idx="210">
                  <c:v>182</c:v>
                </c:pt>
                <c:pt idx="211">
                  <c:v>183</c:v>
                </c:pt>
                <c:pt idx="212">
                  <c:v>173</c:v>
                </c:pt>
                <c:pt idx="213">
                  <c:v>179</c:v>
                </c:pt>
                <c:pt idx="214">
                  <c:v>135</c:v>
                </c:pt>
                <c:pt idx="215">
                  <c:v>130</c:v>
                </c:pt>
                <c:pt idx="216">
                  <c:v>142</c:v>
                </c:pt>
                <c:pt idx="217">
                  <c:v>128</c:v>
                </c:pt>
                <c:pt idx="218">
                  <c:v>166</c:v>
                </c:pt>
                <c:pt idx="219">
                  <c:v>173</c:v>
                </c:pt>
                <c:pt idx="220">
                  <c:v>157</c:v>
                </c:pt>
                <c:pt idx="221">
                  <c:v>121</c:v>
                </c:pt>
                <c:pt idx="222">
                  <c:v>67</c:v>
                </c:pt>
                <c:pt idx="223">
                  <c:v>103</c:v>
                </c:pt>
                <c:pt idx="224">
                  <c:v>104</c:v>
                </c:pt>
                <c:pt idx="225">
                  <c:v>145</c:v>
                </c:pt>
                <c:pt idx="226">
                  <c:v>106</c:v>
                </c:pt>
                <c:pt idx="227">
                  <c:v>242</c:v>
                </c:pt>
                <c:pt idx="228">
                  <c:v>86</c:v>
                </c:pt>
                <c:pt idx="229">
                  <c:v>59</c:v>
                </c:pt>
                <c:pt idx="230">
                  <c:v>43</c:v>
                </c:pt>
                <c:pt idx="231">
                  <c:v>86</c:v>
                </c:pt>
                <c:pt idx="232">
                  <c:v>101</c:v>
                </c:pt>
                <c:pt idx="233">
                  <c:v>105</c:v>
                </c:pt>
                <c:pt idx="234">
                  <c:v>105</c:v>
                </c:pt>
                <c:pt idx="235">
                  <c:v>47</c:v>
                </c:pt>
                <c:pt idx="236">
                  <c:v>56</c:v>
                </c:pt>
                <c:pt idx="237">
                  <c:v>49</c:v>
                </c:pt>
                <c:pt idx="238">
                  <c:v>68</c:v>
                </c:pt>
                <c:pt idx="239">
                  <c:v>71</c:v>
                </c:pt>
                <c:pt idx="240">
                  <c:v>52</c:v>
                </c:pt>
                <c:pt idx="241">
                  <c:v>78</c:v>
                </c:pt>
                <c:pt idx="242">
                  <c:v>54</c:v>
                </c:pt>
                <c:pt idx="243">
                  <c:v>37</c:v>
                </c:pt>
                <c:pt idx="244">
                  <c:v>33</c:v>
                </c:pt>
                <c:pt idx="245">
                  <c:v>55</c:v>
                </c:pt>
                <c:pt idx="246">
                  <c:v>63</c:v>
                </c:pt>
                <c:pt idx="247">
                  <c:v>62</c:v>
                </c:pt>
                <c:pt idx="248">
                  <c:v>51</c:v>
                </c:pt>
                <c:pt idx="249">
                  <c:v>41</c:v>
                </c:pt>
                <c:pt idx="250">
                  <c:v>37</c:v>
                </c:pt>
                <c:pt idx="251">
                  <c:v>38</c:v>
                </c:pt>
                <c:pt idx="252">
                  <c:v>24</c:v>
                </c:pt>
                <c:pt idx="253">
                  <c:v>46</c:v>
                </c:pt>
                <c:pt idx="254">
                  <c:v>38</c:v>
                </c:pt>
                <c:pt idx="255">
                  <c:v>52</c:v>
                </c:pt>
                <c:pt idx="256">
                  <c:v>22</c:v>
                </c:pt>
                <c:pt idx="257">
                  <c:v>25</c:v>
                </c:pt>
                <c:pt idx="258">
                  <c:v>62</c:v>
                </c:pt>
                <c:pt idx="259">
                  <c:v>104</c:v>
                </c:pt>
                <c:pt idx="260">
                  <c:v>28</c:v>
                </c:pt>
                <c:pt idx="261">
                  <c:v>67</c:v>
                </c:pt>
                <c:pt idx="262">
                  <c:v>48</c:v>
                </c:pt>
                <c:pt idx="263">
                  <c:v>25</c:v>
                </c:pt>
                <c:pt idx="264">
                  <c:v>18</c:v>
                </c:pt>
                <c:pt idx="265">
                  <c:v>36</c:v>
                </c:pt>
                <c:pt idx="266">
                  <c:v>46</c:v>
                </c:pt>
                <c:pt idx="267">
                  <c:v>39</c:v>
                </c:pt>
                <c:pt idx="268">
                  <c:v>56</c:v>
                </c:pt>
                <c:pt idx="269">
                  <c:v>50</c:v>
                </c:pt>
                <c:pt idx="270">
                  <c:v>42</c:v>
                </c:pt>
                <c:pt idx="271">
                  <c:v>16</c:v>
                </c:pt>
                <c:pt idx="272">
                  <c:v>32</c:v>
                </c:pt>
                <c:pt idx="273">
                  <c:v>60</c:v>
                </c:pt>
                <c:pt idx="274">
                  <c:v>48</c:v>
                </c:pt>
                <c:pt idx="275">
                  <c:v>50</c:v>
                </c:pt>
                <c:pt idx="276">
                  <c:v>25</c:v>
                </c:pt>
                <c:pt idx="278">
                  <c:v>25</c:v>
                </c:pt>
                <c:pt idx="279">
                  <c:v>27</c:v>
                </c:pt>
                <c:pt idx="280">
                  <c:v>53</c:v>
                </c:pt>
                <c:pt idx="281">
                  <c:v>49</c:v>
                </c:pt>
                <c:pt idx="282">
                  <c:v>52</c:v>
                </c:pt>
                <c:pt idx="283">
                  <c:v>44</c:v>
                </c:pt>
                <c:pt idx="284">
                  <c:v>44</c:v>
                </c:pt>
                <c:pt idx="285">
                  <c:v>29</c:v>
                </c:pt>
                <c:pt idx="286">
                  <c:v>41</c:v>
                </c:pt>
                <c:pt idx="287">
                  <c:v>48</c:v>
                </c:pt>
                <c:pt idx="288">
                  <c:v>58</c:v>
                </c:pt>
                <c:pt idx="289">
                  <c:v>46</c:v>
                </c:pt>
                <c:pt idx="290">
                  <c:v>48</c:v>
                </c:pt>
                <c:pt idx="291">
                  <c:v>32</c:v>
                </c:pt>
                <c:pt idx="292">
                  <c:v>27</c:v>
                </c:pt>
                <c:pt idx="293">
                  <c:v>42</c:v>
                </c:pt>
                <c:pt idx="294">
                  <c:v>31</c:v>
                </c:pt>
                <c:pt idx="295">
                  <c:v>36</c:v>
                </c:pt>
                <c:pt idx="296">
                  <c:v>30</c:v>
                </c:pt>
                <c:pt idx="297">
                  <c:v>53</c:v>
                </c:pt>
                <c:pt idx="298">
                  <c:v>26</c:v>
                </c:pt>
                <c:pt idx="299">
                  <c:v>22</c:v>
                </c:pt>
                <c:pt idx="300">
                  <c:v>29</c:v>
                </c:pt>
                <c:pt idx="301">
                  <c:v>23</c:v>
                </c:pt>
                <c:pt idx="302">
                  <c:v>29</c:v>
                </c:pt>
                <c:pt idx="303">
                  <c:v>30</c:v>
                </c:pt>
                <c:pt idx="304">
                  <c:v>36</c:v>
                </c:pt>
                <c:pt idx="305">
                  <c:v>30</c:v>
                </c:pt>
                <c:pt idx="306">
                  <c:v>10</c:v>
                </c:pt>
                <c:pt idx="307">
                  <c:v>24</c:v>
                </c:pt>
                <c:pt idx="308">
                  <c:v>34</c:v>
                </c:pt>
                <c:pt idx="309">
                  <c:v>22</c:v>
                </c:pt>
                <c:pt idx="310">
                  <c:v>21</c:v>
                </c:pt>
                <c:pt idx="311">
                  <c:v>24</c:v>
                </c:pt>
                <c:pt idx="312">
                  <c:v>12</c:v>
                </c:pt>
                <c:pt idx="313">
                  <c:v>10</c:v>
                </c:pt>
                <c:pt idx="314">
                  <c:v>5</c:v>
                </c:pt>
                <c:pt idx="315">
                  <c:v>8</c:v>
                </c:pt>
                <c:pt idx="316">
                  <c:v>16</c:v>
                </c:pt>
                <c:pt idx="317">
                  <c:v>21</c:v>
                </c:pt>
                <c:pt idx="318">
                  <c:v>19</c:v>
                </c:pt>
                <c:pt idx="319">
                  <c:v>12</c:v>
                </c:pt>
                <c:pt idx="320">
                  <c:v>5</c:v>
                </c:pt>
                <c:pt idx="321">
                  <c:v>6</c:v>
                </c:pt>
                <c:pt idx="322">
                  <c:v>13</c:v>
                </c:pt>
                <c:pt idx="323">
                  <c:v>18</c:v>
                </c:pt>
                <c:pt idx="324">
                  <c:v>5</c:v>
                </c:pt>
                <c:pt idx="325">
                  <c:v>6</c:v>
                </c:pt>
                <c:pt idx="326">
                  <c:v>11</c:v>
                </c:pt>
                <c:pt idx="327">
                  <c:v>5</c:v>
                </c:pt>
                <c:pt idx="328">
                  <c:v>9</c:v>
                </c:pt>
                <c:pt idx="329">
                  <c:v>15</c:v>
                </c:pt>
                <c:pt idx="330">
                  <c:v>14</c:v>
                </c:pt>
                <c:pt idx="331">
                  <c:v>9</c:v>
                </c:pt>
                <c:pt idx="332">
                  <c:v>13</c:v>
                </c:pt>
                <c:pt idx="333">
                  <c:v>11</c:v>
                </c:pt>
                <c:pt idx="335">
                  <c:v>0</c:v>
                </c:pt>
                <c:pt idx="336">
                  <c:v>11</c:v>
                </c:pt>
                <c:pt idx="337">
                  <c:v>8</c:v>
                </c:pt>
                <c:pt idx="338">
                  <c:v>14</c:v>
                </c:pt>
                <c:pt idx="339">
                  <c:v>3</c:v>
                </c:pt>
                <c:pt idx="340">
                  <c:v>3</c:v>
                </c:pt>
                <c:pt idx="341">
                  <c:v>12</c:v>
                </c:pt>
                <c:pt idx="342">
                  <c:v>9</c:v>
                </c:pt>
                <c:pt idx="343">
                  <c:v>5</c:v>
                </c:pt>
                <c:pt idx="344">
                  <c:v>6</c:v>
                </c:pt>
                <c:pt idx="347">
                  <c:v>8</c:v>
                </c:pt>
                <c:pt idx="348">
                  <c:v>0</c:v>
                </c:pt>
                <c:pt idx="349">
                  <c:v>3</c:v>
                </c:pt>
                <c:pt idx="350">
                  <c:v>8</c:v>
                </c:pt>
                <c:pt idx="351">
                  <c:v>14</c:v>
                </c:pt>
                <c:pt idx="354">
                  <c:v>5</c:v>
                </c:pt>
                <c:pt idx="364">
                  <c:v>5</c:v>
                </c:pt>
                <c:pt idx="376">
                  <c:v>10</c:v>
                </c:pt>
                <c:pt idx="377">
                  <c:v>21</c:v>
                </c:pt>
                <c:pt idx="378">
                  <c:v>27</c:v>
                </c:pt>
                <c:pt idx="379">
                  <c:v>29</c:v>
                </c:pt>
                <c:pt idx="380">
                  <c:v>28</c:v>
                </c:pt>
                <c:pt idx="381">
                  <c:v>27</c:v>
                </c:pt>
                <c:pt idx="382">
                  <c:v>38</c:v>
                </c:pt>
                <c:pt idx="383">
                  <c:v>5</c:v>
                </c:pt>
                <c:pt idx="390">
                  <c:v>58</c:v>
                </c:pt>
                <c:pt idx="391">
                  <c:v>38</c:v>
                </c:pt>
                <c:pt idx="392">
                  <c:v>85</c:v>
                </c:pt>
                <c:pt idx="393">
                  <c:v>92</c:v>
                </c:pt>
                <c:pt idx="394">
                  <c:v>107</c:v>
                </c:pt>
                <c:pt idx="395">
                  <c:v>98</c:v>
                </c:pt>
                <c:pt idx="396">
                  <c:v>153</c:v>
                </c:pt>
                <c:pt idx="397">
                  <c:v>116</c:v>
                </c:pt>
                <c:pt idx="398">
                  <c:v>95</c:v>
                </c:pt>
                <c:pt idx="399">
                  <c:v>168</c:v>
                </c:pt>
                <c:pt idx="400">
                  <c:v>149</c:v>
                </c:pt>
                <c:pt idx="401">
                  <c:v>243</c:v>
                </c:pt>
                <c:pt idx="402">
                  <c:v>150</c:v>
                </c:pt>
                <c:pt idx="403">
                  <c:v>103</c:v>
                </c:pt>
                <c:pt idx="404">
                  <c:v>116</c:v>
                </c:pt>
                <c:pt idx="405">
                  <c:v>91</c:v>
                </c:pt>
                <c:pt idx="406">
                  <c:v>366</c:v>
                </c:pt>
                <c:pt idx="407">
                  <c:v>252</c:v>
                </c:pt>
                <c:pt idx="408">
                  <c:v>236</c:v>
                </c:pt>
                <c:pt idx="409">
                  <c:v>213</c:v>
                </c:pt>
                <c:pt idx="410">
                  <c:v>158</c:v>
                </c:pt>
                <c:pt idx="411">
                  <c:v>142</c:v>
                </c:pt>
                <c:pt idx="412">
                  <c:v>161</c:v>
                </c:pt>
                <c:pt idx="413">
                  <c:v>168</c:v>
                </c:pt>
                <c:pt idx="414">
                  <c:v>298</c:v>
                </c:pt>
                <c:pt idx="415">
                  <c:v>247</c:v>
                </c:pt>
                <c:pt idx="416">
                  <c:v>306</c:v>
                </c:pt>
                <c:pt idx="417">
                  <c:v>213</c:v>
                </c:pt>
                <c:pt idx="418">
                  <c:v>238</c:v>
                </c:pt>
                <c:pt idx="419">
                  <c:v>179</c:v>
                </c:pt>
                <c:pt idx="420">
                  <c:v>246</c:v>
                </c:pt>
                <c:pt idx="421">
                  <c:v>280</c:v>
                </c:pt>
                <c:pt idx="422">
                  <c:v>298</c:v>
                </c:pt>
                <c:pt idx="423">
                  <c:v>298</c:v>
                </c:pt>
                <c:pt idx="424">
                  <c:v>211</c:v>
                </c:pt>
                <c:pt idx="425">
                  <c:v>191</c:v>
                </c:pt>
                <c:pt idx="426">
                  <c:v>190</c:v>
                </c:pt>
                <c:pt idx="427">
                  <c:v>215</c:v>
                </c:pt>
                <c:pt idx="428">
                  <c:v>251</c:v>
                </c:pt>
                <c:pt idx="429">
                  <c:v>295</c:v>
                </c:pt>
                <c:pt idx="430">
                  <c:v>212</c:v>
                </c:pt>
                <c:pt idx="431">
                  <c:v>187</c:v>
                </c:pt>
                <c:pt idx="432">
                  <c:v>126</c:v>
                </c:pt>
                <c:pt idx="433">
                  <c:v>103</c:v>
                </c:pt>
                <c:pt idx="434">
                  <c:v>143</c:v>
                </c:pt>
                <c:pt idx="435">
                  <c:v>134</c:v>
                </c:pt>
                <c:pt idx="436">
                  <c:v>178</c:v>
                </c:pt>
                <c:pt idx="437">
                  <c:v>199</c:v>
                </c:pt>
                <c:pt idx="438">
                  <c:v>107</c:v>
                </c:pt>
                <c:pt idx="439">
                  <c:v>244</c:v>
                </c:pt>
                <c:pt idx="440">
                  <c:v>114</c:v>
                </c:pt>
                <c:pt idx="441">
                  <c:v>147</c:v>
                </c:pt>
                <c:pt idx="442">
                  <c:v>175</c:v>
                </c:pt>
                <c:pt idx="443">
                  <c:v>126</c:v>
                </c:pt>
                <c:pt idx="444">
                  <c:v>105</c:v>
                </c:pt>
                <c:pt idx="445">
                  <c:v>106</c:v>
                </c:pt>
                <c:pt idx="446">
                  <c:v>106</c:v>
                </c:pt>
                <c:pt idx="447">
                  <c:v>58</c:v>
                </c:pt>
                <c:pt idx="448">
                  <c:v>145</c:v>
                </c:pt>
                <c:pt idx="449">
                  <c:v>101</c:v>
                </c:pt>
                <c:pt idx="450">
                  <c:v>107</c:v>
                </c:pt>
                <c:pt idx="451">
                  <c:v>159</c:v>
                </c:pt>
                <c:pt idx="452">
                  <c:v>73</c:v>
                </c:pt>
                <c:pt idx="453">
                  <c:v>64</c:v>
                </c:pt>
                <c:pt idx="454">
                  <c:v>50</c:v>
                </c:pt>
                <c:pt idx="455">
                  <c:v>82</c:v>
                </c:pt>
                <c:pt idx="456">
                  <c:v>65</c:v>
                </c:pt>
                <c:pt idx="457">
                  <c:v>156</c:v>
                </c:pt>
                <c:pt idx="458">
                  <c:v>82</c:v>
                </c:pt>
                <c:pt idx="459">
                  <c:v>66</c:v>
                </c:pt>
                <c:pt idx="460">
                  <c:v>53</c:v>
                </c:pt>
                <c:pt idx="461">
                  <c:v>44</c:v>
                </c:pt>
                <c:pt idx="462">
                  <c:v>80</c:v>
                </c:pt>
                <c:pt idx="463">
                  <c:v>47</c:v>
                </c:pt>
                <c:pt idx="464">
                  <c:v>52</c:v>
                </c:pt>
                <c:pt idx="465">
                  <c:v>63</c:v>
                </c:pt>
                <c:pt idx="466">
                  <c:v>48</c:v>
                </c:pt>
                <c:pt idx="467">
                  <c:v>50</c:v>
                </c:pt>
                <c:pt idx="468">
                  <c:v>21</c:v>
                </c:pt>
                <c:pt idx="469">
                  <c:v>49</c:v>
                </c:pt>
                <c:pt idx="470">
                  <c:v>54</c:v>
                </c:pt>
                <c:pt idx="471">
                  <c:v>33</c:v>
                </c:pt>
                <c:pt idx="472">
                  <c:v>45</c:v>
                </c:pt>
                <c:pt idx="473">
                  <c:v>36</c:v>
                </c:pt>
                <c:pt idx="474">
                  <c:v>21</c:v>
                </c:pt>
                <c:pt idx="475">
                  <c:v>31</c:v>
                </c:pt>
                <c:pt idx="476">
                  <c:v>32</c:v>
                </c:pt>
                <c:pt idx="477">
                  <c:v>33</c:v>
                </c:pt>
                <c:pt idx="478">
                  <c:v>29</c:v>
                </c:pt>
                <c:pt idx="479">
                  <c:v>41</c:v>
                </c:pt>
                <c:pt idx="480">
                  <c:v>50</c:v>
                </c:pt>
                <c:pt idx="481">
                  <c:v>13</c:v>
                </c:pt>
                <c:pt idx="482">
                  <c:v>20</c:v>
                </c:pt>
                <c:pt idx="483">
                  <c:v>33</c:v>
                </c:pt>
                <c:pt idx="484">
                  <c:v>33</c:v>
                </c:pt>
                <c:pt idx="485">
                  <c:v>32</c:v>
                </c:pt>
                <c:pt idx="486">
                  <c:v>32</c:v>
                </c:pt>
                <c:pt idx="487">
                  <c:v>32</c:v>
                </c:pt>
                <c:pt idx="488">
                  <c:v>18</c:v>
                </c:pt>
                <c:pt idx="489">
                  <c:v>12</c:v>
                </c:pt>
                <c:pt idx="490">
                  <c:v>22</c:v>
                </c:pt>
                <c:pt idx="491">
                  <c:v>32</c:v>
                </c:pt>
                <c:pt idx="492">
                  <c:v>40</c:v>
                </c:pt>
                <c:pt idx="493">
                  <c:v>28</c:v>
                </c:pt>
                <c:pt idx="494">
                  <c:v>30</c:v>
                </c:pt>
                <c:pt idx="495">
                  <c:v>12</c:v>
                </c:pt>
                <c:pt idx="496">
                  <c:v>7</c:v>
                </c:pt>
                <c:pt idx="497">
                  <c:v>32</c:v>
                </c:pt>
                <c:pt idx="498">
                  <c:v>37</c:v>
                </c:pt>
                <c:pt idx="499">
                  <c:v>24</c:v>
                </c:pt>
                <c:pt idx="500">
                  <c:v>31</c:v>
                </c:pt>
                <c:pt idx="501">
                  <c:v>30</c:v>
                </c:pt>
                <c:pt idx="502">
                  <c:v>28</c:v>
                </c:pt>
                <c:pt idx="503">
                  <c:v>23</c:v>
                </c:pt>
                <c:pt idx="504">
                  <c:v>23</c:v>
                </c:pt>
                <c:pt idx="505">
                  <c:v>47</c:v>
                </c:pt>
                <c:pt idx="506">
                  <c:v>34</c:v>
                </c:pt>
                <c:pt idx="507">
                  <c:v>44</c:v>
                </c:pt>
                <c:pt idx="508">
                  <c:v>16</c:v>
                </c:pt>
                <c:pt idx="509">
                  <c:v>12</c:v>
                </c:pt>
                <c:pt idx="510">
                  <c:v>20</c:v>
                </c:pt>
                <c:pt idx="511">
                  <c:v>27</c:v>
                </c:pt>
                <c:pt idx="512">
                  <c:v>44</c:v>
                </c:pt>
                <c:pt idx="513">
                  <c:v>45</c:v>
                </c:pt>
                <c:pt idx="514">
                  <c:v>16</c:v>
                </c:pt>
                <c:pt idx="515">
                  <c:v>15</c:v>
                </c:pt>
                <c:pt idx="516">
                  <c:v>23</c:v>
                </c:pt>
                <c:pt idx="517">
                  <c:v>26</c:v>
                </c:pt>
                <c:pt idx="518">
                  <c:v>47</c:v>
                </c:pt>
                <c:pt idx="519">
                  <c:v>42</c:v>
                </c:pt>
                <c:pt idx="520">
                  <c:v>68</c:v>
                </c:pt>
                <c:pt idx="521">
                  <c:v>30</c:v>
                </c:pt>
                <c:pt idx="522">
                  <c:v>30</c:v>
                </c:pt>
                <c:pt idx="523">
                  <c:v>33</c:v>
                </c:pt>
                <c:pt idx="524">
                  <c:v>22</c:v>
                </c:pt>
                <c:pt idx="525">
                  <c:v>43</c:v>
                </c:pt>
                <c:pt idx="526">
                  <c:v>87</c:v>
                </c:pt>
                <c:pt idx="527">
                  <c:v>34</c:v>
                </c:pt>
                <c:pt idx="528">
                  <c:v>33</c:v>
                </c:pt>
                <c:pt idx="529">
                  <c:v>33</c:v>
                </c:pt>
                <c:pt idx="530">
                  <c:v>22</c:v>
                </c:pt>
                <c:pt idx="531">
                  <c:v>15</c:v>
                </c:pt>
                <c:pt idx="532">
                  <c:v>38</c:v>
                </c:pt>
              </c:numCache>
            </c:numRef>
          </c:val>
          <c:smooth val="0"/>
          <c:extLst>
            <c:ext xmlns:c16="http://schemas.microsoft.com/office/drawing/2014/chart" uri="{C3380CC4-5D6E-409C-BE32-E72D297353CC}">
              <c16:uniqueId val="{00000000-EC06-4E6E-8417-C06B181DAE48}"/>
            </c:ext>
          </c:extLst>
        </c:ser>
        <c:ser>
          <c:idx val="1"/>
          <c:order val="1"/>
          <c:tx>
            <c:strRef>
              <c:f>'South Carolina'!$A$26</c:f>
              <c:strCache>
                <c:ptCount val="1"/>
                <c:pt idx="0">
                  <c:v>Greenville (897)</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'South Carolina'!$B$1:$PM$1</c:f>
              <c:numCache>
                <c:formatCode>m/d/yyyy</c:formatCode>
                <c:ptCount val="428"/>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numCache>
            </c:numRef>
          </c:cat>
          <c:val>
            <c:numRef>
              <c:f>'South Carolina'!$26:$26</c:f>
              <c:numCache>
                <c:formatCode>General</c:formatCode>
                <c:ptCount val="16384"/>
                <c:pt idx="0">
                  <c:v>0</c:v>
                </c:pt>
                <c:pt idx="1">
                  <c:v>107</c:v>
                </c:pt>
                <c:pt idx="2">
                  <c:v>246</c:v>
                </c:pt>
                <c:pt idx="3">
                  <c:v>128</c:v>
                </c:pt>
                <c:pt idx="4">
                  <c:v>199</c:v>
                </c:pt>
                <c:pt idx="5">
                  <c:v>168</c:v>
                </c:pt>
                <c:pt idx="6">
                  <c:v>155</c:v>
                </c:pt>
                <c:pt idx="7">
                  <c:v>55</c:v>
                </c:pt>
                <c:pt idx="8">
                  <c:v>167</c:v>
                </c:pt>
                <c:pt idx="9">
                  <c:v>208</c:v>
                </c:pt>
                <c:pt idx="10">
                  <c:v>217</c:v>
                </c:pt>
                <c:pt idx="11">
                  <c:v>279</c:v>
                </c:pt>
                <c:pt idx="12">
                  <c:v>216</c:v>
                </c:pt>
                <c:pt idx="13">
                  <c:v>118</c:v>
                </c:pt>
                <c:pt idx="14">
                  <c:v>210</c:v>
                </c:pt>
                <c:pt idx="15">
                  <c:v>168</c:v>
                </c:pt>
                <c:pt idx="16">
                  <c:v>230</c:v>
                </c:pt>
                <c:pt idx="17">
                  <c:v>171</c:v>
                </c:pt>
                <c:pt idx="18">
                  <c:v>187</c:v>
                </c:pt>
                <c:pt idx="19">
                  <c:v>194</c:v>
                </c:pt>
                <c:pt idx="20">
                  <c:v>174</c:v>
                </c:pt>
                <c:pt idx="21">
                  <c:v>147</c:v>
                </c:pt>
                <c:pt idx="22">
                  <c:v>103</c:v>
                </c:pt>
                <c:pt idx="23">
                  <c:v>132</c:v>
                </c:pt>
                <c:pt idx="24">
                  <c:v>172</c:v>
                </c:pt>
                <c:pt idx="25">
                  <c:v>126</c:v>
                </c:pt>
                <c:pt idx="26">
                  <c:v>95</c:v>
                </c:pt>
                <c:pt idx="27">
                  <c:v>121</c:v>
                </c:pt>
                <c:pt idx="28">
                  <c:v>137</c:v>
                </c:pt>
                <c:pt idx="29">
                  <c:v>110</c:v>
                </c:pt>
                <c:pt idx="30">
                  <c:v>138</c:v>
                </c:pt>
                <c:pt idx="31">
                  <c:v>156</c:v>
                </c:pt>
                <c:pt idx="32">
                  <c:v>105</c:v>
                </c:pt>
                <c:pt idx="33">
                  <c:v>74</c:v>
                </c:pt>
                <c:pt idx="34">
                  <c:v>93</c:v>
                </c:pt>
                <c:pt idx="35">
                  <c:v>135</c:v>
                </c:pt>
                <c:pt idx="36">
                  <c:v>54</c:v>
                </c:pt>
                <c:pt idx="37">
                  <c:v>139</c:v>
                </c:pt>
                <c:pt idx="38">
                  <c:v>112</c:v>
                </c:pt>
                <c:pt idx="39">
                  <c:v>86</c:v>
                </c:pt>
                <c:pt idx="40">
                  <c:v>97</c:v>
                </c:pt>
                <c:pt idx="41">
                  <c:v>85</c:v>
                </c:pt>
                <c:pt idx="42">
                  <c:v>26</c:v>
                </c:pt>
                <c:pt idx="43">
                  <c:v>25</c:v>
                </c:pt>
                <c:pt idx="44">
                  <c:v>50</c:v>
                </c:pt>
                <c:pt idx="45">
                  <c:v>76</c:v>
                </c:pt>
                <c:pt idx="46">
                  <c:v>44</c:v>
                </c:pt>
                <c:pt idx="47">
                  <c:v>14</c:v>
                </c:pt>
                <c:pt idx="48">
                  <c:v>24</c:v>
                </c:pt>
                <c:pt idx="49">
                  <c:v>48</c:v>
                </c:pt>
                <c:pt idx="50">
                  <c:v>22</c:v>
                </c:pt>
                <c:pt idx="51">
                  <c:v>38</c:v>
                </c:pt>
                <c:pt idx="52">
                  <c:v>92</c:v>
                </c:pt>
                <c:pt idx="53">
                  <c:v>42</c:v>
                </c:pt>
                <c:pt idx="54">
                  <c:v>51</c:v>
                </c:pt>
                <c:pt idx="55">
                  <c:v>46</c:v>
                </c:pt>
                <c:pt idx="56">
                  <c:v>186</c:v>
                </c:pt>
                <c:pt idx="57">
                  <c:v>30</c:v>
                </c:pt>
                <c:pt idx="58">
                  <c:v>9</c:v>
                </c:pt>
                <c:pt idx="59">
                  <c:v>63</c:v>
                </c:pt>
                <c:pt idx="60">
                  <c:v>71</c:v>
                </c:pt>
                <c:pt idx="61">
                  <c:v>50</c:v>
                </c:pt>
                <c:pt idx="62">
                  <c:v>51</c:v>
                </c:pt>
                <c:pt idx="63">
                  <c:v>32</c:v>
                </c:pt>
                <c:pt idx="64">
                  <c:v>42</c:v>
                </c:pt>
                <c:pt idx="65">
                  <c:v>113</c:v>
                </c:pt>
                <c:pt idx="66">
                  <c:v>113</c:v>
                </c:pt>
                <c:pt idx="67">
                  <c:v>75</c:v>
                </c:pt>
                <c:pt idx="68">
                  <c:v>65</c:v>
                </c:pt>
                <c:pt idx="69">
                  <c:v>62</c:v>
                </c:pt>
                <c:pt idx="70">
                  <c:v>46</c:v>
                </c:pt>
                <c:pt idx="71">
                  <c:v>26</c:v>
                </c:pt>
                <c:pt idx="72">
                  <c:v>2</c:v>
                </c:pt>
                <c:pt idx="73">
                  <c:v>152</c:v>
                </c:pt>
                <c:pt idx="74">
                  <c:v>98</c:v>
                </c:pt>
                <c:pt idx="75">
                  <c:v>64</c:v>
                </c:pt>
                <c:pt idx="76">
                  <c:v>79</c:v>
                </c:pt>
                <c:pt idx="77">
                  <c:v>66</c:v>
                </c:pt>
                <c:pt idx="78">
                  <c:v>47</c:v>
                </c:pt>
                <c:pt idx="79">
                  <c:v>72</c:v>
                </c:pt>
                <c:pt idx="80">
                  <c:v>69</c:v>
                </c:pt>
                <c:pt idx="81">
                  <c:v>68</c:v>
                </c:pt>
                <c:pt idx="82">
                  <c:v>39</c:v>
                </c:pt>
                <c:pt idx="83">
                  <c:v>35</c:v>
                </c:pt>
                <c:pt idx="84">
                  <c:v>67</c:v>
                </c:pt>
                <c:pt idx="85">
                  <c:v>70</c:v>
                </c:pt>
                <c:pt idx="86">
                  <c:v>82</c:v>
                </c:pt>
                <c:pt idx="87">
                  <c:v>90</c:v>
                </c:pt>
                <c:pt idx="88">
                  <c:v>72</c:v>
                </c:pt>
                <c:pt idx="89">
                  <c:v>40</c:v>
                </c:pt>
                <c:pt idx="90">
                  <c:v>65</c:v>
                </c:pt>
                <c:pt idx="91">
                  <c:v>45</c:v>
                </c:pt>
                <c:pt idx="92">
                  <c:v>4</c:v>
                </c:pt>
                <c:pt idx="93">
                  <c:v>16</c:v>
                </c:pt>
                <c:pt idx="94">
                  <c:v>14</c:v>
                </c:pt>
                <c:pt idx="95">
                  <c:v>41</c:v>
                </c:pt>
                <c:pt idx="96">
                  <c:v>89</c:v>
                </c:pt>
                <c:pt idx="97">
                  <c:v>69</c:v>
                </c:pt>
                <c:pt idx="98">
                  <c:v>48</c:v>
                </c:pt>
                <c:pt idx="99">
                  <c:v>43</c:v>
                </c:pt>
                <c:pt idx="100">
                  <c:v>97</c:v>
                </c:pt>
                <c:pt idx="101">
                  <c:v>145</c:v>
                </c:pt>
                <c:pt idx="102">
                  <c:v>108</c:v>
                </c:pt>
                <c:pt idx="103">
                  <c:v>98</c:v>
                </c:pt>
                <c:pt idx="104">
                  <c:v>92</c:v>
                </c:pt>
                <c:pt idx="105">
                  <c:v>78</c:v>
                </c:pt>
                <c:pt idx="106">
                  <c:v>52</c:v>
                </c:pt>
                <c:pt idx="107">
                  <c:v>143</c:v>
                </c:pt>
                <c:pt idx="108">
                  <c:v>176</c:v>
                </c:pt>
                <c:pt idx="109">
                  <c:v>106</c:v>
                </c:pt>
                <c:pt idx="110">
                  <c:v>95</c:v>
                </c:pt>
                <c:pt idx="111">
                  <c:v>83</c:v>
                </c:pt>
                <c:pt idx="112">
                  <c:v>80</c:v>
                </c:pt>
                <c:pt idx="113">
                  <c:v>82</c:v>
                </c:pt>
                <c:pt idx="114">
                  <c:v>130</c:v>
                </c:pt>
                <c:pt idx="115">
                  <c:v>129</c:v>
                </c:pt>
                <c:pt idx="116">
                  <c:v>59</c:v>
                </c:pt>
                <c:pt idx="117">
                  <c:v>195</c:v>
                </c:pt>
                <c:pt idx="118">
                  <c:v>139</c:v>
                </c:pt>
                <c:pt idx="119">
                  <c:v>106</c:v>
                </c:pt>
                <c:pt idx="120">
                  <c:v>90</c:v>
                </c:pt>
                <c:pt idx="121">
                  <c:v>130</c:v>
                </c:pt>
                <c:pt idx="122">
                  <c:v>95</c:v>
                </c:pt>
                <c:pt idx="123">
                  <c:v>123</c:v>
                </c:pt>
                <c:pt idx="124">
                  <c:v>187</c:v>
                </c:pt>
                <c:pt idx="125">
                  <c:v>136</c:v>
                </c:pt>
                <c:pt idx="126">
                  <c:v>85</c:v>
                </c:pt>
                <c:pt idx="127">
                  <c:v>131</c:v>
                </c:pt>
                <c:pt idx="128">
                  <c:v>52</c:v>
                </c:pt>
                <c:pt idx="129">
                  <c:v>145</c:v>
                </c:pt>
                <c:pt idx="130">
                  <c:v>296</c:v>
                </c:pt>
                <c:pt idx="131">
                  <c:v>120</c:v>
                </c:pt>
                <c:pt idx="132">
                  <c:v>102</c:v>
                </c:pt>
                <c:pt idx="133">
                  <c:v>209</c:v>
                </c:pt>
                <c:pt idx="134">
                  <c:v>156</c:v>
                </c:pt>
                <c:pt idx="135">
                  <c:v>250</c:v>
                </c:pt>
                <c:pt idx="136">
                  <c:v>242</c:v>
                </c:pt>
                <c:pt idx="137">
                  <c:v>275</c:v>
                </c:pt>
                <c:pt idx="138">
                  <c:v>231</c:v>
                </c:pt>
                <c:pt idx="139">
                  <c:v>193</c:v>
                </c:pt>
                <c:pt idx="140">
                  <c:v>167</c:v>
                </c:pt>
                <c:pt idx="141">
                  <c:v>214</c:v>
                </c:pt>
                <c:pt idx="142">
                  <c:v>227</c:v>
                </c:pt>
                <c:pt idx="143">
                  <c:v>205</c:v>
                </c:pt>
                <c:pt idx="144">
                  <c:v>307</c:v>
                </c:pt>
                <c:pt idx="145">
                  <c:v>166</c:v>
                </c:pt>
                <c:pt idx="146">
                  <c:v>187</c:v>
                </c:pt>
                <c:pt idx="147">
                  <c:v>218</c:v>
                </c:pt>
                <c:pt idx="148">
                  <c:v>150</c:v>
                </c:pt>
                <c:pt idx="150">
                  <c:v>256</c:v>
                </c:pt>
                <c:pt idx="151">
                  <c:v>373</c:v>
                </c:pt>
                <c:pt idx="152">
                  <c:v>174</c:v>
                </c:pt>
                <c:pt idx="153">
                  <c:v>181</c:v>
                </c:pt>
                <c:pt idx="154">
                  <c:v>237</c:v>
                </c:pt>
                <c:pt idx="155">
                  <c:v>284</c:v>
                </c:pt>
                <c:pt idx="156">
                  <c:v>187</c:v>
                </c:pt>
                <c:pt idx="157">
                  <c:v>410</c:v>
                </c:pt>
                <c:pt idx="158">
                  <c:v>441</c:v>
                </c:pt>
                <c:pt idx="159">
                  <c:v>370</c:v>
                </c:pt>
                <c:pt idx="160">
                  <c:v>367</c:v>
                </c:pt>
                <c:pt idx="161">
                  <c:v>371</c:v>
                </c:pt>
                <c:pt idx="162">
                  <c:v>345</c:v>
                </c:pt>
                <c:pt idx="163">
                  <c:v>302</c:v>
                </c:pt>
                <c:pt idx="164">
                  <c:v>535</c:v>
                </c:pt>
                <c:pt idx="165">
                  <c:v>510</c:v>
                </c:pt>
                <c:pt idx="166">
                  <c:v>491</c:v>
                </c:pt>
                <c:pt idx="167">
                  <c:v>414</c:v>
                </c:pt>
                <c:pt idx="168">
                  <c:v>437</c:v>
                </c:pt>
                <c:pt idx="169">
                  <c:v>328</c:v>
                </c:pt>
                <c:pt idx="170">
                  <c:v>306</c:v>
                </c:pt>
                <c:pt idx="171">
                  <c:v>622</c:v>
                </c:pt>
                <c:pt idx="172">
                  <c:v>546</c:v>
                </c:pt>
                <c:pt idx="173">
                  <c:v>506</c:v>
                </c:pt>
                <c:pt idx="174">
                  <c:v>322</c:v>
                </c:pt>
                <c:pt idx="175">
                  <c:v>291</c:v>
                </c:pt>
                <c:pt idx="176">
                  <c:v>702</c:v>
                </c:pt>
                <c:pt idx="177">
                  <c:v>319</c:v>
                </c:pt>
                <c:pt idx="178">
                  <c:v>897</c:v>
                </c:pt>
                <c:pt idx="179">
                  <c:v>531</c:v>
                </c:pt>
                <c:pt idx="180">
                  <c:v>387</c:v>
                </c:pt>
                <c:pt idx="181">
                  <c:v>429</c:v>
                </c:pt>
                <c:pt idx="182">
                  <c:v>462</c:v>
                </c:pt>
                <c:pt idx="183">
                  <c:v>846</c:v>
                </c:pt>
                <c:pt idx="184">
                  <c:v>688</c:v>
                </c:pt>
                <c:pt idx="185">
                  <c:v>805</c:v>
                </c:pt>
                <c:pt idx="186">
                  <c:v>555</c:v>
                </c:pt>
                <c:pt idx="187">
                  <c:v>405</c:v>
                </c:pt>
                <c:pt idx="188">
                  <c:v>792</c:v>
                </c:pt>
                <c:pt idx="189">
                  <c:v>662</c:v>
                </c:pt>
                <c:pt idx="190">
                  <c:v>809</c:v>
                </c:pt>
                <c:pt idx="191">
                  <c:v>723</c:v>
                </c:pt>
                <c:pt idx="192">
                  <c:v>761</c:v>
                </c:pt>
                <c:pt idx="193">
                  <c:v>380</c:v>
                </c:pt>
                <c:pt idx="194">
                  <c:v>158</c:v>
                </c:pt>
                <c:pt idx="195">
                  <c:v>782</c:v>
                </c:pt>
                <c:pt idx="196">
                  <c:v>794</c:v>
                </c:pt>
                <c:pt idx="197">
                  <c:v>191</c:v>
                </c:pt>
                <c:pt idx="198">
                  <c:v>653</c:v>
                </c:pt>
                <c:pt idx="199">
                  <c:v>540</c:v>
                </c:pt>
                <c:pt idx="200">
                  <c:v>387</c:v>
                </c:pt>
                <c:pt idx="201">
                  <c:v>296</c:v>
                </c:pt>
                <c:pt idx="202">
                  <c:v>742</c:v>
                </c:pt>
                <c:pt idx="203">
                  <c:v>559</c:v>
                </c:pt>
                <c:pt idx="204">
                  <c:v>494</c:v>
                </c:pt>
                <c:pt idx="205">
                  <c:v>450</c:v>
                </c:pt>
                <c:pt idx="206">
                  <c:v>467</c:v>
                </c:pt>
                <c:pt idx="207">
                  <c:v>406</c:v>
                </c:pt>
                <c:pt idx="208">
                  <c:v>292</c:v>
                </c:pt>
                <c:pt idx="209">
                  <c:v>395</c:v>
                </c:pt>
                <c:pt idx="210">
                  <c:v>481</c:v>
                </c:pt>
                <c:pt idx="211">
                  <c:v>446</c:v>
                </c:pt>
                <c:pt idx="212">
                  <c:v>356</c:v>
                </c:pt>
                <c:pt idx="213">
                  <c:v>317</c:v>
                </c:pt>
                <c:pt idx="214">
                  <c:v>288</c:v>
                </c:pt>
                <c:pt idx="215">
                  <c:v>163</c:v>
                </c:pt>
                <c:pt idx="216">
                  <c:v>323</c:v>
                </c:pt>
                <c:pt idx="217">
                  <c:v>260</c:v>
                </c:pt>
                <c:pt idx="218">
                  <c:v>310</c:v>
                </c:pt>
                <c:pt idx="219">
                  <c:v>239</c:v>
                </c:pt>
                <c:pt idx="220">
                  <c:v>296</c:v>
                </c:pt>
                <c:pt idx="221">
                  <c:v>182</c:v>
                </c:pt>
                <c:pt idx="222">
                  <c:v>136</c:v>
                </c:pt>
                <c:pt idx="223">
                  <c:v>220</c:v>
                </c:pt>
                <c:pt idx="224">
                  <c:v>196</c:v>
                </c:pt>
                <c:pt idx="225">
                  <c:v>276</c:v>
                </c:pt>
                <c:pt idx="226">
                  <c:v>176</c:v>
                </c:pt>
                <c:pt idx="227">
                  <c:v>424</c:v>
                </c:pt>
                <c:pt idx="228">
                  <c:v>116</c:v>
                </c:pt>
                <c:pt idx="229">
                  <c:v>118</c:v>
                </c:pt>
                <c:pt idx="230">
                  <c:v>76</c:v>
                </c:pt>
                <c:pt idx="231">
                  <c:v>205</c:v>
                </c:pt>
                <c:pt idx="232">
                  <c:v>197</c:v>
                </c:pt>
                <c:pt idx="233">
                  <c:v>153</c:v>
                </c:pt>
                <c:pt idx="234">
                  <c:v>197</c:v>
                </c:pt>
                <c:pt idx="235">
                  <c:v>100</c:v>
                </c:pt>
                <c:pt idx="236">
                  <c:v>83</c:v>
                </c:pt>
                <c:pt idx="237">
                  <c:v>157</c:v>
                </c:pt>
                <c:pt idx="238">
                  <c:v>109</c:v>
                </c:pt>
                <c:pt idx="239">
                  <c:v>161</c:v>
                </c:pt>
                <c:pt idx="240">
                  <c:v>136</c:v>
                </c:pt>
                <c:pt idx="241">
                  <c:v>173</c:v>
                </c:pt>
                <c:pt idx="242">
                  <c:v>101</c:v>
                </c:pt>
                <c:pt idx="243">
                  <c:v>67</c:v>
                </c:pt>
                <c:pt idx="244">
                  <c:v>91</c:v>
                </c:pt>
                <c:pt idx="245">
                  <c:v>130</c:v>
                </c:pt>
                <c:pt idx="246">
                  <c:v>174</c:v>
                </c:pt>
                <c:pt idx="247">
                  <c:v>106</c:v>
                </c:pt>
                <c:pt idx="248">
                  <c:v>108</c:v>
                </c:pt>
                <c:pt idx="249">
                  <c:v>73</c:v>
                </c:pt>
                <c:pt idx="250">
                  <c:v>62</c:v>
                </c:pt>
                <c:pt idx="251">
                  <c:v>64</c:v>
                </c:pt>
                <c:pt idx="252">
                  <c:v>41</c:v>
                </c:pt>
                <c:pt idx="253">
                  <c:v>121</c:v>
                </c:pt>
                <c:pt idx="254">
                  <c:v>72</c:v>
                </c:pt>
                <c:pt idx="255">
                  <c:v>69</c:v>
                </c:pt>
                <c:pt idx="256">
                  <c:v>68</c:v>
                </c:pt>
                <c:pt idx="257">
                  <c:v>74</c:v>
                </c:pt>
                <c:pt idx="258">
                  <c:v>101</c:v>
                </c:pt>
                <c:pt idx="259">
                  <c:v>124</c:v>
                </c:pt>
                <c:pt idx="260">
                  <c:v>97</c:v>
                </c:pt>
                <c:pt idx="261">
                  <c:v>97</c:v>
                </c:pt>
                <c:pt idx="262">
                  <c:v>110</c:v>
                </c:pt>
                <c:pt idx="263">
                  <c:v>48</c:v>
                </c:pt>
                <c:pt idx="264">
                  <c:v>82</c:v>
                </c:pt>
                <c:pt idx="265">
                  <c:v>74</c:v>
                </c:pt>
                <c:pt idx="266">
                  <c:v>76</c:v>
                </c:pt>
                <c:pt idx="267">
                  <c:v>122</c:v>
                </c:pt>
                <c:pt idx="268">
                  <c:v>126</c:v>
                </c:pt>
                <c:pt idx="269">
                  <c:v>122</c:v>
                </c:pt>
                <c:pt idx="270">
                  <c:v>92</c:v>
                </c:pt>
                <c:pt idx="271">
                  <c:v>83</c:v>
                </c:pt>
                <c:pt idx="272">
                  <c:v>87</c:v>
                </c:pt>
                <c:pt idx="273">
                  <c:v>84</c:v>
                </c:pt>
                <c:pt idx="274">
                  <c:v>123</c:v>
                </c:pt>
                <c:pt idx="275">
                  <c:v>128</c:v>
                </c:pt>
                <c:pt idx="276">
                  <c:v>42</c:v>
                </c:pt>
                <c:pt idx="278">
                  <c:v>77</c:v>
                </c:pt>
                <c:pt idx="279">
                  <c:v>52</c:v>
                </c:pt>
                <c:pt idx="280">
                  <c:v>64</c:v>
                </c:pt>
                <c:pt idx="281">
                  <c:v>76</c:v>
                </c:pt>
                <c:pt idx="282">
                  <c:v>102</c:v>
                </c:pt>
                <c:pt idx="283">
                  <c:v>73</c:v>
                </c:pt>
                <c:pt idx="284">
                  <c:v>75</c:v>
                </c:pt>
                <c:pt idx="285">
                  <c:v>66</c:v>
                </c:pt>
                <c:pt idx="286">
                  <c:v>65</c:v>
                </c:pt>
                <c:pt idx="287">
                  <c:v>78</c:v>
                </c:pt>
                <c:pt idx="288">
                  <c:v>97</c:v>
                </c:pt>
                <c:pt idx="289">
                  <c:v>90</c:v>
                </c:pt>
                <c:pt idx="290">
                  <c:v>88</c:v>
                </c:pt>
                <c:pt idx="291">
                  <c:v>85</c:v>
                </c:pt>
                <c:pt idx="292">
                  <c:v>61</c:v>
                </c:pt>
                <c:pt idx="293">
                  <c:v>37</c:v>
                </c:pt>
                <c:pt idx="294">
                  <c:v>63</c:v>
                </c:pt>
                <c:pt idx="295">
                  <c:v>79</c:v>
                </c:pt>
                <c:pt idx="296">
                  <c:v>78</c:v>
                </c:pt>
                <c:pt idx="297">
                  <c:v>57</c:v>
                </c:pt>
                <c:pt idx="298">
                  <c:v>56</c:v>
                </c:pt>
                <c:pt idx="299">
                  <c:v>50</c:v>
                </c:pt>
                <c:pt idx="300">
                  <c:v>45</c:v>
                </c:pt>
                <c:pt idx="301">
                  <c:v>44</c:v>
                </c:pt>
                <c:pt idx="302">
                  <c:v>70</c:v>
                </c:pt>
                <c:pt idx="303">
                  <c:v>39</c:v>
                </c:pt>
                <c:pt idx="304">
                  <c:v>64</c:v>
                </c:pt>
                <c:pt idx="305">
                  <c:v>56</c:v>
                </c:pt>
                <c:pt idx="306">
                  <c:v>43</c:v>
                </c:pt>
                <c:pt idx="307">
                  <c:v>44</c:v>
                </c:pt>
                <c:pt idx="308">
                  <c:v>54</c:v>
                </c:pt>
                <c:pt idx="309">
                  <c:v>52</c:v>
                </c:pt>
                <c:pt idx="310">
                  <c:v>33</c:v>
                </c:pt>
                <c:pt idx="311">
                  <c:v>73</c:v>
                </c:pt>
                <c:pt idx="312">
                  <c:v>42</c:v>
                </c:pt>
                <c:pt idx="313">
                  <c:v>30</c:v>
                </c:pt>
                <c:pt idx="314">
                  <c:v>17</c:v>
                </c:pt>
                <c:pt idx="315">
                  <c:v>24</c:v>
                </c:pt>
                <c:pt idx="316">
                  <c:v>44</c:v>
                </c:pt>
                <c:pt idx="317">
                  <c:v>27</c:v>
                </c:pt>
                <c:pt idx="318">
                  <c:v>31</c:v>
                </c:pt>
                <c:pt idx="319">
                  <c:v>30</c:v>
                </c:pt>
                <c:pt idx="320">
                  <c:v>16</c:v>
                </c:pt>
                <c:pt idx="321">
                  <c:v>13</c:v>
                </c:pt>
                <c:pt idx="322">
                  <c:v>27</c:v>
                </c:pt>
                <c:pt idx="323">
                  <c:v>38</c:v>
                </c:pt>
                <c:pt idx="324">
                  <c:v>24</c:v>
                </c:pt>
                <c:pt idx="325">
                  <c:v>18</c:v>
                </c:pt>
                <c:pt idx="326">
                  <c:v>22</c:v>
                </c:pt>
                <c:pt idx="327">
                  <c:v>15</c:v>
                </c:pt>
                <c:pt idx="328">
                  <c:v>8</c:v>
                </c:pt>
                <c:pt idx="329">
                  <c:v>14</c:v>
                </c:pt>
                <c:pt idx="330">
                  <c:v>18</c:v>
                </c:pt>
                <c:pt idx="331">
                  <c:v>26</c:v>
                </c:pt>
                <c:pt idx="332">
                  <c:v>17</c:v>
                </c:pt>
                <c:pt idx="333">
                  <c:v>9</c:v>
                </c:pt>
                <c:pt idx="335">
                  <c:v>6</c:v>
                </c:pt>
                <c:pt idx="336">
                  <c:v>6</c:v>
                </c:pt>
                <c:pt idx="337">
                  <c:v>24</c:v>
                </c:pt>
                <c:pt idx="338">
                  <c:v>15</c:v>
                </c:pt>
                <c:pt idx="339">
                  <c:v>13</c:v>
                </c:pt>
                <c:pt idx="340">
                  <c:v>8</c:v>
                </c:pt>
                <c:pt idx="341">
                  <c:v>6</c:v>
                </c:pt>
                <c:pt idx="342">
                  <c:v>13</c:v>
                </c:pt>
                <c:pt idx="343">
                  <c:v>10</c:v>
                </c:pt>
                <c:pt idx="344">
                  <c:v>21</c:v>
                </c:pt>
                <c:pt idx="347">
                  <c:v>15</c:v>
                </c:pt>
                <c:pt idx="348">
                  <c:v>12</c:v>
                </c:pt>
                <c:pt idx="349">
                  <c:v>4</c:v>
                </c:pt>
                <c:pt idx="350">
                  <c:v>11</c:v>
                </c:pt>
                <c:pt idx="351">
                  <c:v>11</c:v>
                </c:pt>
                <c:pt idx="354">
                  <c:v>3</c:v>
                </c:pt>
                <c:pt idx="364">
                  <c:v>10</c:v>
                </c:pt>
                <c:pt idx="376">
                  <c:v>11</c:v>
                </c:pt>
                <c:pt idx="377">
                  <c:v>27</c:v>
                </c:pt>
                <c:pt idx="378">
                  <c:v>45</c:v>
                </c:pt>
                <c:pt idx="379">
                  <c:v>23</c:v>
                </c:pt>
                <c:pt idx="380">
                  <c:v>37</c:v>
                </c:pt>
                <c:pt idx="381">
                  <c:v>35</c:v>
                </c:pt>
                <c:pt idx="382">
                  <c:v>31</c:v>
                </c:pt>
                <c:pt idx="383">
                  <c:v>20</c:v>
                </c:pt>
                <c:pt idx="390">
                  <c:v>73</c:v>
                </c:pt>
                <c:pt idx="391">
                  <c:v>81</c:v>
                </c:pt>
                <c:pt idx="392">
                  <c:v>86</c:v>
                </c:pt>
                <c:pt idx="393">
                  <c:v>101</c:v>
                </c:pt>
                <c:pt idx="394">
                  <c:v>130</c:v>
                </c:pt>
                <c:pt idx="395">
                  <c:v>98</c:v>
                </c:pt>
                <c:pt idx="396">
                  <c:v>151</c:v>
                </c:pt>
                <c:pt idx="397">
                  <c:v>147</c:v>
                </c:pt>
                <c:pt idx="398">
                  <c:v>110</c:v>
                </c:pt>
                <c:pt idx="399">
                  <c:v>172</c:v>
                </c:pt>
                <c:pt idx="400">
                  <c:v>230</c:v>
                </c:pt>
                <c:pt idx="401">
                  <c:v>240</c:v>
                </c:pt>
                <c:pt idx="402">
                  <c:v>266</c:v>
                </c:pt>
                <c:pt idx="403">
                  <c:v>192</c:v>
                </c:pt>
                <c:pt idx="404">
                  <c:v>195</c:v>
                </c:pt>
                <c:pt idx="405">
                  <c:v>164</c:v>
                </c:pt>
                <c:pt idx="406">
                  <c:v>196</c:v>
                </c:pt>
                <c:pt idx="407">
                  <c:v>294</c:v>
                </c:pt>
                <c:pt idx="408">
                  <c:v>279</c:v>
                </c:pt>
                <c:pt idx="409">
                  <c:v>294</c:v>
                </c:pt>
                <c:pt idx="410">
                  <c:v>227</c:v>
                </c:pt>
                <c:pt idx="411">
                  <c:v>242</c:v>
                </c:pt>
                <c:pt idx="412">
                  <c:v>215</c:v>
                </c:pt>
                <c:pt idx="413">
                  <c:v>217</c:v>
                </c:pt>
                <c:pt idx="414">
                  <c:v>404</c:v>
                </c:pt>
                <c:pt idx="415">
                  <c:v>369</c:v>
                </c:pt>
                <c:pt idx="416">
                  <c:v>384</c:v>
                </c:pt>
                <c:pt idx="417">
                  <c:v>378</c:v>
                </c:pt>
                <c:pt idx="418">
                  <c:v>348</c:v>
                </c:pt>
                <c:pt idx="419">
                  <c:v>273</c:v>
                </c:pt>
                <c:pt idx="420">
                  <c:v>358</c:v>
                </c:pt>
                <c:pt idx="421">
                  <c:v>514</c:v>
                </c:pt>
                <c:pt idx="422">
                  <c:v>526</c:v>
                </c:pt>
                <c:pt idx="423">
                  <c:v>487</c:v>
                </c:pt>
                <c:pt idx="424">
                  <c:v>377</c:v>
                </c:pt>
                <c:pt idx="425">
                  <c:v>382</c:v>
                </c:pt>
                <c:pt idx="426">
                  <c:v>406</c:v>
                </c:pt>
                <c:pt idx="427">
                  <c:v>433</c:v>
                </c:pt>
                <c:pt idx="428">
                  <c:v>491</c:v>
                </c:pt>
                <c:pt idx="429">
                  <c:v>598</c:v>
                </c:pt>
                <c:pt idx="430">
                  <c:v>520</c:v>
                </c:pt>
                <c:pt idx="431">
                  <c:v>483</c:v>
                </c:pt>
                <c:pt idx="432">
                  <c:v>481</c:v>
                </c:pt>
                <c:pt idx="433">
                  <c:v>294</c:v>
                </c:pt>
                <c:pt idx="434">
                  <c:v>262</c:v>
                </c:pt>
                <c:pt idx="435">
                  <c:v>337</c:v>
                </c:pt>
                <c:pt idx="436">
                  <c:v>527</c:v>
                </c:pt>
                <c:pt idx="437">
                  <c:v>456</c:v>
                </c:pt>
                <c:pt idx="438">
                  <c:v>525</c:v>
                </c:pt>
                <c:pt idx="439">
                  <c:v>341</c:v>
                </c:pt>
                <c:pt idx="440">
                  <c:v>230</c:v>
                </c:pt>
                <c:pt idx="441">
                  <c:v>432</c:v>
                </c:pt>
                <c:pt idx="442">
                  <c:v>543</c:v>
                </c:pt>
                <c:pt idx="443">
                  <c:v>421</c:v>
                </c:pt>
                <c:pt idx="444">
                  <c:v>409</c:v>
                </c:pt>
                <c:pt idx="445">
                  <c:v>379</c:v>
                </c:pt>
                <c:pt idx="446">
                  <c:v>220</c:v>
                </c:pt>
                <c:pt idx="447">
                  <c:v>265</c:v>
                </c:pt>
                <c:pt idx="448">
                  <c:v>305</c:v>
                </c:pt>
                <c:pt idx="449">
                  <c:v>381</c:v>
                </c:pt>
                <c:pt idx="450">
                  <c:v>340</c:v>
                </c:pt>
                <c:pt idx="451">
                  <c:v>251</c:v>
                </c:pt>
                <c:pt idx="452">
                  <c:v>278</c:v>
                </c:pt>
                <c:pt idx="453">
                  <c:v>198</c:v>
                </c:pt>
                <c:pt idx="454">
                  <c:v>125</c:v>
                </c:pt>
                <c:pt idx="455">
                  <c:v>224</c:v>
                </c:pt>
                <c:pt idx="456">
                  <c:v>288</c:v>
                </c:pt>
                <c:pt idx="457">
                  <c:v>296</c:v>
                </c:pt>
                <c:pt idx="458">
                  <c:v>233</c:v>
                </c:pt>
                <c:pt idx="459">
                  <c:v>180</c:v>
                </c:pt>
                <c:pt idx="460">
                  <c:v>133</c:v>
                </c:pt>
                <c:pt idx="461">
                  <c:v>120</c:v>
                </c:pt>
                <c:pt idx="462">
                  <c:v>228</c:v>
                </c:pt>
                <c:pt idx="463">
                  <c:v>190</c:v>
                </c:pt>
                <c:pt idx="464">
                  <c:v>203</c:v>
                </c:pt>
                <c:pt idx="465">
                  <c:v>150</c:v>
                </c:pt>
                <c:pt idx="466">
                  <c:v>174</c:v>
                </c:pt>
                <c:pt idx="467">
                  <c:v>128</c:v>
                </c:pt>
                <c:pt idx="468">
                  <c:v>98</c:v>
                </c:pt>
                <c:pt idx="469">
                  <c:v>133</c:v>
                </c:pt>
                <c:pt idx="470">
                  <c:v>161</c:v>
                </c:pt>
                <c:pt idx="471">
                  <c:v>138</c:v>
                </c:pt>
                <c:pt idx="472">
                  <c:v>111</c:v>
                </c:pt>
                <c:pt idx="473">
                  <c:v>125</c:v>
                </c:pt>
                <c:pt idx="474">
                  <c:v>85</c:v>
                </c:pt>
                <c:pt idx="475">
                  <c:v>108</c:v>
                </c:pt>
                <c:pt idx="476">
                  <c:v>89</c:v>
                </c:pt>
                <c:pt idx="477">
                  <c:v>110</c:v>
                </c:pt>
                <c:pt idx="478">
                  <c:v>85</c:v>
                </c:pt>
                <c:pt idx="479">
                  <c:v>109</c:v>
                </c:pt>
                <c:pt idx="480">
                  <c:v>119</c:v>
                </c:pt>
                <c:pt idx="481">
                  <c:v>72</c:v>
                </c:pt>
                <c:pt idx="482">
                  <c:v>70</c:v>
                </c:pt>
                <c:pt idx="483">
                  <c:v>75</c:v>
                </c:pt>
                <c:pt idx="484">
                  <c:v>94</c:v>
                </c:pt>
                <c:pt idx="485">
                  <c:v>112</c:v>
                </c:pt>
                <c:pt idx="486">
                  <c:v>82</c:v>
                </c:pt>
                <c:pt idx="487">
                  <c:v>55</c:v>
                </c:pt>
                <c:pt idx="488">
                  <c:v>53</c:v>
                </c:pt>
                <c:pt idx="489">
                  <c:v>49</c:v>
                </c:pt>
                <c:pt idx="490">
                  <c:v>57</c:v>
                </c:pt>
                <c:pt idx="491">
                  <c:v>87</c:v>
                </c:pt>
                <c:pt idx="492">
                  <c:v>69</c:v>
                </c:pt>
                <c:pt idx="493">
                  <c:v>58</c:v>
                </c:pt>
                <c:pt idx="494">
                  <c:v>55</c:v>
                </c:pt>
                <c:pt idx="495">
                  <c:v>61</c:v>
                </c:pt>
                <c:pt idx="496">
                  <c:v>27</c:v>
                </c:pt>
                <c:pt idx="497">
                  <c:v>75</c:v>
                </c:pt>
                <c:pt idx="498">
                  <c:v>106</c:v>
                </c:pt>
                <c:pt idx="499">
                  <c:v>65</c:v>
                </c:pt>
                <c:pt idx="500">
                  <c:v>77</c:v>
                </c:pt>
                <c:pt idx="501">
                  <c:v>55</c:v>
                </c:pt>
                <c:pt idx="502">
                  <c:v>49</c:v>
                </c:pt>
                <c:pt idx="503">
                  <c:v>39</c:v>
                </c:pt>
                <c:pt idx="504">
                  <c:v>82</c:v>
                </c:pt>
                <c:pt idx="505">
                  <c:v>97</c:v>
                </c:pt>
                <c:pt idx="506">
                  <c:v>60</c:v>
                </c:pt>
                <c:pt idx="507">
                  <c:v>89</c:v>
                </c:pt>
                <c:pt idx="508">
                  <c:v>80</c:v>
                </c:pt>
                <c:pt idx="509">
                  <c:v>55</c:v>
                </c:pt>
                <c:pt idx="510">
                  <c:v>41</c:v>
                </c:pt>
                <c:pt idx="511">
                  <c:v>67</c:v>
                </c:pt>
                <c:pt idx="512">
                  <c:v>83</c:v>
                </c:pt>
                <c:pt idx="513">
                  <c:v>111</c:v>
                </c:pt>
                <c:pt idx="514">
                  <c:v>36</c:v>
                </c:pt>
                <c:pt idx="515">
                  <c:v>36</c:v>
                </c:pt>
                <c:pt idx="516">
                  <c:v>51</c:v>
                </c:pt>
                <c:pt idx="517">
                  <c:v>60</c:v>
                </c:pt>
                <c:pt idx="518">
                  <c:v>97</c:v>
                </c:pt>
                <c:pt idx="519">
                  <c:v>131</c:v>
                </c:pt>
                <c:pt idx="520">
                  <c:v>117</c:v>
                </c:pt>
                <c:pt idx="521">
                  <c:v>83</c:v>
                </c:pt>
                <c:pt idx="522">
                  <c:v>89</c:v>
                </c:pt>
                <c:pt idx="523">
                  <c:v>66</c:v>
                </c:pt>
                <c:pt idx="524">
                  <c:v>81</c:v>
                </c:pt>
                <c:pt idx="525">
                  <c:v>118</c:v>
                </c:pt>
                <c:pt idx="526">
                  <c:v>128</c:v>
                </c:pt>
                <c:pt idx="527">
                  <c:v>99</c:v>
                </c:pt>
                <c:pt idx="528">
                  <c:v>111</c:v>
                </c:pt>
                <c:pt idx="529">
                  <c:v>85</c:v>
                </c:pt>
                <c:pt idx="530">
                  <c:v>87</c:v>
                </c:pt>
                <c:pt idx="531">
                  <c:v>83</c:v>
                </c:pt>
                <c:pt idx="532">
                  <c:v>102</c:v>
                </c:pt>
              </c:numCache>
            </c:numRef>
          </c:val>
          <c:smooth val="0"/>
          <c:extLst>
            <c:ext xmlns:c16="http://schemas.microsoft.com/office/drawing/2014/chart" uri="{C3380CC4-5D6E-409C-BE32-E72D297353CC}">
              <c16:uniqueId val="{00000001-EC06-4E6E-8417-C06B181DAE48}"/>
            </c:ext>
          </c:extLst>
        </c:ser>
        <c:ser>
          <c:idx val="2"/>
          <c:order val="2"/>
          <c:tx>
            <c:strRef>
              <c:f>'South Carolina'!$A$28</c:f>
              <c:strCache>
                <c:ptCount val="1"/>
                <c:pt idx="0">
                  <c:v>Horry (Myrtle Beach) (358)</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'South Carolina'!$B$1:$PM$1</c:f>
              <c:numCache>
                <c:formatCode>m/d/yyyy</c:formatCode>
                <c:ptCount val="428"/>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numCache>
            </c:numRef>
          </c:cat>
          <c:val>
            <c:numRef>
              <c:f>'South Carolina'!$28:$28</c:f>
              <c:numCache>
                <c:formatCode>General</c:formatCode>
                <c:ptCount val="16384"/>
                <c:pt idx="0">
                  <c:v>0</c:v>
                </c:pt>
                <c:pt idx="1">
                  <c:v>228</c:v>
                </c:pt>
                <c:pt idx="2">
                  <c:v>179</c:v>
                </c:pt>
                <c:pt idx="3">
                  <c:v>237</c:v>
                </c:pt>
                <c:pt idx="4">
                  <c:v>358</c:v>
                </c:pt>
                <c:pt idx="5">
                  <c:v>158</c:v>
                </c:pt>
                <c:pt idx="6">
                  <c:v>189</c:v>
                </c:pt>
                <c:pt idx="7">
                  <c:v>109</c:v>
                </c:pt>
                <c:pt idx="8">
                  <c:v>170</c:v>
                </c:pt>
                <c:pt idx="9">
                  <c:v>194</c:v>
                </c:pt>
                <c:pt idx="10">
                  <c:v>175</c:v>
                </c:pt>
                <c:pt idx="11">
                  <c:v>208</c:v>
                </c:pt>
                <c:pt idx="12">
                  <c:v>213</c:v>
                </c:pt>
                <c:pt idx="13">
                  <c:v>121</c:v>
                </c:pt>
                <c:pt idx="14">
                  <c:v>148</c:v>
                </c:pt>
                <c:pt idx="15">
                  <c:v>188</c:v>
                </c:pt>
                <c:pt idx="16">
                  <c:v>142</c:v>
                </c:pt>
                <c:pt idx="17">
                  <c:v>114</c:v>
                </c:pt>
                <c:pt idx="18">
                  <c:v>50</c:v>
                </c:pt>
                <c:pt idx="19">
                  <c:v>146</c:v>
                </c:pt>
                <c:pt idx="20">
                  <c:v>61</c:v>
                </c:pt>
                <c:pt idx="21">
                  <c:v>181</c:v>
                </c:pt>
                <c:pt idx="22">
                  <c:v>103</c:v>
                </c:pt>
                <c:pt idx="23">
                  <c:v>80</c:v>
                </c:pt>
                <c:pt idx="24">
                  <c:v>116</c:v>
                </c:pt>
                <c:pt idx="25">
                  <c:v>55</c:v>
                </c:pt>
                <c:pt idx="26">
                  <c:v>76</c:v>
                </c:pt>
                <c:pt idx="27">
                  <c:v>81</c:v>
                </c:pt>
                <c:pt idx="28">
                  <c:v>106</c:v>
                </c:pt>
                <c:pt idx="29">
                  <c:v>78</c:v>
                </c:pt>
                <c:pt idx="30">
                  <c:v>56</c:v>
                </c:pt>
                <c:pt idx="31">
                  <c:v>82</c:v>
                </c:pt>
                <c:pt idx="32">
                  <c:v>53</c:v>
                </c:pt>
                <c:pt idx="33">
                  <c:v>58</c:v>
                </c:pt>
                <c:pt idx="34">
                  <c:v>45</c:v>
                </c:pt>
                <c:pt idx="35">
                  <c:v>43</c:v>
                </c:pt>
                <c:pt idx="36">
                  <c:v>59</c:v>
                </c:pt>
                <c:pt idx="37">
                  <c:v>53</c:v>
                </c:pt>
                <c:pt idx="38">
                  <c:v>59</c:v>
                </c:pt>
                <c:pt idx="39">
                  <c:v>59</c:v>
                </c:pt>
                <c:pt idx="40">
                  <c:v>42</c:v>
                </c:pt>
                <c:pt idx="41">
                  <c:v>31</c:v>
                </c:pt>
                <c:pt idx="42">
                  <c:v>33</c:v>
                </c:pt>
                <c:pt idx="43">
                  <c:v>27</c:v>
                </c:pt>
                <c:pt idx="44">
                  <c:v>37</c:v>
                </c:pt>
                <c:pt idx="45">
                  <c:v>71</c:v>
                </c:pt>
                <c:pt idx="46">
                  <c:v>45</c:v>
                </c:pt>
                <c:pt idx="47">
                  <c:v>21</c:v>
                </c:pt>
                <c:pt idx="48">
                  <c:v>27</c:v>
                </c:pt>
                <c:pt idx="49">
                  <c:v>34</c:v>
                </c:pt>
                <c:pt idx="50">
                  <c:v>32</c:v>
                </c:pt>
                <c:pt idx="51">
                  <c:v>39</c:v>
                </c:pt>
                <c:pt idx="52">
                  <c:v>35</c:v>
                </c:pt>
                <c:pt idx="53">
                  <c:v>38</c:v>
                </c:pt>
                <c:pt idx="54">
                  <c:v>19</c:v>
                </c:pt>
                <c:pt idx="55">
                  <c:v>16</c:v>
                </c:pt>
                <c:pt idx="56">
                  <c:v>29</c:v>
                </c:pt>
                <c:pt idx="57">
                  <c:v>19</c:v>
                </c:pt>
                <c:pt idx="58">
                  <c:v>47</c:v>
                </c:pt>
                <c:pt idx="59">
                  <c:v>16</c:v>
                </c:pt>
                <c:pt idx="60">
                  <c:v>64</c:v>
                </c:pt>
                <c:pt idx="61">
                  <c:v>27</c:v>
                </c:pt>
                <c:pt idx="62">
                  <c:v>17</c:v>
                </c:pt>
                <c:pt idx="63">
                  <c:v>21</c:v>
                </c:pt>
                <c:pt idx="64">
                  <c:v>15</c:v>
                </c:pt>
                <c:pt idx="65">
                  <c:v>34</c:v>
                </c:pt>
                <c:pt idx="66">
                  <c:v>39</c:v>
                </c:pt>
                <c:pt idx="67">
                  <c:v>55</c:v>
                </c:pt>
                <c:pt idx="68">
                  <c:v>22</c:v>
                </c:pt>
                <c:pt idx="69">
                  <c:v>19</c:v>
                </c:pt>
                <c:pt idx="70">
                  <c:v>14</c:v>
                </c:pt>
                <c:pt idx="71">
                  <c:v>25</c:v>
                </c:pt>
                <c:pt idx="72">
                  <c:v>33</c:v>
                </c:pt>
                <c:pt idx="73">
                  <c:v>33</c:v>
                </c:pt>
                <c:pt idx="74">
                  <c:v>29</c:v>
                </c:pt>
                <c:pt idx="75">
                  <c:v>16</c:v>
                </c:pt>
                <c:pt idx="76">
                  <c:v>26</c:v>
                </c:pt>
                <c:pt idx="77">
                  <c:v>43</c:v>
                </c:pt>
                <c:pt idx="78">
                  <c:v>19</c:v>
                </c:pt>
                <c:pt idx="79">
                  <c:v>35</c:v>
                </c:pt>
                <c:pt idx="80">
                  <c:v>36</c:v>
                </c:pt>
                <c:pt idx="81">
                  <c:v>21</c:v>
                </c:pt>
                <c:pt idx="82">
                  <c:v>15</c:v>
                </c:pt>
                <c:pt idx="83">
                  <c:v>16</c:v>
                </c:pt>
                <c:pt idx="84">
                  <c:v>15</c:v>
                </c:pt>
                <c:pt idx="85">
                  <c:v>13</c:v>
                </c:pt>
                <c:pt idx="86">
                  <c:v>28</c:v>
                </c:pt>
                <c:pt idx="87">
                  <c:v>19</c:v>
                </c:pt>
                <c:pt idx="88">
                  <c:v>19</c:v>
                </c:pt>
                <c:pt idx="89">
                  <c:v>18</c:v>
                </c:pt>
                <c:pt idx="90">
                  <c:v>10</c:v>
                </c:pt>
                <c:pt idx="91">
                  <c:v>21</c:v>
                </c:pt>
                <c:pt idx="92">
                  <c:v>10</c:v>
                </c:pt>
                <c:pt idx="93">
                  <c:v>12</c:v>
                </c:pt>
                <c:pt idx="94">
                  <c:v>12</c:v>
                </c:pt>
                <c:pt idx="95">
                  <c:v>35</c:v>
                </c:pt>
                <c:pt idx="96">
                  <c:v>47</c:v>
                </c:pt>
                <c:pt idx="97">
                  <c:v>61</c:v>
                </c:pt>
                <c:pt idx="98">
                  <c:v>62</c:v>
                </c:pt>
                <c:pt idx="99">
                  <c:v>86</c:v>
                </c:pt>
                <c:pt idx="100">
                  <c:v>89</c:v>
                </c:pt>
                <c:pt idx="101">
                  <c:v>58</c:v>
                </c:pt>
                <c:pt idx="102">
                  <c:v>116</c:v>
                </c:pt>
                <c:pt idx="103">
                  <c:v>80</c:v>
                </c:pt>
                <c:pt idx="104">
                  <c:v>59</c:v>
                </c:pt>
                <c:pt idx="105">
                  <c:v>85</c:v>
                </c:pt>
                <c:pt idx="106">
                  <c:v>79</c:v>
                </c:pt>
                <c:pt idx="107">
                  <c:v>79</c:v>
                </c:pt>
                <c:pt idx="108">
                  <c:v>55</c:v>
                </c:pt>
                <c:pt idx="109">
                  <c:v>71</c:v>
                </c:pt>
                <c:pt idx="110">
                  <c:v>33</c:v>
                </c:pt>
                <c:pt idx="111">
                  <c:v>49</c:v>
                </c:pt>
                <c:pt idx="112">
                  <c:v>82</c:v>
                </c:pt>
                <c:pt idx="113">
                  <c:v>39</c:v>
                </c:pt>
                <c:pt idx="114">
                  <c:v>62</c:v>
                </c:pt>
                <c:pt idx="115">
                  <c:v>24</c:v>
                </c:pt>
                <c:pt idx="116">
                  <c:v>31</c:v>
                </c:pt>
                <c:pt idx="117">
                  <c:v>81</c:v>
                </c:pt>
                <c:pt idx="118">
                  <c:v>18</c:v>
                </c:pt>
                <c:pt idx="119">
                  <c:v>62</c:v>
                </c:pt>
                <c:pt idx="120">
                  <c:v>45</c:v>
                </c:pt>
                <c:pt idx="121">
                  <c:v>48</c:v>
                </c:pt>
                <c:pt idx="122">
                  <c:v>20</c:v>
                </c:pt>
                <c:pt idx="123">
                  <c:v>30</c:v>
                </c:pt>
                <c:pt idx="124">
                  <c:v>51</c:v>
                </c:pt>
                <c:pt idx="125">
                  <c:v>39</c:v>
                </c:pt>
                <c:pt idx="126">
                  <c:v>48</c:v>
                </c:pt>
                <c:pt idx="127">
                  <c:v>35</c:v>
                </c:pt>
                <c:pt idx="128">
                  <c:v>36</c:v>
                </c:pt>
                <c:pt idx="129">
                  <c:v>49</c:v>
                </c:pt>
                <c:pt idx="130">
                  <c:v>79</c:v>
                </c:pt>
                <c:pt idx="131">
                  <c:v>39</c:v>
                </c:pt>
                <c:pt idx="132">
                  <c:v>32</c:v>
                </c:pt>
                <c:pt idx="133">
                  <c:v>77</c:v>
                </c:pt>
                <c:pt idx="134">
                  <c:v>76</c:v>
                </c:pt>
                <c:pt idx="135">
                  <c:v>69</c:v>
                </c:pt>
                <c:pt idx="136">
                  <c:v>58</c:v>
                </c:pt>
                <c:pt idx="137">
                  <c:v>94</c:v>
                </c:pt>
                <c:pt idx="138">
                  <c:v>92</c:v>
                </c:pt>
                <c:pt idx="139">
                  <c:v>59</c:v>
                </c:pt>
                <c:pt idx="140">
                  <c:v>85</c:v>
                </c:pt>
                <c:pt idx="141">
                  <c:v>72</c:v>
                </c:pt>
                <c:pt idx="142">
                  <c:v>77</c:v>
                </c:pt>
                <c:pt idx="143">
                  <c:v>62</c:v>
                </c:pt>
                <c:pt idx="144">
                  <c:v>45</c:v>
                </c:pt>
                <c:pt idx="145">
                  <c:v>45</c:v>
                </c:pt>
                <c:pt idx="146">
                  <c:v>55</c:v>
                </c:pt>
                <c:pt idx="147">
                  <c:v>85</c:v>
                </c:pt>
                <c:pt idx="148">
                  <c:v>111</c:v>
                </c:pt>
                <c:pt idx="150">
                  <c:v>88</c:v>
                </c:pt>
                <c:pt idx="151">
                  <c:v>111</c:v>
                </c:pt>
                <c:pt idx="152">
                  <c:v>44</c:v>
                </c:pt>
                <c:pt idx="153">
                  <c:v>79</c:v>
                </c:pt>
                <c:pt idx="154">
                  <c:v>64</c:v>
                </c:pt>
                <c:pt idx="155">
                  <c:v>126</c:v>
                </c:pt>
                <c:pt idx="156">
                  <c:v>143</c:v>
                </c:pt>
                <c:pt idx="157">
                  <c:v>113</c:v>
                </c:pt>
                <c:pt idx="158">
                  <c:v>153</c:v>
                </c:pt>
                <c:pt idx="159">
                  <c:v>117</c:v>
                </c:pt>
                <c:pt idx="160">
                  <c:v>181</c:v>
                </c:pt>
                <c:pt idx="161">
                  <c:v>113</c:v>
                </c:pt>
                <c:pt idx="162">
                  <c:v>140</c:v>
                </c:pt>
                <c:pt idx="163">
                  <c:v>112</c:v>
                </c:pt>
                <c:pt idx="164">
                  <c:v>86</c:v>
                </c:pt>
                <c:pt idx="165">
                  <c:v>147</c:v>
                </c:pt>
                <c:pt idx="166">
                  <c:v>146</c:v>
                </c:pt>
                <c:pt idx="167">
                  <c:v>108</c:v>
                </c:pt>
                <c:pt idx="168">
                  <c:v>130</c:v>
                </c:pt>
                <c:pt idx="169">
                  <c:v>111</c:v>
                </c:pt>
                <c:pt idx="170">
                  <c:v>116</c:v>
                </c:pt>
                <c:pt idx="171">
                  <c:v>135</c:v>
                </c:pt>
                <c:pt idx="172">
                  <c:v>144</c:v>
                </c:pt>
                <c:pt idx="173">
                  <c:v>85</c:v>
                </c:pt>
                <c:pt idx="174">
                  <c:v>117</c:v>
                </c:pt>
                <c:pt idx="175">
                  <c:v>125</c:v>
                </c:pt>
                <c:pt idx="176">
                  <c:v>164</c:v>
                </c:pt>
                <c:pt idx="177">
                  <c:v>142</c:v>
                </c:pt>
                <c:pt idx="178">
                  <c:v>260</c:v>
                </c:pt>
                <c:pt idx="179">
                  <c:v>162</c:v>
                </c:pt>
                <c:pt idx="180">
                  <c:v>137</c:v>
                </c:pt>
                <c:pt idx="181">
                  <c:v>124</c:v>
                </c:pt>
                <c:pt idx="182">
                  <c:v>167</c:v>
                </c:pt>
                <c:pt idx="183">
                  <c:v>197</c:v>
                </c:pt>
                <c:pt idx="184">
                  <c:v>303</c:v>
                </c:pt>
                <c:pt idx="185">
                  <c:v>150</c:v>
                </c:pt>
                <c:pt idx="186">
                  <c:v>208</c:v>
                </c:pt>
                <c:pt idx="187">
                  <c:v>160</c:v>
                </c:pt>
                <c:pt idx="188">
                  <c:v>243</c:v>
                </c:pt>
                <c:pt idx="189">
                  <c:v>233</c:v>
                </c:pt>
                <c:pt idx="190">
                  <c:v>186</c:v>
                </c:pt>
                <c:pt idx="191">
                  <c:v>217</c:v>
                </c:pt>
                <c:pt idx="192">
                  <c:v>124</c:v>
                </c:pt>
                <c:pt idx="193">
                  <c:v>237</c:v>
                </c:pt>
                <c:pt idx="194">
                  <c:v>60</c:v>
                </c:pt>
                <c:pt idx="195">
                  <c:v>206</c:v>
                </c:pt>
                <c:pt idx="196">
                  <c:v>281</c:v>
                </c:pt>
                <c:pt idx="197">
                  <c:v>101</c:v>
                </c:pt>
                <c:pt idx="198">
                  <c:v>246</c:v>
                </c:pt>
                <c:pt idx="199">
                  <c:v>227</c:v>
                </c:pt>
                <c:pt idx="200">
                  <c:v>139</c:v>
                </c:pt>
                <c:pt idx="201">
                  <c:v>115</c:v>
                </c:pt>
                <c:pt idx="202">
                  <c:v>136</c:v>
                </c:pt>
                <c:pt idx="203">
                  <c:v>147</c:v>
                </c:pt>
                <c:pt idx="204">
                  <c:v>163</c:v>
                </c:pt>
                <c:pt idx="205">
                  <c:v>167</c:v>
                </c:pt>
                <c:pt idx="206">
                  <c:v>152</c:v>
                </c:pt>
                <c:pt idx="207">
                  <c:v>154</c:v>
                </c:pt>
                <c:pt idx="208">
                  <c:v>95</c:v>
                </c:pt>
                <c:pt idx="209">
                  <c:v>92</c:v>
                </c:pt>
                <c:pt idx="210">
                  <c:v>132</c:v>
                </c:pt>
                <c:pt idx="211">
                  <c:v>123</c:v>
                </c:pt>
                <c:pt idx="212">
                  <c:v>152</c:v>
                </c:pt>
                <c:pt idx="213">
                  <c:v>137</c:v>
                </c:pt>
                <c:pt idx="214">
                  <c:v>121</c:v>
                </c:pt>
                <c:pt idx="215">
                  <c:v>96</c:v>
                </c:pt>
                <c:pt idx="216">
                  <c:v>140</c:v>
                </c:pt>
                <c:pt idx="217">
                  <c:v>119</c:v>
                </c:pt>
                <c:pt idx="218">
                  <c:v>154</c:v>
                </c:pt>
                <c:pt idx="219">
                  <c:v>106</c:v>
                </c:pt>
                <c:pt idx="220">
                  <c:v>138</c:v>
                </c:pt>
                <c:pt idx="221">
                  <c:v>99</c:v>
                </c:pt>
                <c:pt idx="222">
                  <c:v>112</c:v>
                </c:pt>
                <c:pt idx="223">
                  <c:v>123</c:v>
                </c:pt>
                <c:pt idx="224">
                  <c:v>86</c:v>
                </c:pt>
                <c:pt idx="225">
                  <c:v>138</c:v>
                </c:pt>
                <c:pt idx="226">
                  <c:v>101</c:v>
                </c:pt>
                <c:pt idx="227">
                  <c:v>190</c:v>
                </c:pt>
                <c:pt idx="228">
                  <c:v>77</c:v>
                </c:pt>
                <c:pt idx="229">
                  <c:v>74</c:v>
                </c:pt>
                <c:pt idx="230">
                  <c:v>68</c:v>
                </c:pt>
                <c:pt idx="231">
                  <c:v>111</c:v>
                </c:pt>
                <c:pt idx="232">
                  <c:v>137</c:v>
                </c:pt>
                <c:pt idx="233">
                  <c:v>150</c:v>
                </c:pt>
                <c:pt idx="234">
                  <c:v>107</c:v>
                </c:pt>
                <c:pt idx="235">
                  <c:v>50</c:v>
                </c:pt>
                <c:pt idx="236">
                  <c:v>47</c:v>
                </c:pt>
                <c:pt idx="237">
                  <c:v>77</c:v>
                </c:pt>
                <c:pt idx="238">
                  <c:v>45</c:v>
                </c:pt>
                <c:pt idx="239">
                  <c:v>69</c:v>
                </c:pt>
                <c:pt idx="240">
                  <c:v>60</c:v>
                </c:pt>
                <c:pt idx="241">
                  <c:v>82</c:v>
                </c:pt>
                <c:pt idx="242">
                  <c:v>48</c:v>
                </c:pt>
                <c:pt idx="243">
                  <c:v>54</c:v>
                </c:pt>
                <c:pt idx="244">
                  <c:v>45</c:v>
                </c:pt>
                <c:pt idx="245">
                  <c:v>36</c:v>
                </c:pt>
                <c:pt idx="246">
                  <c:v>65</c:v>
                </c:pt>
                <c:pt idx="247">
                  <c:v>49</c:v>
                </c:pt>
                <c:pt idx="248">
                  <c:v>54</c:v>
                </c:pt>
                <c:pt idx="249">
                  <c:v>56</c:v>
                </c:pt>
                <c:pt idx="250">
                  <c:v>17</c:v>
                </c:pt>
                <c:pt idx="251">
                  <c:v>30</c:v>
                </c:pt>
                <c:pt idx="252">
                  <c:v>23</c:v>
                </c:pt>
                <c:pt idx="253">
                  <c:v>70</c:v>
                </c:pt>
                <c:pt idx="254">
                  <c:v>27</c:v>
                </c:pt>
                <c:pt idx="255">
                  <c:v>51</c:v>
                </c:pt>
                <c:pt idx="256">
                  <c:v>11</c:v>
                </c:pt>
                <c:pt idx="257">
                  <c:v>24</c:v>
                </c:pt>
                <c:pt idx="258">
                  <c:v>53</c:v>
                </c:pt>
                <c:pt idx="259">
                  <c:v>45</c:v>
                </c:pt>
                <c:pt idx="260">
                  <c:v>30</c:v>
                </c:pt>
                <c:pt idx="261">
                  <c:v>39</c:v>
                </c:pt>
                <c:pt idx="262">
                  <c:v>48</c:v>
                </c:pt>
                <c:pt idx="263">
                  <c:v>22</c:v>
                </c:pt>
                <c:pt idx="264">
                  <c:v>25</c:v>
                </c:pt>
                <c:pt idx="265">
                  <c:v>47</c:v>
                </c:pt>
                <c:pt idx="266">
                  <c:v>40</c:v>
                </c:pt>
                <c:pt idx="267">
                  <c:v>45</c:v>
                </c:pt>
                <c:pt idx="268">
                  <c:v>53</c:v>
                </c:pt>
                <c:pt idx="269">
                  <c:v>44</c:v>
                </c:pt>
                <c:pt idx="270">
                  <c:v>26</c:v>
                </c:pt>
                <c:pt idx="271">
                  <c:v>22</c:v>
                </c:pt>
                <c:pt idx="272">
                  <c:v>36</c:v>
                </c:pt>
                <c:pt idx="273">
                  <c:v>29</c:v>
                </c:pt>
                <c:pt idx="274">
                  <c:v>29</c:v>
                </c:pt>
                <c:pt idx="275">
                  <c:v>23</c:v>
                </c:pt>
                <c:pt idx="276">
                  <c:v>39</c:v>
                </c:pt>
                <c:pt idx="278">
                  <c:v>21</c:v>
                </c:pt>
                <c:pt idx="279">
                  <c:v>29</c:v>
                </c:pt>
                <c:pt idx="280">
                  <c:v>25</c:v>
                </c:pt>
                <c:pt idx="281">
                  <c:v>44</c:v>
                </c:pt>
                <c:pt idx="282">
                  <c:v>29</c:v>
                </c:pt>
                <c:pt idx="283">
                  <c:v>54</c:v>
                </c:pt>
                <c:pt idx="284">
                  <c:v>25</c:v>
                </c:pt>
                <c:pt idx="285">
                  <c:v>17</c:v>
                </c:pt>
                <c:pt idx="286">
                  <c:v>33</c:v>
                </c:pt>
                <c:pt idx="287">
                  <c:v>30</c:v>
                </c:pt>
                <c:pt idx="288">
                  <c:v>52</c:v>
                </c:pt>
                <c:pt idx="289">
                  <c:v>37</c:v>
                </c:pt>
                <c:pt idx="290">
                  <c:v>44</c:v>
                </c:pt>
                <c:pt idx="291">
                  <c:v>25</c:v>
                </c:pt>
                <c:pt idx="292">
                  <c:v>19</c:v>
                </c:pt>
                <c:pt idx="293">
                  <c:v>29</c:v>
                </c:pt>
                <c:pt idx="294">
                  <c:v>29</c:v>
                </c:pt>
                <c:pt idx="295">
                  <c:v>39</c:v>
                </c:pt>
                <c:pt idx="296">
                  <c:v>21</c:v>
                </c:pt>
                <c:pt idx="297">
                  <c:v>19</c:v>
                </c:pt>
                <c:pt idx="298">
                  <c:v>14</c:v>
                </c:pt>
                <c:pt idx="299">
                  <c:v>15</c:v>
                </c:pt>
                <c:pt idx="300">
                  <c:v>23</c:v>
                </c:pt>
                <c:pt idx="301">
                  <c:v>24</c:v>
                </c:pt>
                <c:pt idx="302">
                  <c:v>20</c:v>
                </c:pt>
                <c:pt idx="303">
                  <c:v>24</c:v>
                </c:pt>
                <c:pt idx="304">
                  <c:v>30</c:v>
                </c:pt>
                <c:pt idx="305">
                  <c:v>14</c:v>
                </c:pt>
                <c:pt idx="306">
                  <c:v>9</c:v>
                </c:pt>
                <c:pt idx="307">
                  <c:v>14</c:v>
                </c:pt>
                <c:pt idx="308">
                  <c:v>7</c:v>
                </c:pt>
                <c:pt idx="309">
                  <c:v>17</c:v>
                </c:pt>
                <c:pt idx="310">
                  <c:v>25</c:v>
                </c:pt>
                <c:pt idx="311">
                  <c:v>18</c:v>
                </c:pt>
                <c:pt idx="312">
                  <c:v>13</c:v>
                </c:pt>
                <c:pt idx="313">
                  <c:v>5</c:v>
                </c:pt>
                <c:pt idx="314">
                  <c:v>9</c:v>
                </c:pt>
                <c:pt idx="315">
                  <c:v>2</c:v>
                </c:pt>
                <c:pt idx="316">
                  <c:v>20</c:v>
                </c:pt>
                <c:pt idx="317">
                  <c:v>15</c:v>
                </c:pt>
                <c:pt idx="318">
                  <c:v>14</c:v>
                </c:pt>
                <c:pt idx="319">
                  <c:v>11</c:v>
                </c:pt>
                <c:pt idx="320">
                  <c:v>4</c:v>
                </c:pt>
                <c:pt idx="321">
                  <c:v>9</c:v>
                </c:pt>
                <c:pt idx="322">
                  <c:v>8</c:v>
                </c:pt>
                <c:pt idx="323">
                  <c:v>17</c:v>
                </c:pt>
                <c:pt idx="324">
                  <c:v>9</c:v>
                </c:pt>
                <c:pt idx="325">
                  <c:v>12</c:v>
                </c:pt>
                <c:pt idx="326">
                  <c:v>7</c:v>
                </c:pt>
                <c:pt idx="327">
                  <c:v>5</c:v>
                </c:pt>
                <c:pt idx="328">
                  <c:v>5</c:v>
                </c:pt>
                <c:pt idx="329">
                  <c:v>15</c:v>
                </c:pt>
                <c:pt idx="330">
                  <c:v>9</c:v>
                </c:pt>
                <c:pt idx="331">
                  <c:v>17</c:v>
                </c:pt>
                <c:pt idx="332">
                  <c:v>11</c:v>
                </c:pt>
                <c:pt idx="333">
                  <c:v>4</c:v>
                </c:pt>
                <c:pt idx="335">
                  <c:v>7</c:v>
                </c:pt>
                <c:pt idx="336">
                  <c:v>13</c:v>
                </c:pt>
                <c:pt idx="337">
                  <c:v>8</c:v>
                </c:pt>
                <c:pt idx="338">
                  <c:v>7</c:v>
                </c:pt>
                <c:pt idx="339">
                  <c:v>6</c:v>
                </c:pt>
                <c:pt idx="340">
                  <c:v>9</c:v>
                </c:pt>
                <c:pt idx="341">
                  <c:v>3</c:v>
                </c:pt>
                <c:pt idx="342">
                  <c:v>14</c:v>
                </c:pt>
                <c:pt idx="343">
                  <c:v>7</c:v>
                </c:pt>
                <c:pt idx="344">
                  <c:v>4</c:v>
                </c:pt>
                <c:pt idx="347">
                  <c:v>12</c:v>
                </c:pt>
                <c:pt idx="348">
                  <c:v>3</c:v>
                </c:pt>
                <c:pt idx="349">
                  <c:v>11</c:v>
                </c:pt>
                <c:pt idx="350">
                  <c:v>2</c:v>
                </c:pt>
                <c:pt idx="351">
                  <c:v>8</c:v>
                </c:pt>
                <c:pt idx="354">
                  <c:v>3</c:v>
                </c:pt>
                <c:pt idx="364">
                  <c:v>13</c:v>
                </c:pt>
                <c:pt idx="376">
                  <c:v>31</c:v>
                </c:pt>
                <c:pt idx="377">
                  <c:v>21</c:v>
                </c:pt>
                <c:pt idx="378">
                  <c:v>43</c:v>
                </c:pt>
                <c:pt idx="379">
                  <c:v>45</c:v>
                </c:pt>
                <c:pt idx="380">
                  <c:v>36</c:v>
                </c:pt>
                <c:pt idx="381">
                  <c:v>46</c:v>
                </c:pt>
                <c:pt idx="382">
                  <c:v>30</c:v>
                </c:pt>
                <c:pt idx="383">
                  <c:v>24</c:v>
                </c:pt>
                <c:pt idx="390">
                  <c:v>84</c:v>
                </c:pt>
                <c:pt idx="391">
                  <c:v>111</c:v>
                </c:pt>
                <c:pt idx="392">
                  <c:v>105</c:v>
                </c:pt>
                <c:pt idx="393">
                  <c:v>145</c:v>
                </c:pt>
                <c:pt idx="394">
                  <c:v>142</c:v>
                </c:pt>
                <c:pt idx="395">
                  <c:v>148</c:v>
                </c:pt>
                <c:pt idx="396">
                  <c:v>193</c:v>
                </c:pt>
                <c:pt idx="397">
                  <c:v>171</c:v>
                </c:pt>
                <c:pt idx="398">
                  <c:v>190</c:v>
                </c:pt>
                <c:pt idx="399">
                  <c:v>122</c:v>
                </c:pt>
                <c:pt idx="400">
                  <c:v>311</c:v>
                </c:pt>
                <c:pt idx="401">
                  <c:v>190</c:v>
                </c:pt>
                <c:pt idx="402">
                  <c:v>186</c:v>
                </c:pt>
                <c:pt idx="403">
                  <c:v>130</c:v>
                </c:pt>
                <c:pt idx="404">
                  <c:v>179</c:v>
                </c:pt>
                <c:pt idx="405">
                  <c:v>151</c:v>
                </c:pt>
                <c:pt idx="406">
                  <c:v>98</c:v>
                </c:pt>
                <c:pt idx="407">
                  <c:v>338</c:v>
                </c:pt>
                <c:pt idx="408">
                  <c:v>225</c:v>
                </c:pt>
                <c:pt idx="409">
                  <c:v>215</c:v>
                </c:pt>
                <c:pt idx="410">
                  <c:v>189</c:v>
                </c:pt>
                <c:pt idx="411">
                  <c:v>125</c:v>
                </c:pt>
                <c:pt idx="412">
                  <c:v>201</c:v>
                </c:pt>
                <c:pt idx="413">
                  <c:v>132</c:v>
                </c:pt>
                <c:pt idx="414">
                  <c:v>300</c:v>
                </c:pt>
                <c:pt idx="415">
                  <c:v>247</c:v>
                </c:pt>
                <c:pt idx="416">
                  <c:v>249</c:v>
                </c:pt>
                <c:pt idx="417">
                  <c:v>187</c:v>
                </c:pt>
                <c:pt idx="418">
                  <c:v>253</c:v>
                </c:pt>
                <c:pt idx="419">
                  <c:v>206</c:v>
                </c:pt>
                <c:pt idx="420">
                  <c:v>188</c:v>
                </c:pt>
                <c:pt idx="421">
                  <c:v>282</c:v>
                </c:pt>
                <c:pt idx="422">
                  <c:v>291</c:v>
                </c:pt>
                <c:pt idx="423">
                  <c:v>295</c:v>
                </c:pt>
                <c:pt idx="424">
                  <c:v>245</c:v>
                </c:pt>
                <c:pt idx="425">
                  <c:v>263</c:v>
                </c:pt>
                <c:pt idx="426">
                  <c:v>249</c:v>
                </c:pt>
                <c:pt idx="427">
                  <c:v>237</c:v>
                </c:pt>
                <c:pt idx="428">
                  <c:v>293</c:v>
                </c:pt>
                <c:pt idx="429">
                  <c:v>290</c:v>
                </c:pt>
                <c:pt idx="430">
                  <c:v>252</c:v>
                </c:pt>
                <c:pt idx="431">
                  <c:v>227</c:v>
                </c:pt>
                <c:pt idx="432">
                  <c:v>170</c:v>
                </c:pt>
                <c:pt idx="433">
                  <c:v>82</c:v>
                </c:pt>
                <c:pt idx="434">
                  <c:v>94</c:v>
                </c:pt>
                <c:pt idx="435">
                  <c:v>71</c:v>
                </c:pt>
                <c:pt idx="436">
                  <c:v>154</c:v>
                </c:pt>
                <c:pt idx="437">
                  <c:v>210</c:v>
                </c:pt>
                <c:pt idx="438">
                  <c:v>193</c:v>
                </c:pt>
                <c:pt idx="439">
                  <c:v>218</c:v>
                </c:pt>
                <c:pt idx="440">
                  <c:v>188</c:v>
                </c:pt>
                <c:pt idx="441">
                  <c:v>143</c:v>
                </c:pt>
                <c:pt idx="442">
                  <c:v>206</c:v>
                </c:pt>
                <c:pt idx="443">
                  <c:v>164</c:v>
                </c:pt>
                <c:pt idx="444">
                  <c:v>171</c:v>
                </c:pt>
                <c:pt idx="445">
                  <c:v>149</c:v>
                </c:pt>
                <c:pt idx="446">
                  <c:v>104</c:v>
                </c:pt>
                <c:pt idx="447">
                  <c:v>103</c:v>
                </c:pt>
                <c:pt idx="448">
                  <c:v>139</c:v>
                </c:pt>
                <c:pt idx="449">
                  <c:v>141</c:v>
                </c:pt>
                <c:pt idx="450">
                  <c:v>124</c:v>
                </c:pt>
                <c:pt idx="451">
                  <c:v>130</c:v>
                </c:pt>
                <c:pt idx="452">
                  <c:v>143</c:v>
                </c:pt>
                <c:pt idx="453">
                  <c:v>94</c:v>
                </c:pt>
                <c:pt idx="454">
                  <c:v>74</c:v>
                </c:pt>
                <c:pt idx="455">
                  <c:v>81</c:v>
                </c:pt>
                <c:pt idx="456">
                  <c:v>116</c:v>
                </c:pt>
                <c:pt idx="457">
                  <c:v>91</c:v>
                </c:pt>
                <c:pt idx="458">
                  <c:v>75</c:v>
                </c:pt>
                <c:pt idx="459">
                  <c:v>65</c:v>
                </c:pt>
                <c:pt idx="460">
                  <c:v>63</c:v>
                </c:pt>
                <c:pt idx="461">
                  <c:v>52</c:v>
                </c:pt>
                <c:pt idx="462">
                  <c:v>48</c:v>
                </c:pt>
                <c:pt idx="463">
                  <c:v>76</c:v>
                </c:pt>
                <c:pt idx="464">
                  <c:v>79</c:v>
                </c:pt>
                <c:pt idx="465">
                  <c:v>58</c:v>
                </c:pt>
                <c:pt idx="466">
                  <c:v>69</c:v>
                </c:pt>
                <c:pt idx="467">
                  <c:v>51</c:v>
                </c:pt>
                <c:pt idx="468">
                  <c:v>43</c:v>
                </c:pt>
                <c:pt idx="469">
                  <c:v>49</c:v>
                </c:pt>
                <c:pt idx="470">
                  <c:v>59</c:v>
                </c:pt>
                <c:pt idx="471">
                  <c:v>45</c:v>
                </c:pt>
                <c:pt idx="472">
                  <c:v>44</c:v>
                </c:pt>
                <c:pt idx="473">
                  <c:v>32</c:v>
                </c:pt>
                <c:pt idx="474">
                  <c:v>30</c:v>
                </c:pt>
                <c:pt idx="475">
                  <c:v>18</c:v>
                </c:pt>
                <c:pt idx="476">
                  <c:v>41</c:v>
                </c:pt>
                <c:pt idx="477">
                  <c:v>34</c:v>
                </c:pt>
                <c:pt idx="478">
                  <c:v>36</c:v>
                </c:pt>
                <c:pt idx="479">
                  <c:v>36</c:v>
                </c:pt>
                <c:pt idx="480">
                  <c:v>21</c:v>
                </c:pt>
                <c:pt idx="481">
                  <c:v>45</c:v>
                </c:pt>
                <c:pt idx="482">
                  <c:v>14</c:v>
                </c:pt>
                <c:pt idx="483">
                  <c:v>18</c:v>
                </c:pt>
                <c:pt idx="484">
                  <c:v>35</c:v>
                </c:pt>
                <c:pt idx="485">
                  <c:v>46</c:v>
                </c:pt>
                <c:pt idx="486">
                  <c:v>22</c:v>
                </c:pt>
                <c:pt idx="487">
                  <c:v>17</c:v>
                </c:pt>
                <c:pt idx="488">
                  <c:v>23</c:v>
                </c:pt>
                <c:pt idx="489">
                  <c:v>19</c:v>
                </c:pt>
                <c:pt idx="490">
                  <c:v>18</c:v>
                </c:pt>
                <c:pt idx="491">
                  <c:v>38</c:v>
                </c:pt>
                <c:pt idx="492">
                  <c:v>28</c:v>
                </c:pt>
                <c:pt idx="493">
                  <c:v>22</c:v>
                </c:pt>
                <c:pt idx="494">
                  <c:v>18</c:v>
                </c:pt>
                <c:pt idx="495">
                  <c:v>27</c:v>
                </c:pt>
                <c:pt idx="496">
                  <c:v>20</c:v>
                </c:pt>
                <c:pt idx="497">
                  <c:v>28</c:v>
                </c:pt>
                <c:pt idx="498">
                  <c:v>47</c:v>
                </c:pt>
                <c:pt idx="499">
                  <c:v>32</c:v>
                </c:pt>
                <c:pt idx="500">
                  <c:v>35</c:v>
                </c:pt>
                <c:pt idx="501">
                  <c:v>26</c:v>
                </c:pt>
                <c:pt idx="502">
                  <c:v>19</c:v>
                </c:pt>
                <c:pt idx="503">
                  <c:v>26</c:v>
                </c:pt>
                <c:pt idx="504">
                  <c:v>34</c:v>
                </c:pt>
                <c:pt idx="505">
                  <c:v>38</c:v>
                </c:pt>
                <c:pt idx="506">
                  <c:v>45</c:v>
                </c:pt>
                <c:pt idx="507">
                  <c:v>41</c:v>
                </c:pt>
                <c:pt idx="508">
                  <c:v>25</c:v>
                </c:pt>
                <c:pt idx="509">
                  <c:v>18</c:v>
                </c:pt>
                <c:pt idx="510">
                  <c:v>26</c:v>
                </c:pt>
                <c:pt idx="511">
                  <c:v>35</c:v>
                </c:pt>
                <c:pt idx="512">
                  <c:v>64</c:v>
                </c:pt>
                <c:pt idx="513">
                  <c:v>44</c:v>
                </c:pt>
                <c:pt idx="514">
                  <c:v>18</c:v>
                </c:pt>
                <c:pt idx="515">
                  <c:v>20</c:v>
                </c:pt>
                <c:pt idx="516">
                  <c:v>25</c:v>
                </c:pt>
                <c:pt idx="517">
                  <c:v>39</c:v>
                </c:pt>
                <c:pt idx="518">
                  <c:v>44</c:v>
                </c:pt>
                <c:pt idx="519">
                  <c:v>41</c:v>
                </c:pt>
                <c:pt idx="520">
                  <c:v>28</c:v>
                </c:pt>
                <c:pt idx="521">
                  <c:v>43</c:v>
                </c:pt>
                <c:pt idx="522">
                  <c:v>38</c:v>
                </c:pt>
                <c:pt idx="523">
                  <c:v>44</c:v>
                </c:pt>
                <c:pt idx="524">
                  <c:v>34</c:v>
                </c:pt>
                <c:pt idx="525">
                  <c:v>55</c:v>
                </c:pt>
                <c:pt idx="526">
                  <c:v>83</c:v>
                </c:pt>
                <c:pt idx="527">
                  <c:v>57</c:v>
                </c:pt>
                <c:pt idx="528">
                  <c:v>34</c:v>
                </c:pt>
                <c:pt idx="529">
                  <c:v>32</c:v>
                </c:pt>
                <c:pt idx="530">
                  <c:v>34</c:v>
                </c:pt>
                <c:pt idx="531">
                  <c:v>31</c:v>
                </c:pt>
                <c:pt idx="532">
                  <c:v>47</c:v>
                </c:pt>
              </c:numCache>
            </c:numRef>
          </c:val>
          <c:smooth val="0"/>
          <c:extLst>
            <c:ext xmlns:c16="http://schemas.microsoft.com/office/drawing/2014/chart" uri="{C3380CC4-5D6E-409C-BE32-E72D297353CC}">
              <c16:uniqueId val="{00000002-EC06-4E6E-8417-C06B181DAE48}"/>
            </c:ext>
          </c:extLst>
        </c:ser>
        <c:ser>
          <c:idx val="3"/>
          <c:order val="3"/>
          <c:tx>
            <c:strRef>
              <c:f>'South Carolina'!$A$29</c:f>
              <c:strCache>
                <c:ptCount val="1"/>
                <c:pt idx="0">
                  <c:v>Lexington (Columbia) (391)</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'South Carolina'!$B$1:$PM$1</c:f>
              <c:numCache>
                <c:formatCode>m/d/yyyy</c:formatCode>
                <c:ptCount val="428"/>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numCache>
            </c:numRef>
          </c:cat>
          <c:val>
            <c:numRef>
              <c:f>'South Carolina'!$29:$29</c:f>
              <c:numCache>
                <c:formatCode>General</c:formatCode>
                <c:ptCount val="16384"/>
                <c:pt idx="0">
                  <c:v>0</c:v>
                </c:pt>
                <c:pt idx="1">
                  <c:v>83</c:v>
                </c:pt>
                <c:pt idx="2">
                  <c:v>64</c:v>
                </c:pt>
                <c:pt idx="3">
                  <c:v>44</c:v>
                </c:pt>
                <c:pt idx="4">
                  <c:v>38</c:v>
                </c:pt>
                <c:pt idx="5">
                  <c:v>71</c:v>
                </c:pt>
                <c:pt idx="6">
                  <c:v>61</c:v>
                </c:pt>
                <c:pt idx="7">
                  <c:v>53</c:v>
                </c:pt>
                <c:pt idx="8">
                  <c:v>86</c:v>
                </c:pt>
                <c:pt idx="9">
                  <c:v>66</c:v>
                </c:pt>
                <c:pt idx="10">
                  <c:v>72</c:v>
                </c:pt>
                <c:pt idx="11">
                  <c:v>81</c:v>
                </c:pt>
                <c:pt idx="12">
                  <c:v>109</c:v>
                </c:pt>
                <c:pt idx="13">
                  <c:v>92</c:v>
                </c:pt>
                <c:pt idx="14">
                  <c:v>113</c:v>
                </c:pt>
                <c:pt idx="15">
                  <c:v>71</c:v>
                </c:pt>
                <c:pt idx="16">
                  <c:v>58</c:v>
                </c:pt>
                <c:pt idx="17">
                  <c:v>89</c:v>
                </c:pt>
                <c:pt idx="18">
                  <c:v>161</c:v>
                </c:pt>
                <c:pt idx="19">
                  <c:v>98</c:v>
                </c:pt>
                <c:pt idx="20">
                  <c:v>45</c:v>
                </c:pt>
                <c:pt idx="21">
                  <c:v>110</c:v>
                </c:pt>
                <c:pt idx="22">
                  <c:v>89</c:v>
                </c:pt>
                <c:pt idx="23">
                  <c:v>69</c:v>
                </c:pt>
                <c:pt idx="24">
                  <c:v>123</c:v>
                </c:pt>
                <c:pt idx="25">
                  <c:v>69</c:v>
                </c:pt>
                <c:pt idx="26">
                  <c:v>41</c:v>
                </c:pt>
                <c:pt idx="27">
                  <c:v>55</c:v>
                </c:pt>
                <c:pt idx="28">
                  <c:v>69</c:v>
                </c:pt>
                <c:pt idx="29">
                  <c:v>113</c:v>
                </c:pt>
                <c:pt idx="30">
                  <c:v>56</c:v>
                </c:pt>
                <c:pt idx="31">
                  <c:v>45</c:v>
                </c:pt>
                <c:pt idx="32">
                  <c:v>40</c:v>
                </c:pt>
                <c:pt idx="33">
                  <c:v>70</c:v>
                </c:pt>
                <c:pt idx="34">
                  <c:v>32</c:v>
                </c:pt>
                <c:pt idx="35">
                  <c:v>53</c:v>
                </c:pt>
                <c:pt idx="36">
                  <c:v>47</c:v>
                </c:pt>
                <c:pt idx="37">
                  <c:v>31</c:v>
                </c:pt>
                <c:pt idx="38">
                  <c:v>41</c:v>
                </c:pt>
                <c:pt idx="39">
                  <c:v>33</c:v>
                </c:pt>
                <c:pt idx="40">
                  <c:v>42</c:v>
                </c:pt>
                <c:pt idx="41">
                  <c:v>24</c:v>
                </c:pt>
                <c:pt idx="42">
                  <c:v>33</c:v>
                </c:pt>
                <c:pt idx="43">
                  <c:v>26</c:v>
                </c:pt>
                <c:pt idx="44">
                  <c:v>22</c:v>
                </c:pt>
                <c:pt idx="45">
                  <c:v>51</c:v>
                </c:pt>
                <c:pt idx="46">
                  <c:v>38</c:v>
                </c:pt>
                <c:pt idx="47">
                  <c:v>31</c:v>
                </c:pt>
                <c:pt idx="48">
                  <c:v>17</c:v>
                </c:pt>
                <c:pt idx="49">
                  <c:v>41</c:v>
                </c:pt>
                <c:pt idx="50">
                  <c:v>39</c:v>
                </c:pt>
                <c:pt idx="51">
                  <c:v>32</c:v>
                </c:pt>
                <c:pt idx="52">
                  <c:v>56</c:v>
                </c:pt>
                <c:pt idx="53">
                  <c:v>30</c:v>
                </c:pt>
                <c:pt idx="54">
                  <c:v>36</c:v>
                </c:pt>
                <c:pt idx="55">
                  <c:v>18</c:v>
                </c:pt>
                <c:pt idx="56">
                  <c:v>36</c:v>
                </c:pt>
                <c:pt idx="57">
                  <c:v>11</c:v>
                </c:pt>
                <c:pt idx="58">
                  <c:v>17</c:v>
                </c:pt>
                <c:pt idx="59">
                  <c:v>46</c:v>
                </c:pt>
                <c:pt idx="60">
                  <c:v>63</c:v>
                </c:pt>
                <c:pt idx="61">
                  <c:v>52</c:v>
                </c:pt>
                <c:pt idx="62">
                  <c:v>23</c:v>
                </c:pt>
                <c:pt idx="63">
                  <c:v>40</c:v>
                </c:pt>
                <c:pt idx="64">
                  <c:v>34</c:v>
                </c:pt>
                <c:pt idx="65">
                  <c:v>49</c:v>
                </c:pt>
                <c:pt idx="66">
                  <c:v>80</c:v>
                </c:pt>
                <c:pt idx="67">
                  <c:v>61</c:v>
                </c:pt>
                <c:pt idx="68">
                  <c:v>32</c:v>
                </c:pt>
                <c:pt idx="69">
                  <c:v>27</c:v>
                </c:pt>
                <c:pt idx="70">
                  <c:v>20</c:v>
                </c:pt>
                <c:pt idx="71">
                  <c:v>15</c:v>
                </c:pt>
                <c:pt idx="72">
                  <c:v>28</c:v>
                </c:pt>
                <c:pt idx="73">
                  <c:v>58</c:v>
                </c:pt>
                <c:pt idx="74">
                  <c:v>51</c:v>
                </c:pt>
                <c:pt idx="75">
                  <c:v>20</c:v>
                </c:pt>
                <c:pt idx="76">
                  <c:v>33</c:v>
                </c:pt>
                <c:pt idx="77">
                  <c:v>54</c:v>
                </c:pt>
                <c:pt idx="78">
                  <c:v>30</c:v>
                </c:pt>
                <c:pt idx="79">
                  <c:v>36</c:v>
                </c:pt>
                <c:pt idx="80">
                  <c:v>55</c:v>
                </c:pt>
                <c:pt idx="81">
                  <c:v>65</c:v>
                </c:pt>
                <c:pt idx="82">
                  <c:v>27</c:v>
                </c:pt>
                <c:pt idx="83">
                  <c:v>28</c:v>
                </c:pt>
                <c:pt idx="84">
                  <c:v>80</c:v>
                </c:pt>
                <c:pt idx="85">
                  <c:v>60</c:v>
                </c:pt>
                <c:pt idx="86">
                  <c:v>47</c:v>
                </c:pt>
                <c:pt idx="87">
                  <c:v>44</c:v>
                </c:pt>
                <c:pt idx="88">
                  <c:v>58</c:v>
                </c:pt>
                <c:pt idx="89">
                  <c:v>80</c:v>
                </c:pt>
                <c:pt idx="90">
                  <c:v>64</c:v>
                </c:pt>
                <c:pt idx="91">
                  <c:v>36</c:v>
                </c:pt>
                <c:pt idx="92">
                  <c:v>40</c:v>
                </c:pt>
                <c:pt idx="93">
                  <c:v>16</c:v>
                </c:pt>
                <c:pt idx="94">
                  <c:v>23</c:v>
                </c:pt>
                <c:pt idx="95">
                  <c:v>28</c:v>
                </c:pt>
                <c:pt idx="96">
                  <c:v>42</c:v>
                </c:pt>
                <c:pt idx="97">
                  <c:v>39</c:v>
                </c:pt>
                <c:pt idx="98">
                  <c:v>44</c:v>
                </c:pt>
                <c:pt idx="99">
                  <c:v>50</c:v>
                </c:pt>
                <c:pt idx="100">
                  <c:v>60</c:v>
                </c:pt>
                <c:pt idx="101">
                  <c:v>42</c:v>
                </c:pt>
                <c:pt idx="102">
                  <c:v>37</c:v>
                </c:pt>
                <c:pt idx="103">
                  <c:v>42</c:v>
                </c:pt>
                <c:pt idx="104">
                  <c:v>32</c:v>
                </c:pt>
                <c:pt idx="105">
                  <c:v>38</c:v>
                </c:pt>
                <c:pt idx="106">
                  <c:v>38</c:v>
                </c:pt>
                <c:pt idx="107">
                  <c:v>53</c:v>
                </c:pt>
                <c:pt idx="108">
                  <c:v>54</c:v>
                </c:pt>
                <c:pt idx="109">
                  <c:v>34</c:v>
                </c:pt>
                <c:pt idx="110">
                  <c:v>41</c:v>
                </c:pt>
                <c:pt idx="111">
                  <c:v>21</c:v>
                </c:pt>
                <c:pt idx="112">
                  <c:v>31</c:v>
                </c:pt>
                <c:pt idx="113">
                  <c:v>43</c:v>
                </c:pt>
                <c:pt idx="114">
                  <c:v>35</c:v>
                </c:pt>
                <c:pt idx="115">
                  <c:v>60</c:v>
                </c:pt>
                <c:pt idx="116">
                  <c:v>22</c:v>
                </c:pt>
                <c:pt idx="117">
                  <c:v>73</c:v>
                </c:pt>
                <c:pt idx="118">
                  <c:v>34</c:v>
                </c:pt>
                <c:pt idx="119">
                  <c:v>45</c:v>
                </c:pt>
                <c:pt idx="120">
                  <c:v>31</c:v>
                </c:pt>
                <c:pt idx="121">
                  <c:v>48</c:v>
                </c:pt>
                <c:pt idx="122">
                  <c:v>63</c:v>
                </c:pt>
                <c:pt idx="123">
                  <c:v>47</c:v>
                </c:pt>
                <c:pt idx="124">
                  <c:v>93</c:v>
                </c:pt>
                <c:pt idx="125">
                  <c:v>48</c:v>
                </c:pt>
                <c:pt idx="126">
                  <c:v>57</c:v>
                </c:pt>
                <c:pt idx="127">
                  <c:v>49</c:v>
                </c:pt>
                <c:pt idx="128">
                  <c:v>38</c:v>
                </c:pt>
                <c:pt idx="129">
                  <c:v>52</c:v>
                </c:pt>
                <c:pt idx="130">
                  <c:v>67</c:v>
                </c:pt>
                <c:pt idx="131">
                  <c:v>57</c:v>
                </c:pt>
                <c:pt idx="132">
                  <c:v>33</c:v>
                </c:pt>
                <c:pt idx="133">
                  <c:v>77</c:v>
                </c:pt>
                <c:pt idx="134">
                  <c:v>63</c:v>
                </c:pt>
                <c:pt idx="135">
                  <c:v>95</c:v>
                </c:pt>
                <c:pt idx="136">
                  <c:v>52</c:v>
                </c:pt>
                <c:pt idx="137">
                  <c:v>93</c:v>
                </c:pt>
                <c:pt idx="138">
                  <c:v>58</c:v>
                </c:pt>
                <c:pt idx="139">
                  <c:v>39</c:v>
                </c:pt>
                <c:pt idx="140">
                  <c:v>55</c:v>
                </c:pt>
                <c:pt idx="141">
                  <c:v>49</c:v>
                </c:pt>
                <c:pt idx="142">
                  <c:v>50</c:v>
                </c:pt>
                <c:pt idx="143">
                  <c:v>75</c:v>
                </c:pt>
                <c:pt idx="144">
                  <c:v>45</c:v>
                </c:pt>
                <c:pt idx="145">
                  <c:v>42</c:v>
                </c:pt>
                <c:pt idx="146">
                  <c:v>49</c:v>
                </c:pt>
                <c:pt idx="147">
                  <c:v>45</c:v>
                </c:pt>
                <c:pt idx="148">
                  <c:v>53</c:v>
                </c:pt>
                <c:pt idx="150">
                  <c:v>72</c:v>
                </c:pt>
                <c:pt idx="151">
                  <c:v>101</c:v>
                </c:pt>
                <c:pt idx="152">
                  <c:v>54</c:v>
                </c:pt>
                <c:pt idx="153">
                  <c:v>74</c:v>
                </c:pt>
                <c:pt idx="154">
                  <c:v>61</c:v>
                </c:pt>
                <c:pt idx="155">
                  <c:v>81</c:v>
                </c:pt>
                <c:pt idx="156">
                  <c:v>81</c:v>
                </c:pt>
                <c:pt idx="157">
                  <c:v>151</c:v>
                </c:pt>
                <c:pt idx="158">
                  <c:v>103</c:v>
                </c:pt>
                <c:pt idx="159">
                  <c:v>120</c:v>
                </c:pt>
                <c:pt idx="160">
                  <c:v>98</c:v>
                </c:pt>
                <c:pt idx="161">
                  <c:v>87</c:v>
                </c:pt>
                <c:pt idx="162">
                  <c:v>121</c:v>
                </c:pt>
                <c:pt idx="163">
                  <c:v>108</c:v>
                </c:pt>
                <c:pt idx="164">
                  <c:v>125</c:v>
                </c:pt>
                <c:pt idx="165">
                  <c:v>149</c:v>
                </c:pt>
                <c:pt idx="166">
                  <c:v>144</c:v>
                </c:pt>
                <c:pt idx="167">
                  <c:v>151</c:v>
                </c:pt>
                <c:pt idx="168">
                  <c:v>136</c:v>
                </c:pt>
                <c:pt idx="169">
                  <c:v>148</c:v>
                </c:pt>
                <c:pt idx="170">
                  <c:v>157</c:v>
                </c:pt>
                <c:pt idx="171">
                  <c:v>209</c:v>
                </c:pt>
                <c:pt idx="172">
                  <c:v>191</c:v>
                </c:pt>
                <c:pt idx="173">
                  <c:v>139</c:v>
                </c:pt>
                <c:pt idx="174">
                  <c:v>101</c:v>
                </c:pt>
                <c:pt idx="175">
                  <c:v>121</c:v>
                </c:pt>
                <c:pt idx="176">
                  <c:v>203</c:v>
                </c:pt>
                <c:pt idx="177">
                  <c:v>141</c:v>
                </c:pt>
                <c:pt idx="178">
                  <c:v>308</c:v>
                </c:pt>
                <c:pt idx="179">
                  <c:v>174</c:v>
                </c:pt>
                <c:pt idx="180">
                  <c:v>161</c:v>
                </c:pt>
                <c:pt idx="181">
                  <c:v>144</c:v>
                </c:pt>
                <c:pt idx="182">
                  <c:v>237</c:v>
                </c:pt>
                <c:pt idx="183">
                  <c:v>243</c:v>
                </c:pt>
                <c:pt idx="184">
                  <c:v>221</c:v>
                </c:pt>
                <c:pt idx="185">
                  <c:v>176</c:v>
                </c:pt>
                <c:pt idx="186">
                  <c:v>220</c:v>
                </c:pt>
                <c:pt idx="187">
                  <c:v>132</c:v>
                </c:pt>
                <c:pt idx="188">
                  <c:v>268</c:v>
                </c:pt>
                <c:pt idx="189">
                  <c:v>391</c:v>
                </c:pt>
                <c:pt idx="190">
                  <c:v>329</c:v>
                </c:pt>
                <c:pt idx="191">
                  <c:v>228</c:v>
                </c:pt>
                <c:pt idx="192">
                  <c:v>227</c:v>
                </c:pt>
                <c:pt idx="193">
                  <c:v>131</c:v>
                </c:pt>
                <c:pt idx="194">
                  <c:v>55</c:v>
                </c:pt>
                <c:pt idx="195">
                  <c:v>303</c:v>
                </c:pt>
                <c:pt idx="196">
                  <c:v>299</c:v>
                </c:pt>
                <c:pt idx="197">
                  <c:v>125</c:v>
                </c:pt>
                <c:pt idx="198">
                  <c:v>321</c:v>
                </c:pt>
                <c:pt idx="199">
                  <c:v>251</c:v>
                </c:pt>
                <c:pt idx="200">
                  <c:v>237</c:v>
                </c:pt>
                <c:pt idx="201">
                  <c:v>106</c:v>
                </c:pt>
                <c:pt idx="202">
                  <c:v>134</c:v>
                </c:pt>
                <c:pt idx="203">
                  <c:v>170</c:v>
                </c:pt>
                <c:pt idx="204">
                  <c:v>171</c:v>
                </c:pt>
                <c:pt idx="205">
                  <c:v>181</c:v>
                </c:pt>
                <c:pt idx="206">
                  <c:v>128</c:v>
                </c:pt>
                <c:pt idx="207">
                  <c:v>134</c:v>
                </c:pt>
                <c:pt idx="208">
                  <c:v>113</c:v>
                </c:pt>
                <c:pt idx="209">
                  <c:v>136</c:v>
                </c:pt>
                <c:pt idx="210">
                  <c:v>116</c:v>
                </c:pt>
                <c:pt idx="211">
                  <c:v>171</c:v>
                </c:pt>
                <c:pt idx="212">
                  <c:v>146</c:v>
                </c:pt>
                <c:pt idx="213">
                  <c:v>131</c:v>
                </c:pt>
                <c:pt idx="214">
                  <c:v>93</c:v>
                </c:pt>
                <c:pt idx="215">
                  <c:v>80</c:v>
                </c:pt>
                <c:pt idx="216">
                  <c:v>91</c:v>
                </c:pt>
                <c:pt idx="217">
                  <c:v>115</c:v>
                </c:pt>
                <c:pt idx="218">
                  <c:v>137</c:v>
                </c:pt>
                <c:pt idx="219">
                  <c:v>90</c:v>
                </c:pt>
                <c:pt idx="220">
                  <c:v>135</c:v>
                </c:pt>
                <c:pt idx="221">
                  <c:v>95</c:v>
                </c:pt>
                <c:pt idx="222">
                  <c:v>66</c:v>
                </c:pt>
                <c:pt idx="223">
                  <c:v>62</c:v>
                </c:pt>
                <c:pt idx="224">
                  <c:v>84</c:v>
                </c:pt>
                <c:pt idx="225">
                  <c:v>172</c:v>
                </c:pt>
                <c:pt idx="226">
                  <c:v>93</c:v>
                </c:pt>
                <c:pt idx="227">
                  <c:v>134</c:v>
                </c:pt>
                <c:pt idx="228">
                  <c:v>86</c:v>
                </c:pt>
                <c:pt idx="229">
                  <c:v>46</c:v>
                </c:pt>
                <c:pt idx="230">
                  <c:v>38</c:v>
                </c:pt>
                <c:pt idx="231">
                  <c:v>59</c:v>
                </c:pt>
                <c:pt idx="232">
                  <c:v>107</c:v>
                </c:pt>
                <c:pt idx="233">
                  <c:v>85</c:v>
                </c:pt>
                <c:pt idx="234">
                  <c:v>88</c:v>
                </c:pt>
                <c:pt idx="235">
                  <c:v>33</c:v>
                </c:pt>
                <c:pt idx="236">
                  <c:v>51</c:v>
                </c:pt>
                <c:pt idx="237">
                  <c:v>44</c:v>
                </c:pt>
                <c:pt idx="238">
                  <c:v>48</c:v>
                </c:pt>
                <c:pt idx="239">
                  <c:v>52</c:v>
                </c:pt>
                <c:pt idx="240">
                  <c:v>54</c:v>
                </c:pt>
                <c:pt idx="241">
                  <c:v>68</c:v>
                </c:pt>
                <c:pt idx="242">
                  <c:v>34</c:v>
                </c:pt>
                <c:pt idx="243">
                  <c:v>22</c:v>
                </c:pt>
                <c:pt idx="244">
                  <c:v>46</c:v>
                </c:pt>
                <c:pt idx="245">
                  <c:v>41</c:v>
                </c:pt>
                <c:pt idx="246">
                  <c:v>50</c:v>
                </c:pt>
                <c:pt idx="247">
                  <c:v>38</c:v>
                </c:pt>
                <c:pt idx="248">
                  <c:v>23</c:v>
                </c:pt>
                <c:pt idx="249">
                  <c:v>24</c:v>
                </c:pt>
                <c:pt idx="250">
                  <c:v>18</c:v>
                </c:pt>
                <c:pt idx="251">
                  <c:v>18</c:v>
                </c:pt>
                <c:pt idx="252">
                  <c:v>21</c:v>
                </c:pt>
                <c:pt idx="253">
                  <c:v>51</c:v>
                </c:pt>
                <c:pt idx="254">
                  <c:v>24</c:v>
                </c:pt>
                <c:pt idx="255">
                  <c:v>13</c:v>
                </c:pt>
                <c:pt idx="256">
                  <c:v>15</c:v>
                </c:pt>
                <c:pt idx="257">
                  <c:v>16</c:v>
                </c:pt>
                <c:pt idx="258">
                  <c:v>36</c:v>
                </c:pt>
                <c:pt idx="259">
                  <c:v>32</c:v>
                </c:pt>
                <c:pt idx="260">
                  <c:v>30</c:v>
                </c:pt>
                <c:pt idx="261">
                  <c:v>32</c:v>
                </c:pt>
                <c:pt idx="262">
                  <c:v>35</c:v>
                </c:pt>
                <c:pt idx="263">
                  <c:v>20</c:v>
                </c:pt>
                <c:pt idx="264">
                  <c:v>14</c:v>
                </c:pt>
                <c:pt idx="265">
                  <c:v>21</c:v>
                </c:pt>
                <c:pt idx="266">
                  <c:v>20</c:v>
                </c:pt>
                <c:pt idx="267">
                  <c:v>43</c:v>
                </c:pt>
                <c:pt idx="268">
                  <c:v>49</c:v>
                </c:pt>
                <c:pt idx="269">
                  <c:v>30</c:v>
                </c:pt>
                <c:pt idx="270">
                  <c:v>17</c:v>
                </c:pt>
                <c:pt idx="271">
                  <c:v>16</c:v>
                </c:pt>
                <c:pt idx="272">
                  <c:v>18</c:v>
                </c:pt>
                <c:pt idx="273">
                  <c:v>19</c:v>
                </c:pt>
                <c:pt idx="274">
                  <c:v>31</c:v>
                </c:pt>
                <c:pt idx="275">
                  <c:v>27</c:v>
                </c:pt>
                <c:pt idx="276">
                  <c:v>26</c:v>
                </c:pt>
                <c:pt idx="278">
                  <c:v>13</c:v>
                </c:pt>
                <c:pt idx="279">
                  <c:v>11</c:v>
                </c:pt>
                <c:pt idx="280">
                  <c:v>23</c:v>
                </c:pt>
                <c:pt idx="281">
                  <c:v>18</c:v>
                </c:pt>
                <c:pt idx="282">
                  <c:v>29</c:v>
                </c:pt>
                <c:pt idx="283">
                  <c:v>35</c:v>
                </c:pt>
                <c:pt idx="284">
                  <c:v>24</c:v>
                </c:pt>
                <c:pt idx="285">
                  <c:v>17</c:v>
                </c:pt>
                <c:pt idx="286">
                  <c:v>29</c:v>
                </c:pt>
                <c:pt idx="287">
                  <c:v>33</c:v>
                </c:pt>
                <c:pt idx="288">
                  <c:v>54</c:v>
                </c:pt>
                <c:pt idx="289">
                  <c:v>26</c:v>
                </c:pt>
                <c:pt idx="290">
                  <c:v>32</c:v>
                </c:pt>
                <c:pt idx="291">
                  <c:v>30</c:v>
                </c:pt>
                <c:pt idx="292">
                  <c:v>13</c:v>
                </c:pt>
                <c:pt idx="293">
                  <c:v>5</c:v>
                </c:pt>
                <c:pt idx="294">
                  <c:v>25</c:v>
                </c:pt>
                <c:pt idx="295">
                  <c:v>42</c:v>
                </c:pt>
                <c:pt idx="296">
                  <c:v>23</c:v>
                </c:pt>
                <c:pt idx="297">
                  <c:v>23</c:v>
                </c:pt>
                <c:pt idx="298">
                  <c:v>18</c:v>
                </c:pt>
                <c:pt idx="299">
                  <c:v>11</c:v>
                </c:pt>
                <c:pt idx="300">
                  <c:v>7</c:v>
                </c:pt>
                <c:pt idx="301">
                  <c:v>25</c:v>
                </c:pt>
                <c:pt idx="302">
                  <c:v>18</c:v>
                </c:pt>
                <c:pt idx="303">
                  <c:v>22</c:v>
                </c:pt>
                <c:pt idx="304">
                  <c:v>21</c:v>
                </c:pt>
                <c:pt idx="305">
                  <c:v>15</c:v>
                </c:pt>
                <c:pt idx="306">
                  <c:v>13</c:v>
                </c:pt>
                <c:pt idx="307">
                  <c:v>19</c:v>
                </c:pt>
                <c:pt idx="308">
                  <c:v>15</c:v>
                </c:pt>
                <c:pt idx="309">
                  <c:v>15</c:v>
                </c:pt>
                <c:pt idx="310">
                  <c:v>23</c:v>
                </c:pt>
                <c:pt idx="311">
                  <c:v>17</c:v>
                </c:pt>
                <c:pt idx="312">
                  <c:v>19</c:v>
                </c:pt>
                <c:pt idx="313">
                  <c:v>9</c:v>
                </c:pt>
                <c:pt idx="314">
                  <c:v>11</c:v>
                </c:pt>
                <c:pt idx="315">
                  <c:v>13</c:v>
                </c:pt>
                <c:pt idx="316">
                  <c:v>12</c:v>
                </c:pt>
                <c:pt idx="317">
                  <c:v>15</c:v>
                </c:pt>
                <c:pt idx="318">
                  <c:v>3</c:v>
                </c:pt>
                <c:pt idx="319">
                  <c:v>8</c:v>
                </c:pt>
                <c:pt idx="320">
                  <c:v>3</c:v>
                </c:pt>
                <c:pt idx="321">
                  <c:v>5</c:v>
                </c:pt>
                <c:pt idx="322">
                  <c:v>7</c:v>
                </c:pt>
                <c:pt idx="323">
                  <c:v>7</c:v>
                </c:pt>
                <c:pt idx="324">
                  <c:v>7</c:v>
                </c:pt>
                <c:pt idx="325">
                  <c:v>6</c:v>
                </c:pt>
                <c:pt idx="326">
                  <c:v>9</c:v>
                </c:pt>
                <c:pt idx="327">
                  <c:v>5</c:v>
                </c:pt>
                <c:pt idx="328">
                  <c:v>14</c:v>
                </c:pt>
                <c:pt idx="329">
                  <c:v>28</c:v>
                </c:pt>
                <c:pt idx="330">
                  <c:v>10</c:v>
                </c:pt>
                <c:pt idx="331">
                  <c:v>5</c:v>
                </c:pt>
                <c:pt idx="332">
                  <c:v>4</c:v>
                </c:pt>
                <c:pt idx="333">
                  <c:v>1</c:v>
                </c:pt>
                <c:pt idx="335">
                  <c:v>1</c:v>
                </c:pt>
                <c:pt idx="336">
                  <c:v>7</c:v>
                </c:pt>
                <c:pt idx="337">
                  <c:v>4</c:v>
                </c:pt>
                <c:pt idx="338">
                  <c:v>5</c:v>
                </c:pt>
                <c:pt idx="339">
                  <c:v>13</c:v>
                </c:pt>
                <c:pt idx="340">
                  <c:v>4</c:v>
                </c:pt>
                <c:pt idx="341">
                  <c:v>1</c:v>
                </c:pt>
                <c:pt idx="342">
                  <c:v>6</c:v>
                </c:pt>
                <c:pt idx="343">
                  <c:v>6</c:v>
                </c:pt>
                <c:pt idx="344">
                  <c:v>4</c:v>
                </c:pt>
                <c:pt idx="347">
                  <c:v>5</c:v>
                </c:pt>
                <c:pt idx="348">
                  <c:v>1</c:v>
                </c:pt>
                <c:pt idx="349">
                  <c:v>3</c:v>
                </c:pt>
                <c:pt idx="350">
                  <c:v>2</c:v>
                </c:pt>
                <c:pt idx="351">
                  <c:v>7</c:v>
                </c:pt>
                <c:pt idx="354">
                  <c:v>2</c:v>
                </c:pt>
                <c:pt idx="364">
                  <c:v>2</c:v>
                </c:pt>
                <c:pt idx="376">
                  <c:v>5</c:v>
                </c:pt>
                <c:pt idx="377">
                  <c:v>5</c:v>
                </c:pt>
                <c:pt idx="378">
                  <c:v>18</c:v>
                </c:pt>
                <c:pt idx="379">
                  <c:v>19</c:v>
                </c:pt>
                <c:pt idx="380">
                  <c:v>22</c:v>
                </c:pt>
                <c:pt idx="381">
                  <c:v>19</c:v>
                </c:pt>
                <c:pt idx="382">
                  <c:v>31</c:v>
                </c:pt>
                <c:pt idx="383">
                  <c:v>16</c:v>
                </c:pt>
                <c:pt idx="390">
                  <c:v>65</c:v>
                </c:pt>
                <c:pt idx="391">
                  <c:v>79</c:v>
                </c:pt>
                <c:pt idx="392">
                  <c:v>106</c:v>
                </c:pt>
                <c:pt idx="393">
                  <c:v>121</c:v>
                </c:pt>
                <c:pt idx="394">
                  <c:v>105</c:v>
                </c:pt>
                <c:pt idx="395">
                  <c:v>103</c:v>
                </c:pt>
                <c:pt idx="396">
                  <c:v>150</c:v>
                </c:pt>
                <c:pt idx="397">
                  <c:v>134</c:v>
                </c:pt>
                <c:pt idx="398">
                  <c:v>110</c:v>
                </c:pt>
                <c:pt idx="399">
                  <c:v>161</c:v>
                </c:pt>
                <c:pt idx="400">
                  <c:v>191</c:v>
                </c:pt>
                <c:pt idx="401">
                  <c:v>190</c:v>
                </c:pt>
                <c:pt idx="402">
                  <c:v>170</c:v>
                </c:pt>
                <c:pt idx="403">
                  <c:v>194</c:v>
                </c:pt>
                <c:pt idx="404">
                  <c:v>152</c:v>
                </c:pt>
                <c:pt idx="405">
                  <c:v>120</c:v>
                </c:pt>
                <c:pt idx="406">
                  <c:v>160</c:v>
                </c:pt>
                <c:pt idx="407">
                  <c:v>263</c:v>
                </c:pt>
                <c:pt idx="408">
                  <c:v>195</c:v>
                </c:pt>
                <c:pt idx="409">
                  <c:v>233</c:v>
                </c:pt>
                <c:pt idx="410">
                  <c:v>182</c:v>
                </c:pt>
                <c:pt idx="411">
                  <c:v>171</c:v>
                </c:pt>
                <c:pt idx="412">
                  <c:v>179</c:v>
                </c:pt>
                <c:pt idx="413">
                  <c:v>178</c:v>
                </c:pt>
                <c:pt idx="414">
                  <c:v>290</c:v>
                </c:pt>
                <c:pt idx="415">
                  <c:v>279</c:v>
                </c:pt>
                <c:pt idx="416">
                  <c:v>274</c:v>
                </c:pt>
                <c:pt idx="417">
                  <c:v>206</c:v>
                </c:pt>
                <c:pt idx="418">
                  <c:v>224</c:v>
                </c:pt>
                <c:pt idx="419">
                  <c:v>168</c:v>
                </c:pt>
                <c:pt idx="420">
                  <c:v>217</c:v>
                </c:pt>
                <c:pt idx="421">
                  <c:v>362</c:v>
                </c:pt>
                <c:pt idx="422">
                  <c:v>283</c:v>
                </c:pt>
                <c:pt idx="423">
                  <c:v>267</c:v>
                </c:pt>
                <c:pt idx="424">
                  <c:v>268</c:v>
                </c:pt>
                <c:pt idx="425">
                  <c:v>243</c:v>
                </c:pt>
                <c:pt idx="426">
                  <c:v>193</c:v>
                </c:pt>
                <c:pt idx="427">
                  <c:v>269</c:v>
                </c:pt>
                <c:pt idx="428">
                  <c:v>380</c:v>
                </c:pt>
                <c:pt idx="429">
                  <c:v>320</c:v>
                </c:pt>
                <c:pt idx="430">
                  <c:v>287</c:v>
                </c:pt>
                <c:pt idx="431">
                  <c:v>262</c:v>
                </c:pt>
                <c:pt idx="432">
                  <c:v>229</c:v>
                </c:pt>
                <c:pt idx="433">
                  <c:v>163</c:v>
                </c:pt>
                <c:pt idx="434">
                  <c:v>162</c:v>
                </c:pt>
                <c:pt idx="435">
                  <c:v>214</c:v>
                </c:pt>
                <c:pt idx="436">
                  <c:v>290</c:v>
                </c:pt>
                <c:pt idx="437">
                  <c:v>280</c:v>
                </c:pt>
                <c:pt idx="438">
                  <c:v>213</c:v>
                </c:pt>
                <c:pt idx="439">
                  <c:v>182</c:v>
                </c:pt>
                <c:pt idx="440">
                  <c:v>164</c:v>
                </c:pt>
                <c:pt idx="441">
                  <c:v>182</c:v>
                </c:pt>
                <c:pt idx="442">
                  <c:v>222</c:v>
                </c:pt>
                <c:pt idx="443">
                  <c:v>151</c:v>
                </c:pt>
                <c:pt idx="444">
                  <c:v>161</c:v>
                </c:pt>
                <c:pt idx="445">
                  <c:v>144</c:v>
                </c:pt>
                <c:pt idx="446">
                  <c:v>100</c:v>
                </c:pt>
                <c:pt idx="447">
                  <c:v>73</c:v>
                </c:pt>
                <c:pt idx="448">
                  <c:v>143</c:v>
                </c:pt>
                <c:pt idx="449">
                  <c:v>162</c:v>
                </c:pt>
                <c:pt idx="450">
                  <c:v>130</c:v>
                </c:pt>
                <c:pt idx="451">
                  <c:v>140</c:v>
                </c:pt>
                <c:pt idx="452">
                  <c:v>92</c:v>
                </c:pt>
                <c:pt idx="453">
                  <c:v>85</c:v>
                </c:pt>
                <c:pt idx="454">
                  <c:v>68</c:v>
                </c:pt>
                <c:pt idx="455">
                  <c:v>86</c:v>
                </c:pt>
                <c:pt idx="456">
                  <c:v>103</c:v>
                </c:pt>
                <c:pt idx="457">
                  <c:v>115</c:v>
                </c:pt>
                <c:pt idx="458">
                  <c:v>70</c:v>
                </c:pt>
                <c:pt idx="459">
                  <c:v>84</c:v>
                </c:pt>
                <c:pt idx="460">
                  <c:v>51</c:v>
                </c:pt>
                <c:pt idx="461">
                  <c:v>47</c:v>
                </c:pt>
                <c:pt idx="462">
                  <c:v>80</c:v>
                </c:pt>
                <c:pt idx="463">
                  <c:v>89</c:v>
                </c:pt>
                <c:pt idx="464">
                  <c:v>77</c:v>
                </c:pt>
                <c:pt idx="465">
                  <c:v>60</c:v>
                </c:pt>
                <c:pt idx="466">
                  <c:v>57</c:v>
                </c:pt>
                <c:pt idx="467">
                  <c:v>43</c:v>
                </c:pt>
                <c:pt idx="468">
                  <c:v>26</c:v>
                </c:pt>
                <c:pt idx="469">
                  <c:v>56</c:v>
                </c:pt>
                <c:pt idx="470">
                  <c:v>48</c:v>
                </c:pt>
                <c:pt idx="471">
                  <c:v>54</c:v>
                </c:pt>
                <c:pt idx="472">
                  <c:v>53</c:v>
                </c:pt>
                <c:pt idx="473">
                  <c:v>40</c:v>
                </c:pt>
                <c:pt idx="474">
                  <c:v>16</c:v>
                </c:pt>
                <c:pt idx="475">
                  <c:v>21</c:v>
                </c:pt>
                <c:pt idx="476">
                  <c:v>20</c:v>
                </c:pt>
                <c:pt idx="477">
                  <c:v>21</c:v>
                </c:pt>
                <c:pt idx="478">
                  <c:v>24</c:v>
                </c:pt>
                <c:pt idx="479">
                  <c:v>17</c:v>
                </c:pt>
                <c:pt idx="480">
                  <c:v>29</c:v>
                </c:pt>
                <c:pt idx="481">
                  <c:v>23</c:v>
                </c:pt>
                <c:pt idx="482">
                  <c:v>18</c:v>
                </c:pt>
                <c:pt idx="483">
                  <c:v>24</c:v>
                </c:pt>
                <c:pt idx="484">
                  <c:v>44</c:v>
                </c:pt>
                <c:pt idx="485">
                  <c:v>32</c:v>
                </c:pt>
                <c:pt idx="486">
                  <c:v>21</c:v>
                </c:pt>
                <c:pt idx="487">
                  <c:v>24</c:v>
                </c:pt>
                <c:pt idx="488">
                  <c:v>5</c:v>
                </c:pt>
                <c:pt idx="489">
                  <c:v>31</c:v>
                </c:pt>
                <c:pt idx="490">
                  <c:v>28</c:v>
                </c:pt>
                <c:pt idx="491">
                  <c:v>36</c:v>
                </c:pt>
                <c:pt idx="492">
                  <c:v>28</c:v>
                </c:pt>
                <c:pt idx="493">
                  <c:v>31</c:v>
                </c:pt>
                <c:pt idx="494">
                  <c:v>24</c:v>
                </c:pt>
                <c:pt idx="495">
                  <c:v>13</c:v>
                </c:pt>
                <c:pt idx="496">
                  <c:v>9</c:v>
                </c:pt>
                <c:pt idx="497">
                  <c:v>16</c:v>
                </c:pt>
                <c:pt idx="498">
                  <c:v>29</c:v>
                </c:pt>
                <c:pt idx="499">
                  <c:v>27</c:v>
                </c:pt>
                <c:pt idx="500">
                  <c:v>24</c:v>
                </c:pt>
                <c:pt idx="501">
                  <c:v>17</c:v>
                </c:pt>
                <c:pt idx="502">
                  <c:v>24</c:v>
                </c:pt>
                <c:pt idx="503">
                  <c:v>10</c:v>
                </c:pt>
                <c:pt idx="504">
                  <c:v>19</c:v>
                </c:pt>
                <c:pt idx="505">
                  <c:v>32</c:v>
                </c:pt>
                <c:pt idx="506">
                  <c:v>30</c:v>
                </c:pt>
                <c:pt idx="507">
                  <c:v>47</c:v>
                </c:pt>
                <c:pt idx="508">
                  <c:v>36</c:v>
                </c:pt>
                <c:pt idx="509">
                  <c:v>20</c:v>
                </c:pt>
                <c:pt idx="510">
                  <c:v>16</c:v>
                </c:pt>
                <c:pt idx="511">
                  <c:v>44</c:v>
                </c:pt>
                <c:pt idx="512">
                  <c:v>45</c:v>
                </c:pt>
                <c:pt idx="513">
                  <c:v>53</c:v>
                </c:pt>
                <c:pt idx="514">
                  <c:v>16</c:v>
                </c:pt>
                <c:pt idx="515">
                  <c:v>23</c:v>
                </c:pt>
                <c:pt idx="516">
                  <c:v>22</c:v>
                </c:pt>
                <c:pt idx="517">
                  <c:v>28</c:v>
                </c:pt>
                <c:pt idx="518">
                  <c:v>48</c:v>
                </c:pt>
                <c:pt idx="519">
                  <c:v>48</c:v>
                </c:pt>
                <c:pt idx="520">
                  <c:v>44</c:v>
                </c:pt>
                <c:pt idx="521">
                  <c:v>50</c:v>
                </c:pt>
                <c:pt idx="522">
                  <c:v>24</c:v>
                </c:pt>
                <c:pt idx="523">
                  <c:v>28</c:v>
                </c:pt>
                <c:pt idx="524">
                  <c:v>33</c:v>
                </c:pt>
                <c:pt idx="525">
                  <c:v>50</c:v>
                </c:pt>
                <c:pt idx="526">
                  <c:v>57</c:v>
                </c:pt>
                <c:pt idx="527">
                  <c:v>29</c:v>
                </c:pt>
                <c:pt idx="528">
                  <c:v>53</c:v>
                </c:pt>
                <c:pt idx="529">
                  <c:v>37</c:v>
                </c:pt>
                <c:pt idx="530">
                  <c:v>36</c:v>
                </c:pt>
                <c:pt idx="531">
                  <c:v>31</c:v>
                </c:pt>
                <c:pt idx="532">
                  <c:v>37</c:v>
                </c:pt>
              </c:numCache>
            </c:numRef>
          </c:val>
          <c:smooth val="0"/>
          <c:extLst>
            <c:ext xmlns:c16="http://schemas.microsoft.com/office/drawing/2014/chart" uri="{C3380CC4-5D6E-409C-BE32-E72D297353CC}">
              <c16:uniqueId val="{00000003-EC06-4E6E-8417-C06B181DAE48}"/>
            </c:ext>
          </c:extLst>
        </c:ser>
        <c:ser>
          <c:idx val="4"/>
          <c:order val="4"/>
          <c:tx>
            <c:strRef>
              <c:f>'South Carolina'!$A$31</c:f>
              <c:strCache>
                <c:ptCount val="1"/>
                <c:pt idx="0">
                  <c:v>Richland (Columbia) (517)</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'South Carolina'!$B$1:$PM$1</c:f>
              <c:numCache>
                <c:formatCode>m/d/yyyy</c:formatCode>
                <c:ptCount val="428"/>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numCache>
            </c:numRef>
          </c:cat>
          <c:val>
            <c:numRef>
              <c:f>'South Carolina'!$31:$31</c:f>
              <c:numCache>
                <c:formatCode>General</c:formatCode>
                <c:ptCount val="16384"/>
                <c:pt idx="0">
                  <c:v>0</c:v>
                </c:pt>
                <c:pt idx="1">
                  <c:v>104</c:v>
                </c:pt>
                <c:pt idx="2">
                  <c:v>114</c:v>
                </c:pt>
                <c:pt idx="3">
                  <c:v>95</c:v>
                </c:pt>
                <c:pt idx="4">
                  <c:v>141</c:v>
                </c:pt>
                <c:pt idx="5">
                  <c:v>116</c:v>
                </c:pt>
                <c:pt idx="6">
                  <c:v>84</c:v>
                </c:pt>
                <c:pt idx="7">
                  <c:v>80</c:v>
                </c:pt>
                <c:pt idx="8">
                  <c:v>66</c:v>
                </c:pt>
                <c:pt idx="9">
                  <c:v>125</c:v>
                </c:pt>
                <c:pt idx="10">
                  <c:v>101</c:v>
                </c:pt>
                <c:pt idx="11">
                  <c:v>144</c:v>
                </c:pt>
                <c:pt idx="12">
                  <c:v>152</c:v>
                </c:pt>
                <c:pt idx="13">
                  <c:v>124</c:v>
                </c:pt>
                <c:pt idx="14">
                  <c:v>232</c:v>
                </c:pt>
                <c:pt idx="15">
                  <c:v>184</c:v>
                </c:pt>
                <c:pt idx="16">
                  <c:v>125</c:v>
                </c:pt>
                <c:pt idx="17">
                  <c:v>207</c:v>
                </c:pt>
                <c:pt idx="18">
                  <c:v>162</c:v>
                </c:pt>
                <c:pt idx="19">
                  <c:v>117</c:v>
                </c:pt>
                <c:pt idx="20">
                  <c:v>177</c:v>
                </c:pt>
                <c:pt idx="21">
                  <c:v>193</c:v>
                </c:pt>
                <c:pt idx="22">
                  <c:v>173</c:v>
                </c:pt>
                <c:pt idx="23">
                  <c:v>137</c:v>
                </c:pt>
                <c:pt idx="24">
                  <c:v>154</c:v>
                </c:pt>
                <c:pt idx="25">
                  <c:v>105</c:v>
                </c:pt>
                <c:pt idx="26">
                  <c:v>63</c:v>
                </c:pt>
                <c:pt idx="27">
                  <c:v>96</c:v>
                </c:pt>
                <c:pt idx="28">
                  <c:v>138</c:v>
                </c:pt>
                <c:pt idx="29">
                  <c:v>154</c:v>
                </c:pt>
                <c:pt idx="30">
                  <c:v>203</c:v>
                </c:pt>
                <c:pt idx="31">
                  <c:v>125</c:v>
                </c:pt>
                <c:pt idx="32">
                  <c:v>72</c:v>
                </c:pt>
                <c:pt idx="33">
                  <c:v>91</c:v>
                </c:pt>
                <c:pt idx="34">
                  <c:v>59</c:v>
                </c:pt>
                <c:pt idx="35">
                  <c:v>113</c:v>
                </c:pt>
                <c:pt idx="36">
                  <c:v>146</c:v>
                </c:pt>
                <c:pt idx="37">
                  <c:v>117</c:v>
                </c:pt>
                <c:pt idx="38">
                  <c:v>115</c:v>
                </c:pt>
                <c:pt idx="39">
                  <c:v>134</c:v>
                </c:pt>
                <c:pt idx="40">
                  <c:v>82</c:v>
                </c:pt>
                <c:pt idx="41">
                  <c:v>61</c:v>
                </c:pt>
                <c:pt idx="42">
                  <c:v>95</c:v>
                </c:pt>
                <c:pt idx="43">
                  <c:v>101</c:v>
                </c:pt>
                <c:pt idx="44">
                  <c:v>91</c:v>
                </c:pt>
                <c:pt idx="45">
                  <c:v>88</c:v>
                </c:pt>
                <c:pt idx="46">
                  <c:v>104</c:v>
                </c:pt>
                <c:pt idx="47">
                  <c:v>41</c:v>
                </c:pt>
                <c:pt idx="48">
                  <c:v>33</c:v>
                </c:pt>
                <c:pt idx="49">
                  <c:v>62</c:v>
                </c:pt>
                <c:pt idx="50">
                  <c:v>87</c:v>
                </c:pt>
                <c:pt idx="51">
                  <c:v>133</c:v>
                </c:pt>
                <c:pt idx="52">
                  <c:v>86</c:v>
                </c:pt>
                <c:pt idx="53">
                  <c:v>87</c:v>
                </c:pt>
                <c:pt idx="54">
                  <c:v>77</c:v>
                </c:pt>
                <c:pt idx="55">
                  <c:v>48</c:v>
                </c:pt>
                <c:pt idx="56">
                  <c:v>75</c:v>
                </c:pt>
                <c:pt idx="57">
                  <c:v>77</c:v>
                </c:pt>
                <c:pt idx="58">
                  <c:v>71</c:v>
                </c:pt>
                <c:pt idx="59">
                  <c:v>103</c:v>
                </c:pt>
                <c:pt idx="60">
                  <c:v>190</c:v>
                </c:pt>
                <c:pt idx="61">
                  <c:v>396</c:v>
                </c:pt>
                <c:pt idx="62">
                  <c:v>182</c:v>
                </c:pt>
                <c:pt idx="63">
                  <c:v>163</c:v>
                </c:pt>
                <c:pt idx="64">
                  <c:v>68</c:v>
                </c:pt>
                <c:pt idx="65">
                  <c:v>112</c:v>
                </c:pt>
                <c:pt idx="66">
                  <c:v>429</c:v>
                </c:pt>
                <c:pt idx="67">
                  <c:v>134</c:v>
                </c:pt>
                <c:pt idx="68">
                  <c:v>66</c:v>
                </c:pt>
                <c:pt idx="69">
                  <c:v>46</c:v>
                </c:pt>
                <c:pt idx="70">
                  <c:v>81</c:v>
                </c:pt>
                <c:pt idx="71">
                  <c:v>30</c:v>
                </c:pt>
                <c:pt idx="72">
                  <c:v>39</c:v>
                </c:pt>
                <c:pt idx="73">
                  <c:v>111</c:v>
                </c:pt>
                <c:pt idx="74">
                  <c:v>86</c:v>
                </c:pt>
                <c:pt idx="75">
                  <c:v>77</c:v>
                </c:pt>
                <c:pt idx="76">
                  <c:v>58</c:v>
                </c:pt>
                <c:pt idx="77">
                  <c:v>60</c:v>
                </c:pt>
                <c:pt idx="78">
                  <c:v>55</c:v>
                </c:pt>
                <c:pt idx="79">
                  <c:v>95</c:v>
                </c:pt>
                <c:pt idx="80">
                  <c:v>74</c:v>
                </c:pt>
                <c:pt idx="81">
                  <c:v>79</c:v>
                </c:pt>
                <c:pt idx="82">
                  <c:v>90</c:v>
                </c:pt>
                <c:pt idx="83">
                  <c:v>47</c:v>
                </c:pt>
                <c:pt idx="84">
                  <c:v>80</c:v>
                </c:pt>
                <c:pt idx="85">
                  <c:v>75</c:v>
                </c:pt>
                <c:pt idx="86">
                  <c:v>96</c:v>
                </c:pt>
                <c:pt idx="87">
                  <c:v>74</c:v>
                </c:pt>
                <c:pt idx="88">
                  <c:v>84</c:v>
                </c:pt>
                <c:pt idx="89">
                  <c:v>58</c:v>
                </c:pt>
                <c:pt idx="90">
                  <c:v>90</c:v>
                </c:pt>
                <c:pt idx="91">
                  <c:v>57</c:v>
                </c:pt>
                <c:pt idx="92">
                  <c:v>40</c:v>
                </c:pt>
                <c:pt idx="93">
                  <c:v>35</c:v>
                </c:pt>
                <c:pt idx="94">
                  <c:v>43</c:v>
                </c:pt>
                <c:pt idx="95">
                  <c:v>73</c:v>
                </c:pt>
                <c:pt idx="96">
                  <c:v>51</c:v>
                </c:pt>
                <c:pt idx="97">
                  <c:v>38</c:v>
                </c:pt>
                <c:pt idx="98">
                  <c:v>83</c:v>
                </c:pt>
                <c:pt idx="99">
                  <c:v>44</c:v>
                </c:pt>
                <c:pt idx="100">
                  <c:v>67</c:v>
                </c:pt>
                <c:pt idx="101">
                  <c:v>56</c:v>
                </c:pt>
                <c:pt idx="102">
                  <c:v>65</c:v>
                </c:pt>
                <c:pt idx="103">
                  <c:v>27</c:v>
                </c:pt>
                <c:pt idx="104">
                  <c:v>23</c:v>
                </c:pt>
                <c:pt idx="105">
                  <c:v>52</c:v>
                </c:pt>
                <c:pt idx="106">
                  <c:v>41</c:v>
                </c:pt>
                <c:pt idx="107">
                  <c:v>73</c:v>
                </c:pt>
                <c:pt idx="108">
                  <c:v>80</c:v>
                </c:pt>
                <c:pt idx="109">
                  <c:v>59</c:v>
                </c:pt>
                <c:pt idx="110">
                  <c:v>62</c:v>
                </c:pt>
                <c:pt idx="111">
                  <c:v>16</c:v>
                </c:pt>
                <c:pt idx="112">
                  <c:v>57</c:v>
                </c:pt>
                <c:pt idx="113">
                  <c:v>59</c:v>
                </c:pt>
                <c:pt idx="114">
                  <c:v>40</c:v>
                </c:pt>
                <c:pt idx="115">
                  <c:v>67</c:v>
                </c:pt>
                <c:pt idx="116">
                  <c:v>48</c:v>
                </c:pt>
                <c:pt idx="117">
                  <c:v>60</c:v>
                </c:pt>
                <c:pt idx="118">
                  <c:v>39</c:v>
                </c:pt>
                <c:pt idx="119">
                  <c:v>66</c:v>
                </c:pt>
                <c:pt idx="120">
                  <c:v>54</c:v>
                </c:pt>
                <c:pt idx="121">
                  <c:v>69</c:v>
                </c:pt>
                <c:pt idx="122">
                  <c:v>106</c:v>
                </c:pt>
                <c:pt idx="123">
                  <c:v>56</c:v>
                </c:pt>
                <c:pt idx="124">
                  <c:v>101</c:v>
                </c:pt>
                <c:pt idx="125">
                  <c:v>43</c:v>
                </c:pt>
                <c:pt idx="126">
                  <c:v>61</c:v>
                </c:pt>
                <c:pt idx="127">
                  <c:v>63</c:v>
                </c:pt>
                <c:pt idx="128">
                  <c:v>69</c:v>
                </c:pt>
                <c:pt idx="129">
                  <c:v>63</c:v>
                </c:pt>
                <c:pt idx="130">
                  <c:v>91</c:v>
                </c:pt>
                <c:pt idx="131">
                  <c:v>49</c:v>
                </c:pt>
                <c:pt idx="132">
                  <c:v>37</c:v>
                </c:pt>
                <c:pt idx="133">
                  <c:v>87</c:v>
                </c:pt>
                <c:pt idx="134">
                  <c:v>109</c:v>
                </c:pt>
                <c:pt idx="135">
                  <c:v>78</c:v>
                </c:pt>
                <c:pt idx="136">
                  <c:v>60</c:v>
                </c:pt>
                <c:pt idx="137">
                  <c:v>117</c:v>
                </c:pt>
                <c:pt idx="138">
                  <c:v>52</c:v>
                </c:pt>
                <c:pt idx="139">
                  <c:v>40</c:v>
                </c:pt>
                <c:pt idx="140">
                  <c:v>76</c:v>
                </c:pt>
                <c:pt idx="141">
                  <c:v>106</c:v>
                </c:pt>
                <c:pt idx="142">
                  <c:v>90</c:v>
                </c:pt>
                <c:pt idx="143">
                  <c:v>101</c:v>
                </c:pt>
                <c:pt idx="144">
                  <c:v>88</c:v>
                </c:pt>
                <c:pt idx="145">
                  <c:v>91</c:v>
                </c:pt>
                <c:pt idx="146">
                  <c:v>103</c:v>
                </c:pt>
                <c:pt idx="147">
                  <c:v>94</c:v>
                </c:pt>
                <c:pt idx="148">
                  <c:v>101</c:v>
                </c:pt>
                <c:pt idx="150">
                  <c:v>100</c:v>
                </c:pt>
                <c:pt idx="151">
                  <c:v>60</c:v>
                </c:pt>
                <c:pt idx="152">
                  <c:v>77</c:v>
                </c:pt>
                <c:pt idx="153">
                  <c:v>76</c:v>
                </c:pt>
                <c:pt idx="154">
                  <c:v>79</c:v>
                </c:pt>
                <c:pt idx="155">
                  <c:v>117</c:v>
                </c:pt>
                <c:pt idx="156">
                  <c:v>175</c:v>
                </c:pt>
                <c:pt idx="157">
                  <c:v>178</c:v>
                </c:pt>
                <c:pt idx="158">
                  <c:v>215</c:v>
                </c:pt>
                <c:pt idx="159">
                  <c:v>142</c:v>
                </c:pt>
                <c:pt idx="160">
                  <c:v>135</c:v>
                </c:pt>
                <c:pt idx="161">
                  <c:v>135</c:v>
                </c:pt>
                <c:pt idx="162">
                  <c:v>172</c:v>
                </c:pt>
                <c:pt idx="163">
                  <c:v>151</c:v>
                </c:pt>
                <c:pt idx="164">
                  <c:v>154</c:v>
                </c:pt>
                <c:pt idx="165">
                  <c:v>235</c:v>
                </c:pt>
                <c:pt idx="166">
                  <c:v>193</c:v>
                </c:pt>
                <c:pt idx="167">
                  <c:v>142</c:v>
                </c:pt>
                <c:pt idx="168">
                  <c:v>107</c:v>
                </c:pt>
                <c:pt idx="169">
                  <c:v>143</c:v>
                </c:pt>
                <c:pt idx="170">
                  <c:v>154</c:v>
                </c:pt>
                <c:pt idx="171">
                  <c:v>321</c:v>
                </c:pt>
                <c:pt idx="172">
                  <c:v>146</c:v>
                </c:pt>
                <c:pt idx="173">
                  <c:v>143</c:v>
                </c:pt>
                <c:pt idx="174">
                  <c:v>141</c:v>
                </c:pt>
                <c:pt idx="175">
                  <c:v>97</c:v>
                </c:pt>
                <c:pt idx="176">
                  <c:v>266</c:v>
                </c:pt>
                <c:pt idx="177">
                  <c:v>148</c:v>
                </c:pt>
                <c:pt idx="178">
                  <c:v>228</c:v>
                </c:pt>
                <c:pt idx="179">
                  <c:v>205</c:v>
                </c:pt>
                <c:pt idx="180">
                  <c:v>102</c:v>
                </c:pt>
                <c:pt idx="181">
                  <c:v>192</c:v>
                </c:pt>
                <c:pt idx="182">
                  <c:v>253</c:v>
                </c:pt>
                <c:pt idx="183">
                  <c:v>226</c:v>
                </c:pt>
                <c:pt idx="184">
                  <c:v>208</c:v>
                </c:pt>
                <c:pt idx="185">
                  <c:v>280</c:v>
                </c:pt>
                <c:pt idx="186">
                  <c:v>289</c:v>
                </c:pt>
                <c:pt idx="187">
                  <c:v>116</c:v>
                </c:pt>
                <c:pt idx="188">
                  <c:v>362</c:v>
                </c:pt>
                <c:pt idx="189">
                  <c:v>282</c:v>
                </c:pt>
                <c:pt idx="190">
                  <c:v>374</c:v>
                </c:pt>
                <c:pt idx="191">
                  <c:v>348</c:v>
                </c:pt>
                <c:pt idx="192">
                  <c:v>158</c:v>
                </c:pt>
                <c:pt idx="193">
                  <c:v>208</c:v>
                </c:pt>
                <c:pt idx="194">
                  <c:v>52</c:v>
                </c:pt>
                <c:pt idx="195">
                  <c:v>244</c:v>
                </c:pt>
                <c:pt idx="196">
                  <c:v>425</c:v>
                </c:pt>
                <c:pt idx="197">
                  <c:v>119</c:v>
                </c:pt>
                <c:pt idx="198">
                  <c:v>517</c:v>
                </c:pt>
                <c:pt idx="199">
                  <c:v>314</c:v>
                </c:pt>
                <c:pt idx="200">
                  <c:v>211</c:v>
                </c:pt>
                <c:pt idx="201">
                  <c:v>127</c:v>
                </c:pt>
                <c:pt idx="202">
                  <c:v>226</c:v>
                </c:pt>
                <c:pt idx="203">
                  <c:v>212</c:v>
                </c:pt>
                <c:pt idx="204">
                  <c:v>220</c:v>
                </c:pt>
                <c:pt idx="205">
                  <c:v>403</c:v>
                </c:pt>
                <c:pt idx="206">
                  <c:v>395</c:v>
                </c:pt>
                <c:pt idx="207">
                  <c:v>179</c:v>
                </c:pt>
                <c:pt idx="208">
                  <c:v>145</c:v>
                </c:pt>
                <c:pt idx="209">
                  <c:v>283</c:v>
                </c:pt>
                <c:pt idx="210">
                  <c:v>234</c:v>
                </c:pt>
                <c:pt idx="211">
                  <c:v>175</c:v>
                </c:pt>
                <c:pt idx="212">
                  <c:v>262</c:v>
                </c:pt>
                <c:pt idx="213">
                  <c:v>221</c:v>
                </c:pt>
                <c:pt idx="214">
                  <c:v>143</c:v>
                </c:pt>
                <c:pt idx="215">
                  <c:v>106</c:v>
                </c:pt>
                <c:pt idx="216">
                  <c:v>123</c:v>
                </c:pt>
                <c:pt idx="217">
                  <c:v>118</c:v>
                </c:pt>
                <c:pt idx="218">
                  <c:v>220</c:v>
                </c:pt>
                <c:pt idx="219">
                  <c:v>135</c:v>
                </c:pt>
                <c:pt idx="220">
                  <c:v>145</c:v>
                </c:pt>
                <c:pt idx="221">
                  <c:v>132</c:v>
                </c:pt>
                <c:pt idx="222">
                  <c:v>108</c:v>
                </c:pt>
                <c:pt idx="223">
                  <c:v>113</c:v>
                </c:pt>
                <c:pt idx="224">
                  <c:v>132</c:v>
                </c:pt>
                <c:pt idx="225">
                  <c:v>132</c:v>
                </c:pt>
                <c:pt idx="226">
                  <c:v>134</c:v>
                </c:pt>
                <c:pt idx="227">
                  <c:v>165</c:v>
                </c:pt>
                <c:pt idx="228">
                  <c:v>84</c:v>
                </c:pt>
                <c:pt idx="229">
                  <c:v>45</c:v>
                </c:pt>
                <c:pt idx="230">
                  <c:v>49</c:v>
                </c:pt>
                <c:pt idx="231">
                  <c:v>61</c:v>
                </c:pt>
                <c:pt idx="232">
                  <c:v>139</c:v>
                </c:pt>
                <c:pt idx="233">
                  <c:v>118</c:v>
                </c:pt>
                <c:pt idx="234">
                  <c:v>127</c:v>
                </c:pt>
                <c:pt idx="235">
                  <c:v>45</c:v>
                </c:pt>
                <c:pt idx="236">
                  <c:v>46</c:v>
                </c:pt>
                <c:pt idx="237">
                  <c:v>82</c:v>
                </c:pt>
                <c:pt idx="238">
                  <c:v>75</c:v>
                </c:pt>
                <c:pt idx="239">
                  <c:v>73</c:v>
                </c:pt>
                <c:pt idx="240">
                  <c:v>20</c:v>
                </c:pt>
                <c:pt idx="241">
                  <c:v>103</c:v>
                </c:pt>
                <c:pt idx="242">
                  <c:v>44</c:v>
                </c:pt>
                <c:pt idx="243">
                  <c:v>24</c:v>
                </c:pt>
                <c:pt idx="244">
                  <c:v>41</c:v>
                </c:pt>
                <c:pt idx="245">
                  <c:v>74</c:v>
                </c:pt>
                <c:pt idx="246">
                  <c:v>80</c:v>
                </c:pt>
                <c:pt idx="247">
                  <c:v>61</c:v>
                </c:pt>
                <c:pt idx="248">
                  <c:v>43</c:v>
                </c:pt>
                <c:pt idx="249">
                  <c:v>36</c:v>
                </c:pt>
                <c:pt idx="250">
                  <c:v>28</c:v>
                </c:pt>
                <c:pt idx="251">
                  <c:v>36</c:v>
                </c:pt>
                <c:pt idx="252">
                  <c:v>42</c:v>
                </c:pt>
                <c:pt idx="253">
                  <c:v>56</c:v>
                </c:pt>
                <c:pt idx="254">
                  <c:v>75</c:v>
                </c:pt>
                <c:pt idx="255">
                  <c:v>42</c:v>
                </c:pt>
                <c:pt idx="256">
                  <c:v>32</c:v>
                </c:pt>
                <c:pt idx="257">
                  <c:v>32</c:v>
                </c:pt>
                <c:pt idx="258">
                  <c:v>62</c:v>
                </c:pt>
                <c:pt idx="259">
                  <c:v>84</c:v>
                </c:pt>
                <c:pt idx="260">
                  <c:v>74</c:v>
                </c:pt>
                <c:pt idx="261">
                  <c:v>42</c:v>
                </c:pt>
                <c:pt idx="262">
                  <c:v>41</c:v>
                </c:pt>
                <c:pt idx="263">
                  <c:v>22</c:v>
                </c:pt>
                <c:pt idx="264">
                  <c:v>39</c:v>
                </c:pt>
                <c:pt idx="265">
                  <c:v>21</c:v>
                </c:pt>
                <c:pt idx="266">
                  <c:v>36</c:v>
                </c:pt>
                <c:pt idx="267">
                  <c:v>69</c:v>
                </c:pt>
                <c:pt idx="268">
                  <c:v>70</c:v>
                </c:pt>
                <c:pt idx="269">
                  <c:v>55</c:v>
                </c:pt>
                <c:pt idx="270">
                  <c:v>33</c:v>
                </c:pt>
                <c:pt idx="271">
                  <c:v>24</c:v>
                </c:pt>
                <c:pt idx="272">
                  <c:v>44</c:v>
                </c:pt>
                <c:pt idx="273">
                  <c:v>35</c:v>
                </c:pt>
                <c:pt idx="274">
                  <c:v>43</c:v>
                </c:pt>
                <c:pt idx="275">
                  <c:v>52</c:v>
                </c:pt>
                <c:pt idx="276">
                  <c:v>51</c:v>
                </c:pt>
                <c:pt idx="278">
                  <c:v>22</c:v>
                </c:pt>
                <c:pt idx="279">
                  <c:v>26</c:v>
                </c:pt>
                <c:pt idx="280">
                  <c:v>45</c:v>
                </c:pt>
                <c:pt idx="281">
                  <c:v>77</c:v>
                </c:pt>
                <c:pt idx="282">
                  <c:v>57</c:v>
                </c:pt>
                <c:pt idx="283">
                  <c:v>44</c:v>
                </c:pt>
                <c:pt idx="284">
                  <c:v>22</c:v>
                </c:pt>
                <c:pt idx="285">
                  <c:v>24</c:v>
                </c:pt>
                <c:pt idx="286">
                  <c:v>32</c:v>
                </c:pt>
                <c:pt idx="287">
                  <c:v>63</c:v>
                </c:pt>
                <c:pt idx="288">
                  <c:v>75</c:v>
                </c:pt>
                <c:pt idx="289">
                  <c:v>79</c:v>
                </c:pt>
                <c:pt idx="290">
                  <c:v>33</c:v>
                </c:pt>
                <c:pt idx="291">
                  <c:v>34</c:v>
                </c:pt>
                <c:pt idx="292">
                  <c:v>21</c:v>
                </c:pt>
                <c:pt idx="293">
                  <c:v>30</c:v>
                </c:pt>
                <c:pt idx="294">
                  <c:v>25</c:v>
                </c:pt>
                <c:pt idx="295">
                  <c:v>54</c:v>
                </c:pt>
                <c:pt idx="296">
                  <c:v>64</c:v>
                </c:pt>
                <c:pt idx="297">
                  <c:v>26</c:v>
                </c:pt>
                <c:pt idx="298">
                  <c:v>17</c:v>
                </c:pt>
                <c:pt idx="299">
                  <c:v>15</c:v>
                </c:pt>
                <c:pt idx="300">
                  <c:v>26</c:v>
                </c:pt>
                <c:pt idx="301">
                  <c:v>27</c:v>
                </c:pt>
                <c:pt idx="302">
                  <c:v>53</c:v>
                </c:pt>
                <c:pt idx="303">
                  <c:v>97</c:v>
                </c:pt>
                <c:pt idx="304">
                  <c:v>39</c:v>
                </c:pt>
                <c:pt idx="305">
                  <c:v>43</c:v>
                </c:pt>
                <c:pt idx="306">
                  <c:v>21</c:v>
                </c:pt>
                <c:pt idx="307">
                  <c:v>50</c:v>
                </c:pt>
                <c:pt idx="308">
                  <c:v>42</c:v>
                </c:pt>
                <c:pt idx="309">
                  <c:v>54</c:v>
                </c:pt>
                <c:pt idx="310">
                  <c:v>32</c:v>
                </c:pt>
                <c:pt idx="311">
                  <c:v>29</c:v>
                </c:pt>
                <c:pt idx="312">
                  <c:v>22</c:v>
                </c:pt>
                <c:pt idx="313">
                  <c:v>13</c:v>
                </c:pt>
                <c:pt idx="314">
                  <c:v>17</c:v>
                </c:pt>
                <c:pt idx="315">
                  <c:v>20</c:v>
                </c:pt>
                <c:pt idx="316">
                  <c:v>47</c:v>
                </c:pt>
                <c:pt idx="317">
                  <c:v>24</c:v>
                </c:pt>
                <c:pt idx="318">
                  <c:v>21</c:v>
                </c:pt>
                <c:pt idx="319">
                  <c:v>13</c:v>
                </c:pt>
                <c:pt idx="320">
                  <c:v>8</c:v>
                </c:pt>
                <c:pt idx="321">
                  <c:v>5</c:v>
                </c:pt>
                <c:pt idx="322">
                  <c:v>15</c:v>
                </c:pt>
                <c:pt idx="323">
                  <c:v>15</c:v>
                </c:pt>
                <c:pt idx="324">
                  <c:v>23</c:v>
                </c:pt>
                <c:pt idx="325">
                  <c:v>25</c:v>
                </c:pt>
                <c:pt idx="326">
                  <c:v>18</c:v>
                </c:pt>
                <c:pt idx="327">
                  <c:v>9</c:v>
                </c:pt>
                <c:pt idx="328">
                  <c:v>9</c:v>
                </c:pt>
                <c:pt idx="329">
                  <c:v>10</c:v>
                </c:pt>
                <c:pt idx="330">
                  <c:v>12</c:v>
                </c:pt>
                <c:pt idx="331">
                  <c:v>16</c:v>
                </c:pt>
                <c:pt idx="332">
                  <c:v>6</c:v>
                </c:pt>
                <c:pt idx="333">
                  <c:v>15</c:v>
                </c:pt>
                <c:pt idx="335">
                  <c:v>5</c:v>
                </c:pt>
                <c:pt idx="336">
                  <c:v>13</c:v>
                </c:pt>
                <c:pt idx="337">
                  <c:v>5</c:v>
                </c:pt>
                <c:pt idx="338">
                  <c:v>22</c:v>
                </c:pt>
                <c:pt idx="339">
                  <c:v>25</c:v>
                </c:pt>
                <c:pt idx="340">
                  <c:v>10</c:v>
                </c:pt>
                <c:pt idx="341">
                  <c:v>14</c:v>
                </c:pt>
                <c:pt idx="342">
                  <c:v>22</c:v>
                </c:pt>
                <c:pt idx="343">
                  <c:v>26</c:v>
                </c:pt>
                <c:pt idx="344">
                  <c:v>30</c:v>
                </c:pt>
                <c:pt idx="347">
                  <c:v>20</c:v>
                </c:pt>
                <c:pt idx="348">
                  <c:v>3</c:v>
                </c:pt>
                <c:pt idx="349">
                  <c:v>11</c:v>
                </c:pt>
                <c:pt idx="350">
                  <c:v>17</c:v>
                </c:pt>
                <c:pt idx="351">
                  <c:v>10</c:v>
                </c:pt>
                <c:pt idx="354">
                  <c:v>9</c:v>
                </c:pt>
                <c:pt idx="364">
                  <c:v>8</c:v>
                </c:pt>
                <c:pt idx="376">
                  <c:v>12</c:v>
                </c:pt>
                <c:pt idx="377">
                  <c:v>18</c:v>
                </c:pt>
                <c:pt idx="378">
                  <c:v>19</c:v>
                </c:pt>
                <c:pt idx="379">
                  <c:v>25</c:v>
                </c:pt>
                <c:pt idx="380">
                  <c:v>37</c:v>
                </c:pt>
                <c:pt idx="381">
                  <c:v>49</c:v>
                </c:pt>
                <c:pt idx="382">
                  <c:v>26</c:v>
                </c:pt>
                <c:pt idx="383">
                  <c:v>22</c:v>
                </c:pt>
                <c:pt idx="390">
                  <c:v>85</c:v>
                </c:pt>
                <c:pt idx="391">
                  <c:v>99</c:v>
                </c:pt>
                <c:pt idx="392">
                  <c:v>102</c:v>
                </c:pt>
                <c:pt idx="393">
                  <c:v>109</c:v>
                </c:pt>
                <c:pt idx="394">
                  <c:v>138</c:v>
                </c:pt>
                <c:pt idx="395">
                  <c:v>112</c:v>
                </c:pt>
                <c:pt idx="396">
                  <c:v>151</c:v>
                </c:pt>
                <c:pt idx="397">
                  <c:v>186</c:v>
                </c:pt>
                <c:pt idx="398">
                  <c:v>111</c:v>
                </c:pt>
                <c:pt idx="399">
                  <c:v>191</c:v>
                </c:pt>
                <c:pt idx="400">
                  <c:v>179</c:v>
                </c:pt>
                <c:pt idx="401">
                  <c:v>256</c:v>
                </c:pt>
                <c:pt idx="402">
                  <c:v>201</c:v>
                </c:pt>
                <c:pt idx="403">
                  <c:v>162</c:v>
                </c:pt>
                <c:pt idx="404">
                  <c:v>141</c:v>
                </c:pt>
                <c:pt idx="405">
                  <c:v>169</c:v>
                </c:pt>
                <c:pt idx="406">
                  <c:v>135</c:v>
                </c:pt>
                <c:pt idx="407">
                  <c:v>269</c:v>
                </c:pt>
                <c:pt idx="408">
                  <c:v>168</c:v>
                </c:pt>
                <c:pt idx="409">
                  <c:v>225</c:v>
                </c:pt>
                <c:pt idx="410">
                  <c:v>178</c:v>
                </c:pt>
                <c:pt idx="411">
                  <c:v>129</c:v>
                </c:pt>
                <c:pt idx="412">
                  <c:v>234</c:v>
                </c:pt>
                <c:pt idx="413">
                  <c:v>131</c:v>
                </c:pt>
                <c:pt idx="414">
                  <c:v>246</c:v>
                </c:pt>
                <c:pt idx="415">
                  <c:v>246</c:v>
                </c:pt>
                <c:pt idx="416">
                  <c:v>288</c:v>
                </c:pt>
                <c:pt idx="417">
                  <c:v>183</c:v>
                </c:pt>
                <c:pt idx="418">
                  <c:v>187</c:v>
                </c:pt>
                <c:pt idx="419">
                  <c:v>144</c:v>
                </c:pt>
                <c:pt idx="420">
                  <c:v>225</c:v>
                </c:pt>
                <c:pt idx="421">
                  <c:v>308</c:v>
                </c:pt>
                <c:pt idx="422">
                  <c:v>299</c:v>
                </c:pt>
                <c:pt idx="423">
                  <c:v>215</c:v>
                </c:pt>
                <c:pt idx="424">
                  <c:v>230</c:v>
                </c:pt>
                <c:pt idx="425">
                  <c:v>150</c:v>
                </c:pt>
                <c:pt idx="426">
                  <c:v>208</c:v>
                </c:pt>
                <c:pt idx="427">
                  <c:v>220</c:v>
                </c:pt>
                <c:pt idx="428">
                  <c:v>258</c:v>
                </c:pt>
                <c:pt idx="429">
                  <c:v>268</c:v>
                </c:pt>
                <c:pt idx="430">
                  <c:v>261</c:v>
                </c:pt>
                <c:pt idx="431">
                  <c:v>196</c:v>
                </c:pt>
                <c:pt idx="432">
                  <c:v>146</c:v>
                </c:pt>
                <c:pt idx="433">
                  <c:v>82</c:v>
                </c:pt>
                <c:pt idx="434">
                  <c:v>163</c:v>
                </c:pt>
                <c:pt idx="435">
                  <c:v>187</c:v>
                </c:pt>
                <c:pt idx="436">
                  <c:v>279</c:v>
                </c:pt>
                <c:pt idx="437">
                  <c:v>239</c:v>
                </c:pt>
                <c:pt idx="438">
                  <c:v>225</c:v>
                </c:pt>
                <c:pt idx="439">
                  <c:v>195</c:v>
                </c:pt>
                <c:pt idx="440">
                  <c:v>178</c:v>
                </c:pt>
                <c:pt idx="441">
                  <c:v>164</c:v>
                </c:pt>
                <c:pt idx="442">
                  <c:v>234</c:v>
                </c:pt>
                <c:pt idx="443">
                  <c:v>164</c:v>
                </c:pt>
                <c:pt idx="444">
                  <c:v>177</c:v>
                </c:pt>
                <c:pt idx="445">
                  <c:v>141</c:v>
                </c:pt>
                <c:pt idx="446">
                  <c:v>124</c:v>
                </c:pt>
                <c:pt idx="447">
                  <c:v>102</c:v>
                </c:pt>
                <c:pt idx="448">
                  <c:v>130</c:v>
                </c:pt>
                <c:pt idx="449">
                  <c:v>180</c:v>
                </c:pt>
                <c:pt idx="450">
                  <c:v>128</c:v>
                </c:pt>
                <c:pt idx="451">
                  <c:v>167</c:v>
                </c:pt>
                <c:pt idx="452">
                  <c:v>113</c:v>
                </c:pt>
                <c:pt idx="453">
                  <c:v>74</c:v>
                </c:pt>
                <c:pt idx="454">
                  <c:v>104</c:v>
                </c:pt>
                <c:pt idx="455">
                  <c:v>98</c:v>
                </c:pt>
                <c:pt idx="456">
                  <c:v>121</c:v>
                </c:pt>
                <c:pt idx="457">
                  <c:v>105</c:v>
                </c:pt>
                <c:pt idx="458">
                  <c:v>113</c:v>
                </c:pt>
                <c:pt idx="459">
                  <c:v>68</c:v>
                </c:pt>
                <c:pt idx="460">
                  <c:v>72</c:v>
                </c:pt>
                <c:pt idx="461">
                  <c:v>74</c:v>
                </c:pt>
                <c:pt idx="462">
                  <c:v>84</c:v>
                </c:pt>
                <c:pt idx="463">
                  <c:v>80</c:v>
                </c:pt>
                <c:pt idx="464">
                  <c:v>111</c:v>
                </c:pt>
                <c:pt idx="465">
                  <c:v>65</c:v>
                </c:pt>
                <c:pt idx="466">
                  <c:v>58</c:v>
                </c:pt>
                <c:pt idx="467">
                  <c:v>82</c:v>
                </c:pt>
                <c:pt idx="468">
                  <c:v>40</c:v>
                </c:pt>
                <c:pt idx="469">
                  <c:v>55</c:v>
                </c:pt>
                <c:pt idx="470">
                  <c:v>66</c:v>
                </c:pt>
                <c:pt idx="471">
                  <c:v>71</c:v>
                </c:pt>
                <c:pt idx="472">
                  <c:v>74</c:v>
                </c:pt>
                <c:pt idx="473">
                  <c:v>42</c:v>
                </c:pt>
                <c:pt idx="474">
                  <c:v>39</c:v>
                </c:pt>
                <c:pt idx="475">
                  <c:v>41</c:v>
                </c:pt>
                <c:pt idx="476">
                  <c:v>32</c:v>
                </c:pt>
                <c:pt idx="477">
                  <c:v>55</c:v>
                </c:pt>
                <c:pt idx="478">
                  <c:v>34</c:v>
                </c:pt>
                <c:pt idx="479">
                  <c:v>28</c:v>
                </c:pt>
                <c:pt idx="480">
                  <c:v>57</c:v>
                </c:pt>
                <c:pt idx="481">
                  <c:v>27</c:v>
                </c:pt>
                <c:pt idx="482">
                  <c:v>21</c:v>
                </c:pt>
                <c:pt idx="483">
                  <c:v>35</c:v>
                </c:pt>
                <c:pt idx="484">
                  <c:v>60</c:v>
                </c:pt>
                <c:pt idx="485">
                  <c:v>36</c:v>
                </c:pt>
                <c:pt idx="486">
                  <c:v>35</c:v>
                </c:pt>
                <c:pt idx="487">
                  <c:v>19</c:v>
                </c:pt>
                <c:pt idx="488">
                  <c:v>24</c:v>
                </c:pt>
                <c:pt idx="489">
                  <c:v>24</c:v>
                </c:pt>
                <c:pt idx="490">
                  <c:v>54</c:v>
                </c:pt>
                <c:pt idx="491">
                  <c:v>36</c:v>
                </c:pt>
                <c:pt idx="492">
                  <c:v>35</c:v>
                </c:pt>
                <c:pt idx="493">
                  <c:v>32</c:v>
                </c:pt>
                <c:pt idx="494">
                  <c:v>24</c:v>
                </c:pt>
                <c:pt idx="495">
                  <c:v>15</c:v>
                </c:pt>
                <c:pt idx="496">
                  <c:v>8</c:v>
                </c:pt>
                <c:pt idx="497">
                  <c:v>45</c:v>
                </c:pt>
                <c:pt idx="498">
                  <c:v>31</c:v>
                </c:pt>
                <c:pt idx="499">
                  <c:v>36</c:v>
                </c:pt>
                <c:pt idx="500">
                  <c:v>42</c:v>
                </c:pt>
                <c:pt idx="501">
                  <c:v>17</c:v>
                </c:pt>
                <c:pt idx="502">
                  <c:v>19</c:v>
                </c:pt>
                <c:pt idx="503">
                  <c:v>20</c:v>
                </c:pt>
                <c:pt idx="504">
                  <c:v>63</c:v>
                </c:pt>
                <c:pt idx="505">
                  <c:v>46</c:v>
                </c:pt>
                <c:pt idx="506">
                  <c:v>67</c:v>
                </c:pt>
                <c:pt idx="507">
                  <c:v>34</c:v>
                </c:pt>
                <c:pt idx="508">
                  <c:v>26</c:v>
                </c:pt>
                <c:pt idx="509">
                  <c:v>11</c:v>
                </c:pt>
                <c:pt idx="510">
                  <c:v>14</c:v>
                </c:pt>
                <c:pt idx="511">
                  <c:v>32</c:v>
                </c:pt>
                <c:pt idx="512">
                  <c:v>27</c:v>
                </c:pt>
                <c:pt idx="513">
                  <c:v>74</c:v>
                </c:pt>
                <c:pt idx="514">
                  <c:v>8</c:v>
                </c:pt>
                <c:pt idx="515">
                  <c:v>10</c:v>
                </c:pt>
                <c:pt idx="516">
                  <c:v>16</c:v>
                </c:pt>
                <c:pt idx="517">
                  <c:v>24</c:v>
                </c:pt>
                <c:pt idx="518">
                  <c:v>67</c:v>
                </c:pt>
                <c:pt idx="519">
                  <c:v>43</c:v>
                </c:pt>
                <c:pt idx="520">
                  <c:v>46</c:v>
                </c:pt>
                <c:pt idx="521">
                  <c:v>48</c:v>
                </c:pt>
                <c:pt idx="522">
                  <c:v>40</c:v>
                </c:pt>
                <c:pt idx="523">
                  <c:v>35</c:v>
                </c:pt>
                <c:pt idx="524">
                  <c:v>27</c:v>
                </c:pt>
                <c:pt idx="525">
                  <c:v>37</c:v>
                </c:pt>
                <c:pt idx="526">
                  <c:v>67</c:v>
                </c:pt>
                <c:pt idx="527">
                  <c:v>32</c:v>
                </c:pt>
                <c:pt idx="528">
                  <c:v>41</c:v>
                </c:pt>
                <c:pt idx="529">
                  <c:v>38</c:v>
                </c:pt>
                <c:pt idx="530">
                  <c:v>39</c:v>
                </c:pt>
                <c:pt idx="531">
                  <c:v>19</c:v>
                </c:pt>
                <c:pt idx="532">
                  <c:v>57</c:v>
                </c:pt>
              </c:numCache>
            </c:numRef>
          </c:val>
          <c:smooth val="0"/>
          <c:extLst>
            <c:ext xmlns:c16="http://schemas.microsoft.com/office/drawing/2014/chart" uri="{C3380CC4-5D6E-409C-BE32-E72D297353CC}">
              <c16:uniqueId val="{00000004-EC06-4E6E-8417-C06B181DAE48}"/>
            </c:ext>
          </c:extLst>
        </c:ser>
        <c:ser>
          <c:idx val="5"/>
          <c:order val="5"/>
          <c:tx>
            <c:strRef>
              <c:f>'South Carolina'!$A$32</c:f>
              <c:strCache>
                <c:ptCount val="1"/>
                <c:pt idx="0">
                  <c:v>Spartanburg (790)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'South Carolina'!$B$1:$PM$1</c:f>
              <c:numCache>
                <c:formatCode>m/d/yyyy</c:formatCode>
                <c:ptCount val="428"/>
                <c:pt idx="0">
                  <c:v>44013</c:v>
                </c:pt>
                <c:pt idx="1">
                  <c:v>44014</c:v>
                </c:pt>
                <c:pt idx="2">
                  <c:v>44015</c:v>
                </c:pt>
                <c:pt idx="3">
                  <c:v>44016</c:v>
                </c:pt>
                <c:pt idx="4">
                  <c:v>44017</c:v>
                </c:pt>
                <c:pt idx="5">
                  <c:v>44018</c:v>
                </c:pt>
                <c:pt idx="6">
                  <c:v>44019</c:v>
                </c:pt>
                <c:pt idx="7">
                  <c:v>44020</c:v>
                </c:pt>
                <c:pt idx="8">
                  <c:v>44021</c:v>
                </c:pt>
                <c:pt idx="9">
                  <c:v>44022</c:v>
                </c:pt>
                <c:pt idx="10">
                  <c:v>44023</c:v>
                </c:pt>
                <c:pt idx="11">
                  <c:v>44024</c:v>
                </c:pt>
                <c:pt idx="12">
                  <c:v>44025</c:v>
                </c:pt>
                <c:pt idx="13">
                  <c:v>44026</c:v>
                </c:pt>
                <c:pt idx="14">
                  <c:v>44027</c:v>
                </c:pt>
                <c:pt idx="15">
                  <c:v>44028</c:v>
                </c:pt>
                <c:pt idx="16">
                  <c:v>44029</c:v>
                </c:pt>
                <c:pt idx="17">
                  <c:v>44030</c:v>
                </c:pt>
                <c:pt idx="18">
                  <c:v>44031</c:v>
                </c:pt>
                <c:pt idx="19">
                  <c:v>44032</c:v>
                </c:pt>
                <c:pt idx="20">
                  <c:v>44033</c:v>
                </c:pt>
                <c:pt idx="21">
                  <c:v>44034</c:v>
                </c:pt>
                <c:pt idx="22">
                  <c:v>44035</c:v>
                </c:pt>
                <c:pt idx="23">
                  <c:v>44036</c:v>
                </c:pt>
                <c:pt idx="24">
                  <c:v>44037</c:v>
                </c:pt>
                <c:pt idx="25">
                  <c:v>44038</c:v>
                </c:pt>
                <c:pt idx="26">
                  <c:v>44039</c:v>
                </c:pt>
                <c:pt idx="27">
                  <c:v>44040</c:v>
                </c:pt>
                <c:pt idx="28">
                  <c:v>44041</c:v>
                </c:pt>
                <c:pt idx="29">
                  <c:v>44042</c:v>
                </c:pt>
                <c:pt idx="30">
                  <c:v>44043</c:v>
                </c:pt>
                <c:pt idx="31">
                  <c:v>44044</c:v>
                </c:pt>
                <c:pt idx="32">
                  <c:v>44045</c:v>
                </c:pt>
                <c:pt idx="33">
                  <c:v>44046</c:v>
                </c:pt>
                <c:pt idx="34">
                  <c:v>44047</c:v>
                </c:pt>
                <c:pt idx="35">
                  <c:v>44048</c:v>
                </c:pt>
                <c:pt idx="36">
                  <c:v>44049</c:v>
                </c:pt>
                <c:pt idx="37">
                  <c:v>44050</c:v>
                </c:pt>
                <c:pt idx="38">
                  <c:v>44051</c:v>
                </c:pt>
                <c:pt idx="39">
                  <c:v>44052</c:v>
                </c:pt>
                <c:pt idx="40">
                  <c:v>44053</c:v>
                </c:pt>
                <c:pt idx="41">
                  <c:v>44054</c:v>
                </c:pt>
                <c:pt idx="42">
                  <c:v>44055</c:v>
                </c:pt>
                <c:pt idx="43">
                  <c:v>44056</c:v>
                </c:pt>
                <c:pt idx="44">
                  <c:v>44057</c:v>
                </c:pt>
                <c:pt idx="45">
                  <c:v>44058</c:v>
                </c:pt>
                <c:pt idx="46">
                  <c:v>44059</c:v>
                </c:pt>
                <c:pt idx="47">
                  <c:v>44060</c:v>
                </c:pt>
                <c:pt idx="48">
                  <c:v>44061</c:v>
                </c:pt>
                <c:pt idx="49">
                  <c:v>44062</c:v>
                </c:pt>
                <c:pt idx="50">
                  <c:v>44063</c:v>
                </c:pt>
                <c:pt idx="51">
                  <c:v>44064</c:v>
                </c:pt>
                <c:pt idx="52">
                  <c:v>44065</c:v>
                </c:pt>
                <c:pt idx="53">
                  <c:v>44066</c:v>
                </c:pt>
                <c:pt idx="54">
                  <c:v>44067</c:v>
                </c:pt>
                <c:pt idx="55">
                  <c:v>44068</c:v>
                </c:pt>
                <c:pt idx="56">
                  <c:v>44069</c:v>
                </c:pt>
                <c:pt idx="57">
                  <c:v>44070</c:v>
                </c:pt>
                <c:pt idx="58">
                  <c:v>44071</c:v>
                </c:pt>
                <c:pt idx="59">
                  <c:v>44072</c:v>
                </c:pt>
                <c:pt idx="60">
                  <c:v>44073</c:v>
                </c:pt>
                <c:pt idx="61">
                  <c:v>44074</c:v>
                </c:pt>
                <c:pt idx="62">
                  <c:v>44075</c:v>
                </c:pt>
                <c:pt idx="63">
                  <c:v>44076</c:v>
                </c:pt>
                <c:pt idx="64">
                  <c:v>44077</c:v>
                </c:pt>
                <c:pt idx="65">
                  <c:v>44078</c:v>
                </c:pt>
                <c:pt idx="66">
                  <c:v>44079</c:v>
                </c:pt>
                <c:pt idx="67">
                  <c:v>44080</c:v>
                </c:pt>
                <c:pt idx="68">
                  <c:v>44081</c:v>
                </c:pt>
                <c:pt idx="69">
                  <c:v>44082</c:v>
                </c:pt>
                <c:pt idx="70">
                  <c:v>44083</c:v>
                </c:pt>
                <c:pt idx="71">
                  <c:v>44084</c:v>
                </c:pt>
                <c:pt idx="72">
                  <c:v>44085</c:v>
                </c:pt>
                <c:pt idx="73">
                  <c:v>44086</c:v>
                </c:pt>
                <c:pt idx="74">
                  <c:v>44087</c:v>
                </c:pt>
                <c:pt idx="75">
                  <c:v>44088</c:v>
                </c:pt>
                <c:pt idx="76">
                  <c:v>44089</c:v>
                </c:pt>
                <c:pt idx="77">
                  <c:v>44090</c:v>
                </c:pt>
                <c:pt idx="78">
                  <c:v>44091</c:v>
                </c:pt>
                <c:pt idx="79">
                  <c:v>44092</c:v>
                </c:pt>
                <c:pt idx="80">
                  <c:v>44093</c:v>
                </c:pt>
                <c:pt idx="81">
                  <c:v>44094</c:v>
                </c:pt>
                <c:pt idx="82">
                  <c:v>44095</c:v>
                </c:pt>
                <c:pt idx="83">
                  <c:v>44096</c:v>
                </c:pt>
                <c:pt idx="84">
                  <c:v>44097</c:v>
                </c:pt>
                <c:pt idx="85">
                  <c:v>44098</c:v>
                </c:pt>
                <c:pt idx="86">
                  <c:v>44099</c:v>
                </c:pt>
                <c:pt idx="87">
                  <c:v>44100</c:v>
                </c:pt>
                <c:pt idx="88">
                  <c:v>44101</c:v>
                </c:pt>
                <c:pt idx="89">
                  <c:v>44102</c:v>
                </c:pt>
                <c:pt idx="90">
                  <c:v>44103</c:v>
                </c:pt>
                <c:pt idx="91">
                  <c:v>44104</c:v>
                </c:pt>
                <c:pt idx="92">
                  <c:v>44105</c:v>
                </c:pt>
                <c:pt idx="93">
                  <c:v>44106</c:v>
                </c:pt>
                <c:pt idx="94">
                  <c:v>44107</c:v>
                </c:pt>
                <c:pt idx="95">
                  <c:v>44108</c:v>
                </c:pt>
                <c:pt idx="96">
                  <c:v>44109</c:v>
                </c:pt>
                <c:pt idx="97">
                  <c:v>44110</c:v>
                </c:pt>
                <c:pt idx="98">
                  <c:v>44111</c:v>
                </c:pt>
                <c:pt idx="99">
                  <c:v>44112</c:v>
                </c:pt>
                <c:pt idx="100">
                  <c:v>44113</c:v>
                </c:pt>
                <c:pt idx="101">
                  <c:v>44114</c:v>
                </c:pt>
                <c:pt idx="102">
                  <c:v>44115</c:v>
                </c:pt>
                <c:pt idx="103">
                  <c:v>44116</c:v>
                </c:pt>
                <c:pt idx="104">
                  <c:v>44117</c:v>
                </c:pt>
                <c:pt idx="105">
                  <c:v>44118</c:v>
                </c:pt>
                <c:pt idx="106">
                  <c:v>44119</c:v>
                </c:pt>
                <c:pt idx="107">
                  <c:v>44120</c:v>
                </c:pt>
                <c:pt idx="108">
                  <c:v>44121</c:v>
                </c:pt>
                <c:pt idx="109">
                  <c:v>44122</c:v>
                </c:pt>
                <c:pt idx="110">
                  <c:v>44123</c:v>
                </c:pt>
                <c:pt idx="111">
                  <c:v>44124</c:v>
                </c:pt>
                <c:pt idx="112">
                  <c:v>44125</c:v>
                </c:pt>
                <c:pt idx="113">
                  <c:v>44126</c:v>
                </c:pt>
                <c:pt idx="114">
                  <c:v>44127</c:v>
                </c:pt>
                <c:pt idx="115">
                  <c:v>44128</c:v>
                </c:pt>
                <c:pt idx="116">
                  <c:v>44129</c:v>
                </c:pt>
                <c:pt idx="117">
                  <c:v>44130</c:v>
                </c:pt>
                <c:pt idx="118">
                  <c:v>44131</c:v>
                </c:pt>
                <c:pt idx="119">
                  <c:v>44132</c:v>
                </c:pt>
                <c:pt idx="120">
                  <c:v>44133</c:v>
                </c:pt>
                <c:pt idx="121">
                  <c:v>44134</c:v>
                </c:pt>
                <c:pt idx="122">
                  <c:v>44135</c:v>
                </c:pt>
                <c:pt idx="123">
                  <c:v>44136</c:v>
                </c:pt>
                <c:pt idx="124">
                  <c:v>44137</c:v>
                </c:pt>
                <c:pt idx="125">
                  <c:v>44138</c:v>
                </c:pt>
                <c:pt idx="126">
                  <c:v>44139</c:v>
                </c:pt>
                <c:pt idx="127">
                  <c:v>44140</c:v>
                </c:pt>
                <c:pt idx="128">
                  <c:v>44141</c:v>
                </c:pt>
                <c:pt idx="129">
                  <c:v>44142</c:v>
                </c:pt>
                <c:pt idx="130">
                  <c:v>44143</c:v>
                </c:pt>
                <c:pt idx="131">
                  <c:v>44144</c:v>
                </c:pt>
                <c:pt idx="132">
                  <c:v>44145</c:v>
                </c:pt>
                <c:pt idx="133">
                  <c:v>44146</c:v>
                </c:pt>
                <c:pt idx="134">
                  <c:v>44147</c:v>
                </c:pt>
                <c:pt idx="135">
                  <c:v>44148</c:v>
                </c:pt>
                <c:pt idx="136">
                  <c:v>44149</c:v>
                </c:pt>
                <c:pt idx="137">
                  <c:v>44150</c:v>
                </c:pt>
                <c:pt idx="138">
                  <c:v>44151</c:v>
                </c:pt>
                <c:pt idx="139">
                  <c:v>44152</c:v>
                </c:pt>
                <c:pt idx="140">
                  <c:v>44153</c:v>
                </c:pt>
                <c:pt idx="141">
                  <c:v>44154</c:v>
                </c:pt>
                <c:pt idx="142">
                  <c:v>44155</c:v>
                </c:pt>
                <c:pt idx="143">
                  <c:v>44156</c:v>
                </c:pt>
                <c:pt idx="144">
                  <c:v>44157</c:v>
                </c:pt>
                <c:pt idx="145">
                  <c:v>44158</c:v>
                </c:pt>
                <c:pt idx="146">
                  <c:v>44159</c:v>
                </c:pt>
                <c:pt idx="147">
                  <c:v>44160</c:v>
                </c:pt>
                <c:pt idx="148">
                  <c:v>44161</c:v>
                </c:pt>
                <c:pt idx="149">
                  <c:v>44162</c:v>
                </c:pt>
                <c:pt idx="150">
                  <c:v>44163</c:v>
                </c:pt>
                <c:pt idx="151">
                  <c:v>44164</c:v>
                </c:pt>
                <c:pt idx="152">
                  <c:v>44165</c:v>
                </c:pt>
                <c:pt idx="153">
                  <c:v>44166</c:v>
                </c:pt>
                <c:pt idx="154">
                  <c:v>44167</c:v>
                </c:pt>
                <c:pt idx="155">
                  <c:v>44168</c:v>
                </c:pt>
                <c:pt idx="156">
                  <c:v>44169</c:v>
                </c:pt>
                <c:pt idx="157">
                  <c:v>44170</c:v>
                </c:pt>
                <c:pt idx="158">
                  <c:v>44171</c:v>
                </c:pt>
                <c:pt idx="159">
                  <c:v>44172</c:v>
                </c:pt>
                <c:pt idx="160">
                  <c:v>44173</c:v>
                </c:pt>
                <c:pt idx="161">
                  <c:v>44174</c:v>
                </c:pt>
                <c:pt idx="162">
                  <c:v>44175</c:v>
                </c:pt>
                <c:pt idx="163">
                  <c:v>44176</c:v>
                </c:pt>
                <c:pt idx="164">
                  <c:v>44177</c:v>
                </c:pt>
                <c:pt idx="165">
                  <c:v>44178</c:v>
                </c:pt>
                <c:pt idx="166">
                  <c:v>44179</c:v>
                </c:pt>
                <c:pt idx="167">
                  <c:v>44180</c:v>
                </c:pt>
                <c:pt idx="168">
                  <c:v>44181</c:v>
                </c:pt>
                <c:pt idx="169">
                  <c:v>44182</c:v>
                </c:pt>
                <c:pt idx="170">
                  <c:v>44183</c:v>
                </c:pt>
                <c:pt idx="171">
                  <c:v>44184</c:v>
                </c:pt>
                <c:pt idx="172">
                  <c:v>44185</c:v>
                </c:pt>
                <c:pt idx="173">
                  <c:v>44186</c:v>
                </c:pt>
                <c:pt idx="174">
                  <c:v>44187</c:v>
                </c:pt>
                <c:pt idx="175">
                  <c:v>44188</c:v>
                </c:pt>
                <c:pt idx="176">
                  <c:v>44189</c:v>
                </c:pt>
                <c:pt idx="177">
                  <c:v>44190</c:v>
                </c:pt>
                <c:pt idx="178">
                  <c:v>44191</c:v>
                </c:pt>
                <c:pt idx="179">
                  <c:v>44192</c:v>
                </c:pt>
                <c:pt idx="180">
                  <c:v>44193</c:v>
                </c:pt>
                <c:pt idx="181">
                  <c:v>44194</c:v>
                </c:pt>
                <c:pt idx="182">
                  <c:v>44195</c:v>
                </c:pt>
                <c:pt idx="183">
                  <c:v>44196</c:v>
                </c:pt>
                <c:pt idx="184">
                  <c:v>44197</c:v>
                </c:pt>
                <c:pt idx="185">
                  <c:v>44198</c:v>
                </c:pt>
                <c:pt idx="186">
                  <c:v>44199</c:v>
                </c:pt>
                <c:pt idx="187">
                  <c:v>44200</c:v>
                </c:pt>
                <c:pt idx="188">
                  <c:v>44201</c:v>
                </c:pt>
                <c:pt idx="189">
                  <c:v>44202</c:v>
                </c:pt>
                <c:pt idx="190">
                  <c:v>44203</c:v>
                </c:pt>
                <c:pt idx="191">
                  <c:v>44204</c:v>
                </c:pt>
                <c:pt idx="192">
                  <c:v>44205</c:v>
                </c:pt>
                <c:pt idx="193">
                  <c:v>44206</c:v>
                </c:pt>
                <c:pt idx="194">
                  <c:v>44207</c:v>
                </c:pt>
                <c:pt idx="195">
                  <c:v>44208</c:v>
                </c:pt>
                <c:pt idx="196">
                  <c:v>44209</c:v>
                </c:pt>
                <c:pt idx="197">
                  <c:v>44210</c:v>
                </c:pt>
                <c:pt idx="198">
                  <c:v>44211</c:v>
                </c:pt>
                <c:pt idx="199">
                  <c:v>44212</c:v>
                </c:pt>
                <c:pt idx="200">
                  <c:v>44213</c:v>
                </c:pt>
                <c:pt idx="201">
                  <c:v>44214</c:v>
                </c:pt>
                <c:pt idx="202">
                  <c:v>44215</c:v>
                </c:pt>
                <c:pt idx="203">
                  <c:v>44216</c:v>
                </c:pt>
                <c:pt idx="204">
                  <c:v>44217</c:v>
                </c:pt>
                <c:pt idx="205">
                  <c:v>44218</c:v>
                </c:pt>
                <c:pt idx="206">
                  <c:v>44219</c:v>
                </c:pt>
                <c:pt idx="207">
                  <c:v>44220</c:v>
                </c:pt>
                <c:pt idx="208">
                  <c:v>44221</c:v>
                </c:pt>
                <c:pt idx="209">
                  <c:v>44222</c:v>
                </c:pt>
                <c:pt idx="210">
                  <c:v>44223</c:v>
                </c:pt>
                <c:pt idx="211">
                  <c:v>44224</c:v>
                </c:pt>
                <c:pt idx="212">
                  <c:v>44225</c:v>
                </c:pt>
                <c:pt idx="213">
                  <c:v>44226</c:v>
                </c:pt>
                <c:pt idx="214">
                  <c:v>44227</c:v>
                </c:pt>
                <c:pt idx="215">
                  <c:v>44228</c:v>
                </c:pt>
                <c:pt idx="216">
                  <c:v>44229</c:v>
                </c:pt>
                <c:pt idx="217">
                  <c:v>44230</c:v>
                </c:pt>
                <c:pt idx="218">
                  <c:v>44231</c:v>
                </c:pt>
                <c:pt idx="219">
                  <c:v>44232</c:v>
                </c:pt>
                <c:pt idx="220">
                  <c:v>44233</c:v>
                </c:pt>
                <c:pt idx="221">
                  <c:v>44234</c:v>
                </c:pt>
                <c:pt idx="222">
                  <c:v>44235</c:v>
                </c:pt>
                <c:pt idx="223">
                  <c:v>44236</c:v>
                </c:pt>
                <c:pt idx="224">
                  <c:v>44237</c:v>
                </c:pt>
                <c:pt idx="225">
                  <c:v>44238</c:v>
                </c:pt>
                <c:pt idx="226">
                  <c:v>44239</c:v>
                </c:pt>
                <c:pt idx="227">
                  <c:v>44240</c:v>
                </c:pt>
                <c:pt idx="228">
                  <c:v>44241</c:v>
                </c:pt>
                <c:pt idx="229">
                  <c:v>44242</c:v>
                </c:pt>
                <c:pt idx="230">
                  <c:v>44243</c:v>
                </c:pt>
                <c:pt idx="231">
                  <c:v>44244</c:v>
                </c:pt>
                <c:pt idx="232">
                  <c:v>44245</c:v>
                </c:pt>
                <c:pt idx="233">
                  <c:v>44246</c:v>
                </c:pt>
                <c:pt idx="234">
                  <c:v>44247</c:v>
                </c:pt>
                <c:pt idx="235">
                  <c:v>44248</c:v>
                </c:pt>
                <c:pt idx="236">
                  <c:v>44249</c:v>
                </c:pt>
                <c:pt idx="237">
                  <c:v>44250</c:v>
                </c:pt>
                <c:pt idx="238">
                  <c:v>44251</c:v>
                </c:pt>
                <c:pt idx="239">
                  <c:v>44252</c:v>
                </c:pt>
                <c:pt idx="240">
                  <c:v>44253</c:v>
                </c:pt>
                <c:pt idx="241">
                  <c:v>44254</c:v>
                </c:pt>
                <c:pt idx="242">
                  <c:v>44255</c:v>
                </c:pt>
                <c:pt idx="243">
                  <c:v>44256</c:v>
                </c:pt>
                <c:pt idx="244">
                  <c:v>44257</c:v>
                </c:pt>
                <c:pt idx="245">
                  <c:v>44258</c:v>
                </c:pt>
                <c:pt idx="246">
                  <c:v>44259</c:v>
                </c:pt>
                <c:pt idx="247">
                  <c:v>44260</c:v>
                </c:pt>
                <c:pt idx="248">
                  <c:v>44261</c:v>
                </c:pt>
                <c:pt idx="249">
                  <c:v>44262</c:v>
                </c:pt>
                <c:pt idx="250">
                  <c:v>44263</c:v>
                </c:pt>
                <c:pt idx="251">
                  <c:v>44264</c:v>
                </c:pt>
                <c:pt idx="252">
                  <c:v>44265</c:v>
                </c:pt>
                <c:pt idx="253">
                  <c:v>44266</c:v>
                </c:pt>
                <c:pt idx="254">
                  <c:v>44267</c:v>
                </c:pt>
                <c:pt idx="255">
                  <c:v>44268</c:v>
                </c:pt>
                <c:pt idx="256">
                  <c:v>44269</c:v>
                </c:pt>
                <c:pt idx="257">
                  <c:v>44270</c:v>
                </c:pt>
                <c:pt idx="258">
                  <c:v>44271</c:v>
                </c:pt>
                <c:pt idx="259">
                  <c:v>44272</c:v>
                </c:pt>
                <c:pt idx="260">
                  <c:v>44273</c:v>
                </c:pt>
                <c:pt idx="261">
                  <c:v>44274</c:v>
                </c:pt>
                <c:pt idx="262">
                  <c:v>44275</c:v>
                </c:pt>
                <c:pt idx="263">
                  <c:v>44276</c:v>
                </c:pt>
                <c:pt idx="264">
                  <c:v>44277</c:v>
                </c:pt>
                <c:pt idx="265">
                  <c:v>44278</c:v>
                </c:pt>
                <c:pt idx="266">
                  <c:v>44279</c:v>
                </c:pt>
                <c:pt idx="267">
                  <c:v>44280</c:v>
                </c:pt>
                <c:pt idx="268">
                  <c:v>44281</c:v>
                </c:pt>
                <c:pt idx="269">
                  <c:v>44282</c:v>
                </c:pt>
                <c:pt idx="270">
                  <c:v>44283</c:v>
                </c:pt>
                <c:pt idx="271">
                  <c:v>44284</c:v>
                </c:pt>
                <c:pt idx="272">
                  <c:v>44285</c:v>
                </c:pt>
                <c:pt idx="273">
                  <c:v>44286</c:v>
                </c:pt>
                <c:pt idx="274">
                  <c:v>44287</c:v>
                </c:pt>
                <c:pt idx="275">
                  <c:v>44288</c:v>
                </c:pt>
                <c:pt idx="276">
                  <c:v>44289</c:v>
                </c:pt>
                <c:pt idx="277">
                  <c:v>44290</c:v>
                </c:pt>
                <c:pt idx="278">
                  <c:v>44291</c:v>
                </c:pt>
                <c:pt idx="279">
                  <c:v>44292</c:v>
                </c:pt>
                <c:pt idx="280">
                  <c:v>44293</c:v>
                </c:pt>
                <c:pt idx="281">
                  <c:v>44294</c:v>
                </c:pt>
                <c:pt idx="282">
                  <c:v>44295</c:v>
                </c:pt>
                <c:pt idx="283">
                  <c:v>44296</c:v>
                </c:pt>
                <c:pt idx="284">
                  <c:v>44297</c:v>
                </c:pt>
                <c:pt idx="285">
                  <c:v>44298</c:v>
                </c:pt>
                <c:pt idx="286">
                  <c:v>44299</c:v>
                </c:pt>
                <c:pt idx="287">
                  <c:v>44300</c:v>
                </c:pt>
                <c:pt idx="288">
                  <c:v>44301</c:v>
                </c:pt>
                <c:pt idx="289">
                  <c:v>44302</c:v>
                </c:pt>
                <c:pt idx="290">
                  <c:v>44303</c:v>
                </c:pt>
                <c:pt idx="291">
                  <c:v>44304</c:v>
                </c:pt>
                <c:pt idx="292">
                  <c:v>44305</c:v>
                </c:pt>
                <c:pt idx="293">
                  <c:v>44306</c:v>
                </c:pt>
                <c:pt idx="294">
                  <c:v>44307</c:v>
                </c:pt>
                <c:pt idx="295">
                  <c:v>44308</c:v>
                </c:pt>
                <c:pt idx="296">
                  <c:v>44309</c:v>
                </c:pt>
                <c:pt idx="297">
                  <c:v>44310</c:v>
                </c:pt>
                <c:pt idx="298">
                  <c:v>44311</c:v>
                </c:pt>
                <c:pt idx="299">
                  <c:v>44312</c:v>
                </c:pt>
                <c:pt idx="300">
                  <c:v>44313</c:v>
                </c:pt>
                <c:pt idx="301">
                  <c:v>44314</c:v>
                </c:pt>
                <c:pt idx="302">
                  <c:v>44315</c:v>
                </c:pt>
                <c:pt idx="303">
                  <c:v>44316</c:v>
                </c:pt>
                <c:pt idx="304">
                  <c:v>44317</c:v>
                </c:pt>
                <c:pt idx="305">
                  <c:v>44318</c:v>
                </c:pt>
                <c:pt idx="306">
                  <c:v>44319</c:v>
                </c:pt>
                <c:pt idx="307">
                  <c:v>44320</c:v>
                </c:pt>
                <c:pt idx="308">
                  <c:v>44321</c:v>
                </c:pt>
                <c:pt idx="309">
                  <c:v>44322</c:v>
                </c:pt>
                <c:pt idx="310">
                  <c:v>44323</c:v>
                </c:pt>
                <c:pt idx="311">
                  <c:v>44324</c:v>
                </c:pt>
                <c:pt idx="312">
                  <c:v>44325</c:v>
                </c:pt>
                <c:pt idx="313">
                  <c:v>44326</c:v>
                </c:pt>
                <c:pt idx="314">
                  <c:v>44327</c:v>
                </c:pt>
                <c:pt idx="315">
                  <c:v>44328</c:v>
                </c:pt>
                <c:pt idx="316">
                  <c:v>44329</c:v>
                </c:pt>
                <c:pt idx="317">
                  <c:v>44330</c:v>
                </c:pt>
                <c:pt idx="318">
                  <c:v>44331</c:v>
                </c:pt>
                <c:pt idx="319">
                  <c:v>44332</c:v>
                </c:pt>
                <c:pt idx="320">
                  <c:v>44333</c:v>
                </c:pt>
                <c:pt idx="321">
                  <c:v>44334</c:v>
                </c:pt>
                <c:pt idx="322">
                  <c:v>44335</c:v>
                </c:pt>
                <c:pt idx="323">
                  <c:v>44336</c:v>
                </c:pt>
                <c:pt idx="324">
                  <c:v>44337</c:v>
                </c:pt>
                <c:pt idx="325">
                  <c:v>44338</c:v>
                </c:pt>
                <c:pt idx="326">
                  <c:v>44339</c:v>
                </c:pt>
                <c:pt idx="327">
                  <c:v>44340</c:v>
                </c:pt>
                <c:pt idx="328">
                  <c:v>44341</c:v>
                </c:pt>
                <c:pt idx="329">
                  <c:v>44342</c:v>
                </c:pt>
                <c:pt idx="330">
                  <c:v>44343</c:v>
                </c:pt>
                <c:pt idx="331">
                  <c:v>44344</c:v>
                </c:pt>
                <c:pt idx="332">
                  <c:v>44345</c:v>
                </c:pt>
                <c:pt idx="333">
                  <c:v>44346</c:v>
                </c:pt>
                <c:pt idx="334">
                  <c:v>44347</c:v>
                </c:pt>
                <c:pt idx="335">
                  <c:v>44348</c:v>
                </c:pt>
                <c:pt idx="336">
                  <c:v>44349</c:v>
                </c:pt>
                <c:pt idx="337">
                  <c:v>44350</c:v>
                </c:pt>
                <c:pt idx="338">
                  <c:v>44351</c:v>
                </c:pt>
                <c:pt idx="339">
                  <c:v>44352</c:v>
                </c:pt>
                <c:pt idx="340">
                  <c:v>44353</c:v>
                </c:pt>
                <c:pt idx="341">
                  <c:v>44354</c:v>
                </c:pt>
                <c:pt idx="342">
                  <c:v>44355</c:v>
                </c:pt>
                <c:pt idx="343">
                  <c:v>44356</c:v>
                </c:pt>
                <c:pt idx="344">
                  <c:v>44357</c:v>
                </c:pt>
                <c:pt idx="345">
                  <c:v>44358</c:v>
                </c:pt>
                <c:pt idx="346">
                  <c:v>44359</c:v>
                </c:pt>
                <c:pt idx="347">
                  <c:v>44360</c:v>
                </c:pt>
                <c:pt idx="348">
                  <c:v>44361</c:v>
                </c:pt>
                <c:pt idx="349">
                  <c:v>44362</c:v>
                </c:pt>
                <c:pt idx="350">
                  <c:v>44363</c:v>
                </c:pt>
                <c:pt idx="351">
                  <c:v>44364</c:v>
                </c:pt>
                <c:pt idx="352">
                  <c:v>44365</c:v>
                </c:pt>
                <c:pt idx="353">
                  <c:v>44366</c:v>
                </c:pt>
                <c:pt idx="354">
                  <c:v>44367</c:v>
                </c:pt>
                <c:pt idx="355">
                  <c:v>44368</c:v>
                </c:pt>
                <c:pt idx="356">
                  <c:v>44369</c:v>
                </c:pt>
                <c:pt idx="357">
                  <c:v>44370</c:v>
                </c:pt>
                <c:pt idx="358">
                  <c:v>44371</c:v>
                </c:pt>
                <c:pt idx="359">
                  <c:v>44372</c:v>
                </c:pt>
                <c:pt idx="360">
                  <c:v>44373</c:v>
                </c:pt>
                <c:pt idx="361">
                  <c:v>44374</c:v>
                </c:pt>
                <c:pt idx="362">
                  <c:v>44375</c:v>
                </c:pt>
                <c:pt idx="363">
                  <c:v>44376</c:v>
                </c:pt>
                <c:pt idx="364">
                  <c:v>44377</c:v>
                </c:pt>
                <c:pt idx="365">
                  <c:v>44378</c:v>
                </c:pt>
                <c:pt idx="366">
                  <c:v>44379</c:v>
                </c:pt>
                <c:pt idx="367">
                  <c:v>44380</c:v>
                </c:pt>
                <c:pt idx="368">
                  <c:v>44381</c:v>
                </c:pt>
                <c:pt idx="369">
                  <c:v>44382</c:v>
                </c:pt>
                <c:pt idx="370">
                  <c:v>44383</c:v>
                </c:pt>
                <c:pt idx="371">
                  <c:v>44384</c:v>
                </c:pt>
                <c:pt idx="372">
                  <c:v>44385</c:v>
                </c:pt>
                <c:pt idx="373">
                  <c:v>44386</c:v>
                </c:pt>
                <c:pt idx="374">
                  <c:v>44387</c:v>
                </c:pt>
                <c:pt idx="375">
                  <c:v>44388</c:v>
                </c:pt>
                <c:pt idx="376">
                  <c:v>44389</c:v>
                </c:pt>
                <c:pt idx="377">
                  <c:v>44390</c:v>
                </c:pt>
                <c:pt idx="378">
                  <c:v>44391</c:v>
                </c:pt>
                <c:pt idx="379">
                  <c:v>44392</c:v>
                </c:pt>
                <c:pt idx="380">
                  <c:v>44393</c:v>
                </c:pt>
                <c:pt idx="381">
                  <c:v>44394</c:v>
                </c:pt>
                <c:pt idx="382">
                  <c:v>44395</c:v>
                </c:pt>
                <c:pt idx="383">
                  <c:v>44396</c:v>
                </c:pt>
                <c:pt idx="384">
                  <c:v>44397</c:v>
                </c:pt>
                <c:pt idx="385">
                  <c:v>44398</c:v>
                </c:pt>
                <c:pt idx="386">
                  <c:v>44399</c:v>
                </c:pt>
                <c:pt idx="387">
                  <c:v>44400</c:v>
                </c:pt>
                <c:pt idx="388">
                  <c:v>44401</c:v>
                </c:pt>
                <c:pt idx="389">
                  <c:v>44402</c:v>
                </c:pt>
                <c:pt idx="390">
                  <c:v>44403</c:v>
                </c:pt>
                <c:pt idx="391">
                  <c:v>44404</c:v>
                </c:pt>
                <c:pt idx="392">
                  <c:v>44405</c:v>
                </c:pt>
                <c:pt idx="393">
                  <c:v>44406</c:v>
                </c:pt>
                <c:pt idx="394">
                  <c:v>44407</c:v>
                </c:pt>
                <c:pt idx="395">
                  <c:v>44408</c:v>
                </c:pt>
                <c:pt idx="396">
                  <c:v>44409</c:v>
                </c:pt>
                <c:pt idx="397">
                  <c:v>44410</c:v>
                </c:pt>
                <c:pt idx="398">
                  <c:v>44411</c:v>
                </c:pt>
                <c:pt idx="399">
                  <c:v>44412</c:v>
                </c:pt>
                <c:pt idx="400">
                  <c:v>44413</c:v>
                </c:pt>
                <c:pt idx="401">
                  <c:v>44414</c:v>
                </c:pt>
                <c:pt idx="402">
                  <c:v>44415</c:v>
                </c:pt>
                <c:pt idx="403">
                  <c:v>44416</c:v>
                </c:pt>
                <c:pt idx="404">
                  <c:v>44417</c:v>
                </c:pt>
                <c:pt idx="405">
                  <c:v>44418</c:v>
                </c:pt>
                <c:pt idx="406">
                  <c:v>44419</c:v>
                </c:pt>
                <c:pt idx="407">
                  <c:v>44420</c:v>
                </c:pt>
                <c:pt idx="408">
                  <c:v>44421</c:v>
                </c:pt>
                <c:pt idx="409">
                  <c:v>44422</c:v>
                </c:pt>
                <c:pt idx="410">
                  <c:v>44423</c:v>
                </c:pt>
                <c:pt idx="411">
                  <c:v>44424</c:v>
                </c:pt>
                <c:pt idx="412">
                  <c:v>44425</c:v>
                </c:pt>
                <c:pt idx="413">
                  <c:v>44426</c:v>
                </c:pt>
                <c:pt idx="414">
                  <c:v>44427</c:v>
                </c:pt>
                <c:pt idx="415">
                  <c:v>44428</c:v>
                </c:pt>
                <c:pt idx="416">
                  <c:v>44429</c:v>
                </c:pt>
                <c:pt idx="417">
                  <c:v>44430</c:v>
                </c:pt>
                <c:pt idx="418">
                  <c:v>44431</c:v>
                </c:pt>
                <c:pt idx="419">
                  <c:v>44432</c:v>
                </c:pt>
                <c:pt idx="420">
                  <c:v>44433</c:v>
                </c:pt>
                <c:pt idx="421">
                  <c:v>44434</c:v>
                </c:pt>
                <c:pt idx="422">
                  <c:v>44435</c:v>
                </c:pt>
                <c:pt idx="423">
                  <c:v>44436</c:v>
                </c:pt>
                <c:pt idx="424">
                  <c:v>44437</c:v>
                </c:pt>
                <c:pt idx="425">
                  <c:v>44438</c:v>
                </c:pt>
                <c:pt idx="426">
                  <c:v>44439</c:v>
                </c:pt>
                <c:pt idx="427">
                  <c:v>44440</c:v>
                </c:pt>
              </c:numCache>
            </c:numRef>
          </c:cat>
          <c:val>
            <c:numRef>
              <c:f>'South Carolina'!$32:$32</c:f>
              <c:numCache>
                <c:formatCode>General</c:formatCode>
                <c:ptCount val="16384"/>
                <c:pt idx="0">
                  <c:v>0</c:v>
                </c:pt>
                <c:pt idx="1">
                  <c:v>54</c:v>
                </c:pt>
                <c:pt idx="2">
                  <c:v>99</c:v>
                </c:pt>
                <c:pt idx="3">
                  <c:v>30</c:v>
                </c:pt>
                <c:pt idx="4">
                  <c:v>37</c:v>
                </c:pt>
                <c:pt idx="5">
                  <c:v>54</c:v>
                </c:pt>
                <c:pt idx="6">
                  <c:v>60</c:v>
                </c:pt>
                <c:pt idx="7">
                  <c:v>51</c:v>
                </c:pt>
                <c:pt idx="8">
                  <c:v>77</c:v>
                </c:pt>
                <c:pt idx="9">
                  <c:v>73</c:v>
                </c:pt>
                <c:pt idx="10">
                  <c:v>79</c:v>
                </c:pt>
                <c:pt idx="11">
                  <c:v>126</c:v>
                </c:pt>
                <c:pt idx="12">
                  <c:v>97</c:v>
                </c:pt>
                <c:pt idx="13">
                  <c:v>101</c:v>
                </c:pt>
                <c:pt idx="14">
                  <c:v>89</c:v>
                </c:pt>
                <c:pt idx="15">
                  <c:v>97</c:v>
                </c:pt>
                <c:pt idx="16">
                  <c:v>90</c:v>
                </c:pt>
                <c:pt idx="17">
                  <c:v>84</c:v>
                </c:pt>
                <c:pt idx="18">
                  <c:v>48</c:v>
                </c:pt>
                <c:pt idx="19">
                  <c:v>91</c:v>
                </c:pt>
                <c:pt idx="20">
                  <c:v>73</c:v>
                </c:pt>
                <c:pt idx="21">
                  <c:v>55</c:v>
                </c:pt>
                <c:pt idx="22">
                  <c:v>86</c:v>
                </c:pt>
                <c:pt idx="23">
                  <c:v>50</c:v>
                </c:pt>
                <c:pt idx="24">
                  <c:v>66</c:v>
                </c:pt>
                <c:pt idx="25">
                  <c:v>57</c:v>
                </c:pt>
                <c:pt idx="26">
                  <c:v>27</c:v>
                </c:pt>
                <c:pt idx="27">
                  <c:v>20</c:v>
                </c:pt>
                <c:pt idx="28">
                  <c:v>51</c:v>
                </c:pt>
                <c:pt idx="29">
                  <c:v>60</c:v>
                </c:pt>
                <c:pt idx="30">
                  <c:v>64</c:v>
                </c:pt>
                <c:pt idx="31">
                  <c:v>53</c:v>
                </c:pt>
                <c:pt idx="32">
                  <c:v>44</c:v>
                </c:pt>
                <c:pt idx="33">
                  <c:v>42</c:v>
                </c:pt>
                <c:pt idx="34">
                  <c:v>50</c:v>
                </c:pt>
                <c:pt idx="35">
                  <c:v>40</c:v>
                </c:pt>
                <c:pt idx="36">
                  <c:v>62</c:v>
                </c:pt>
                <c:pt idx="37">
                  <c:v>62</c:v>
                </c:pt>
                <c:pt idx="38">
                  <c:v>52</c:v>
                </c:pt>
                <c:pt idx="39">
                  <c:v>49</c:v>
                </c:pt>
                <c:pt idx="40">
                  <c:v>21</c:v>
                </c:pt>
                <c:pt idx="41">
                  <c:v>20</c:v>
                </c:pt>
                <c:pt idx="42">
                  <c:v>69</c:v>
                </c:pt>
                <c:pt idx="43">
                  <c:v>47</c:v>
                </c:pt>
                <c:pt idx="44">
                  <c:v>76</c:v>
                </c:pt>
                <c:pt idx="45">
                  <c:v>36</c:v>
                </c:pt>
                <c:pt idx="46">
                  <c:v>32</c:v>
                </c:pt>
                <c:pt idx="47">
                  <c:v>29</c:v>
                </c:pt>
                <c:pt idx="48">
                  <c:v>12</c:v>
                </c:pt>
                <c:pt idx="49">
                  <c:v>65</c:v>
                </c:pt>
                <c:pt idx="50">
                  <c:v>55</c:v>
                </c:pt>
                <c:pt idx="51">
                  <c:v>35</c:v>
                </c:pt>
                <c:pt idx="52">
                  <c:v>91</c:v>
                </c:pt>
                <c:pt idx="53">
                  <c:v>31</c:v>
                </c:pt>
                <c:pt idx="54">
                  <c:v>18</c:v>
                </c:pt>
                <c:pt idx="55">
                  <c:v>13</c:v>
                </c:pt>
                <c:pt idx="56">
                  <c:v>59</c:v>
                </c:pt>
                <c:pt idx="57">
                  <c:v>25</c:v>
                </c:pt>
                <c:pt idx="58">
                  <c:v>6</c:v>
                </c:pt>
                <c:pt idx="59">
                  <c:v>44</c:v>
                </c:pt>
                <c:pt idx="60">
                  <c:v>70</c:v>
                </c:pt>
                <c:pt idx="61">
                  <c:v>26</c:v>
                </c:pt>
                <c:pt idx="62">
                  <c:v>17</c:v>
                </c:pt>
                <c:pt idx="63">
                  <c:v>24</c:v>
                </c:pt>
                <c:pt idx="64">
                  <c:v>74</c:v>
                </c:pt>
                <c:pt idx="65">
                  <c:v>81</c:v>
                </c:pt>
                <c:pt idx="66">
                  <c:v>202</c:v>
                </c:pt>
                <c:pt idx="67">
                  <c:v>92</c:v>
                </c:pt>
                <c:pt idx="68">
                  <c:v>35</c:v>
                </c:pt>
                <c:pt idx="69">
                  <c:v>14</c:v>
                </c:pt>
                <c:pt idx="70">
                  <c:v>9</c:v>
                </c:pt>
                <c:pt idx="71">
                  <c:v>10</c:v>
                </c:pt>
                <c:pt idx="72">
                  <c:v>3</c:v>
                </c:pt>
                <c:pt idx="73">
                  <c:v>71</c:v>
                </c:pt>
                <c:pt idx="74">
                  <c:v>64</c:v>
                </c:pt>
                <c:pt idx="75">
                  <c:v>18</c:v>
                </c:pt>
                <c:pt idx="76">
                  <c:v>15</c:v>
                </c:pt>
                <c:pt idx="77">
                  <c:v>45</c:v>
                </c:pt>
                <c:pt idx="78">
                  <c:v>61</c:v>
                </c:pt>
                <c:pt idx="79">
                  <c:v>64</c:v>
                </c:pt>
                <c:pt idx="80">
                  <c:v>46</c:v>
                </c:pt>
                <c:pt idx="81">
                  <c:v>40</c:v>
                </c:pt>
                <c:pt idx="82">
                  <c:v>3</c:v>
                </c:pt>
                <c:pt idx="83">
                  <c:v>6</c:v>
                </c:pt>
                <c:pt idx="84">
                  <c:v>73</c:v>
                </c:pt>
                <c:pt idx="85">
                  <c:v>50</c:v>
                </c:pt>
                <c:pt idx="86">
                  <c:v>37</c:v>
                </c:pt>
                <c:pt idx="87">
                  <c:v>47</c:v>
                </c:pt>
                <c:pt idx="88">
                  <c:v>29</c:v>
                </c:pt>
                <c:pt idx="89">
                  <c:v>11</c:v>
                </c:pt>
                <c:pt idx="90">
                  <c:v>10</c:v>
                </c:pt>
                <c:pt idx="91">
                  <c:v>17</c:v>
                </c:pt>
                <c:pt idx="92">
                  <c:v>6</c:v>
                </c:pt>
                <c:pt idx="93">
                  <c:v>8</c:v>
                </c:pt>
                <c:pt idx="94">
                  <c:v>1</c:v>
                </c:pt>
                <c:pt idx="95">
                  <c:v>9</c:v>
                </c:pt>
                <c:pt idx="96">
                  <c:v>53</c:v>
                </c:pt>
                <c:pt idx="97">
                  <c:v>42</c:v>
                </c:pt>
                <c:pt idx="98">
                  <c:v>25</c:v>
                </c:pt>
                <c:pt idx="99">
                  <c:v>38</c:v>
                </c:pt>
                <c:pt idx="100">
                  <c:v>106</c:v>
                </c:pt>
                <c:pt idx="101">
                  <c:v>68</c:v>
                </c:pt>
                <c:pt idx="102">
                  <c:v>69</c:v>
                </c:pt>
                <c:pt idx="103">
                  <c:v>91</c:v>
                </c:pt>
                <c:pt idx="104">
                  <c:v>24</c:v>
                </c:pt>
                <c:pt idx="105">
                  <c:v>26</c:v>
                </c:pt>
                <c:pt idx="106">
                  <c:v>43</c:v>
                </c:pt>
                <c:pt idx="107">
                  <c:v>112</c:v>
                </c:pt>
                <c:pt idx="108">
                  <c:v>86</c:v>
                </c:pt>
                <c:pt idx="109">
                  <c:v>69</c:v>
                </c:pt>
                <c:pt idx="110">
                  <c:v>77</c:v>
                </c:pt>
                <c:pt idx="111">
                  <c:v>76</c:v>
                </c:pt>
                <c:pt idx="112">
                  <c:v>19</c:v>
                </c:pt>
                <c:pt idx="113">
                  <c:v>36</c:v>
                </c:pt>
                <c:pt idx="114">
                  <c:v>117</c:v>
                </c:pt>
                <c:pt idx="115">
                  <c:v>75</c:v>
                </c:pt>
                <c:pt idx="116">
                  <c:v>39</c:v>
                </c:pt>
                <c:pt idx="117">
                  <c:v>148</c:v>
                </c:pt>
                <c:pt idx="118">
                  <c:v>68</c:v>
                </c:pt>
                <c:pt idx="119">
                  <c:v>24</c:v>
                </c:pt>
                <c:pt idx="120">
                  <c:v>48</c:v>
                </c:pt>
                <c:pt idx="121">
                  <c:v>76</c:v>
                </c:pt>
                <c:pt idx="122">
                  <c:v>30</c:v>
                </c:pt>
                <c:pt idx="123">
                  <c:v>76</c:v>
                </c:pt>
                <c:pt idx="124">
                  <c:v>121</c:v>
                </c:pt>
                <c:pt idx="125">
                  <c:v>52</c:v>
                </c:pt>
                <c:pt idx="126">
                  <c:v>28</c:v>
                </c:pt>
                <c:pt idx="127">
                  <c:v>38</c:v>
                </c:pt>
                <c:pt idx="128">
                  <c:v>7</c:v>
                </c:pt>
                <c:pt idx="129">
                  <c:v>115</c:v>
                </c:pt>
                <c:pt idx="130">
                  <c:v>138</c:v>
                </c:pt>
                <c:pt idx="131">
                  <c:v>66</c:v>
                </c:pt>
                <c:pt idx="132">
                  <c:v>54</c:v>
                </c:pt>
                <c:pt idx="133">
                  <c:v>63</c:v>
                </c:pt>
                <c:pt idx="134">
                  <c:v>38</c:v>
                </c:pt>
                <c:pt idx="135">
                  <c:v>127</c:v>
                </c:pt>
                <c:pt idx="136">
                  <c:v>109</c:v>
                </c:pt>
                <c:pt idx="137">
                  <c:v>168</c:v>
                </c:pt>
                <c:pt idx="138">
                  <c:v>104</c:v>
                </c:pt>
                <c:pt idx="139">
                  <c:v>74</c:v>
                </c:pt>
                <c:pt idx="140">
                  <c:v>51</c:v>
                </c:pt>
                <c:pt idx="141">
                  <c:v>74</c:v>
                </c:pt>
                <c:pt idx="142">
                  <c:v>149</c:v>
                </c:pt>
                <c:pt idx="143">
                  <c:v>116</c:v>
                </c:pt>
                <c:pt idx="144">
                  <c:v>93</c:v>
                </c:pt>
                <c:pt idx="145">
                  <c:v>141</c:v>
                </c:pt>
                <c:pt idx="146">
                  <c:v>84</c:v>
                </c:pt>
                <c:pt idx="147">
                  <c:v>86</c:v>
                </c:pt>
                <c:pt idx="148">
                  <c:v>54</c:v>
                </c:pt>
                <c:pt idx="150">
                  <c:v>134</c:v>
                </c:pt>
                <c:pt idx="151">
                  <c:v>150</c:v>
                </c:pt>
                <c:pt idx="152">
                  <c:v>111</c:v>
                </c:pt>
                <c:pt idx="153">
                  <c:v>71</c:v>
                </c:pt>
                <c:pt idx="154">
                  <c:v>125</c:v>
                </c:pt>
                <c:pt idx="155">
                  <c:v>94</c:v>
                </c:pt>
                <c:pt idx="156">
                  <c:v>83</c:v>
                </c:pt>
                <c:pt idx="157">
                  <c:v>253</c:v>
                </c:pt>
                <c:pt idx="158">
                  <c:v>182</c:v>
                </c:pt>
                <c:pt idx="159">
                  <c:v>258</c:v>
                </c:pt>
                <c:pt idx="160">
                  <c:v>224</c:v>
                </c:pt>
                <c:pt idx="161">
                  <c:v>193</c:v>
                </c:pt>
                <c:pt idx="162">
                  <c:v>141</c:v>
                </c:pt>
                <c:pt idx="163">
                  <c:v>141</c:v>
                </c:pt>
                <c:pt idx="164">
                  <c:v>346</c:v>
                </c:pt>
                <c:pt idx="165">
                  <c:v>217</c:v>
                </c:pt>
                <c:pt idx="166">
                  <c:v>307</c:v>
                </c:pt>
                <c:pt idx="167">
                  <c:v>240</c:v>
                </c:pt>
                <c:pt idx="168">
                  <c:v>210</c:v>
                </c:pt>
                <c:pt idx="169">
                  <c:v>209</c:v>
                </c:pt>
                <c:pt idx="170">
                  <c:v>82</c:v>
                </c:pt>
                <c:pt idx="171">
                  <c:v>273</c:v>
                </c:pt>
                <c:pt idx="172">
                  <c:v>150</c:v>
                </c:pt>
                <c:pt idx="173">
                  <c:v>382</c:v>
                </c:pt>
                <c:pt idx="174">
                  <c:v>120</c:v>
                </c:pt>
                <c:pt idx="175">
                  <c:v>242</c:v>
                </c:pt>
                <c:pt idx="176">
                  <c:v>287</c:v>
                </c:pt>
                <c:pt idx="177">
                  <c:v>217</c:v>
                </c:pt>
                <c:pt idx="178">
                  <c:v>412</c:v>
                </c:pt>
                <c:pt idx="179">
                  <c:v>199</c:v>
                </c:pt>
                <c:pt idx="180">
                  <c:v>168</c:v>
                </c:pt>
                <c:pt idx="181">
                  <c:v>149</c:v>
                </c:pt>
                <c:pt idx="182">
                  <c:v>122</c:v>
                </c:pt>
                <c:pt idx="183">
                  <c:v>175</c:v>
                </c:pt>
                <c:pt idx="184">
                  <c:v>396</c:v>
                </c:pt>
                <c:pt idx="185">
                  <c:v>319</c:v>
                </c:pt>
                <c:pt idx="186">
                  <c:v>370</c:v>
                </c:pt>
                <c:pt idx="187">
                  <c:v>102</c:v>
                </c:pt>
                <c:pt idx="188">
                  <c:v>224</c:v>
                </c:pt>
                <c:pt idx="189">
                  <c:v>208</c:v>
                </c:pt>
                <c:pt idx="190">
                  <c:v>274</c:v>
                </c:pt>
                <c:pt idx="191">
                  <c:v>312</c:v>
                </c:pt>
                <c:pt idx="192">
                  <c:v>479</c:v>
                </c:pt>
                <c:pt idx="193">
                  <c:v>196</c:v>
                </c:pt>
                <c:pt idx="194">
                  <c:v>78</c:v>
                </c:pt>
                <c:pt idx="195">
                  <c:v>247</c:v>
                </c:pt>
                <c:pt idx="196">
                  <c:v>422</c:v>
                </c:pt>
                <c:pt idx="197">
                  <c:v>118</c:v>
                </c:pt>
                <c:pt idx="198">
                  <c:v>218</c:v>
                </c:pt>
                <c:pt idx="199">
                  <c:v>237</c:v>
                </c:pt>
                <c:pt idx="200">
                  <c:v>99</c:v>
                </c:pt>
                <c:pt idx="201">
                  <c:v>202</c:v>
                </c:pt>
                <c:pt idx="202">
                  <c:v>790</c:v>
                </c:pt>
                <c:pt idx="203">
                  <c:v>319</c:v>
                </c:pt>
                <c:pt idx="204">
                  <c:v>336</c:v>
                </c:pt>
                <c:pt idx="205">
                  <c:v>245</c:v>
                </c:pt>
                <c:pt idx="206">
                  <c:v>276</c:v>
                </c:pt>
                <c:pt idx="207">
                  <c:v>179</c:v>
                </c:pt>
                <c:pt idx="208">
                  <c:v>216</c:v>
                </c:pt>
                <c:pt idx="209">
                  <c:v>93</c:v>
                </c:pt>
                <c:pt idx="210">
                  <c:v>284</c:v>
                </c:pt>
                <c:pt idx="211">
                  <c:v>294</c:v>
                </c:pt>
                <c:pt idx="212">
                  <c:v>192</c:v>
                </c:pt>
                <c:pt idx="213">
                  <c:v>241</c:v>
                </c:pt>
                <c:pt idx="214">
                  <c:v>154</c:v>
                </c:pt>
                <c:pt idx="215">
                  <c:v>146</c:v>
                </c:pt>
                <c:pt idx="216">
                  <c:v>91</c:v>
                </c:pt>
                <c:pt idx="217">
                  <c:v>128</c:v>
                </c:pt>
                <c:pt idx="218">
                  <c:v>223</c:v>
                </c:pt>
                <c:pt idx="219">
                  <c:v>122</c:v>
                </c:pt>
                <c:pt idx="220">
                  <c:v>203</c:v>
                </c:pt>
                <c:pt idx="221">
                  <c:v>89</c:v>
                </c:pt>
                <c:pt idx="222">
                  <c:v>90</c:v>
                </c:pt>
                <c:pt idx="223">
                  <c:v>78</c:v>
                </c:pt>
                <c:pt idx="224">
                  <c:v>122</c:v>
                </c:pt>
                <c:pt idx="225">
                  <c:v>190</c:v>
                </c:pt>
                <c:pt idx="226">
                  <c:v>110</c:v>
                </c:pt>
                <c:pt idx="227">
                  <c:v>191</c:v>
                </c:pt>
                <c:pt idx="228">
                  <c:v>88</c:v>
                </c:pt>
                <c:pt idx="229">
                  <c:v>67</c:v>
                </c:pt>
                <c:pt idx="230">
                  <c:v>43</c:v>
                </c:pt>
                <c:pt idx="231">
                  <c:v>172</c:v>
                </c:pt>
                <c:pt idx="232">
                  <c:v>93</c:v>
                </c:pt>
                <c:pt idx="233">
                  <c:v>113</c:v>
                </c:pt>
                <c:pt idx="234">
                  <c:v>111</c:v>
                </c:pt>
                <c:pt idx="235">
                  <c:v>80</c:v>
                </c:pt>
                <c:pt idx="236">
                  <c:v>53</c:v>
                </c:pt>
                <c:pt idx="237">
                  <c:v>34</c:v>
                </c:pt>
                <c:pt idx="238">
                  <c:v>57</c:v>
                </c:pt>
                <c:pt idx="239">
                  <c:v>108</c:v>
                </c:pt>
                <c:pt idx="240">
                  <c:v>7</c:v>
                </c:pt>
                <c:pt idx="241">
                  <c:v>59</c:v>
                </c:pt>
                <c:pt idx="242">
                  <c:v>71</c:v>
                </c:pt>
                <c:pt idx="243">
                  <c:v>24</c:v>
                </c:pt>
                <c:pt idx="244">
                  <c:v>40</c:v>
                </c:pt>
                <c:pt idx="245">
                  <c:v>63</c:v>
                </c:pt>
                <c:pt idx="246">
                  <c:v>66</c:v>
                </c:pt>
                <c:pt idx="247">
                  <c:v>69</c:v>
                </c:pt>
                <c:pt idx="248">
                  <c:v>66</c:v>
                </c:pt>
                <c:pt idx="249">
                  <c:v>31</c:v>
                </c:pt>
                <c:pt idx="250">
                  <c:v>16</c:v>
                </c:pt>
                <c:pt idx="251">
                  <c:v>53</c:v>
                </c:pt>
                <c:pt idx="252">
                  <c:v>21</c:v>
                </c:pt>
                <c:pt idx="253">
                  <c:v>50</c:v>
                </c:pt>
                <c:pt idx="254">
                  <c:v>46</c:v>
                </c:pt>
                <c:pt idx="255">
                  <c:v>27</c:v>
                </c:pt>
                <c:pt idx="256">
                  <c:v>14</c:v>
                </c:pt>
                <c:pt idx="257">
                  <c:v>33</c:v>
                </c:pt>
                <c:pt idx="258">
                  <c:v>54</c:v>
                </c:pt>
                <c:pt idx="259">
                  <c:v>58</c:v>
                </c:pt>
                <c:pt idx="260">
                  <c:v>55</c:v>
                </c:pt>
                <c:pt idx="261">
                  <c:v>60</c:v>
                </c:pt>
                <c:pt idx="262">
                  <c:v>46</c:v>
                </c:pt>
                <c:pt idx="263">
                  <c:v>26</c:v>
                </c:pt>
                <c:pt idx="264">
                  <c:v>44</c:v>
                </c:pt>
                <c:pt idx="265">
                  <c:v>20</c:v>
                </c:pt>
                <c:pt idx="266">
                  <c:v>39</c:v>
                </c:pt>
                <c:pt idx="267">
                  <c:v>50</c:v>
                </c:pt>
                <c:pt idx="268">
                  <c:v>44</c:v>
                </c:pt>
                <c:pt idx="269">
                  <c:v>41</c:v>
                </c:pt>
                <c:pt idx="270">
                  <c:v>34</c:v>
                </c:pt>
                <c:pt idx="271">
                  <c:v>25</c:v>
                </c:pt>
                <c:pt idx="272">
                  <c:v>33</c:v>
                </c:pt>
                <c:pt idx="273">
                  <c:v>25</c:v>
                </c:pt>
                <c:pt idx="274">
                  <c:v>49</c:v>
                </c:pt>
                <c:pt idx="275">
                  <c:v>43</c:v>
                </c:pt>
                <c:pt idx="276">
                  <c:v>34</c:v>
                </c:pt>
                <c:pt idx="278">
                  <c:v>42</c:v>
                </c:pt>
                <c:pt idx="279">
                  <c:v>11</c:v>
                </c:pt>
                <c:pt idx="280">
                  <c:v>19</c:v>
                </c:pt>
                <c:pt idx="281">
                  <c:v>54</c:v>
                </c:pt>
                <c:pt idx="282">
                  <c:v>27</c:v>
                </c:pt>
                <c:pt idx="283">
                  <c:v>37</c:v>
                </c:pt>
                <c:pt idx="284">
                  <c:v>25</c:v>
                </c:pt>
                <c:pt idx="285">
                  <c:v>61</c:v>
                </c:pt>
                <c:pt idx="286">
                  <c:v>13</c:v>
                </c:pt>
                <c:pt idx="287">
                  <c:v>28</c:v>
                </c:pt>
                <c:pt idx="288">
                  <c:v>58</c:v>
                </c:pt>
                <c:pt idx="289">
                  <c:v>23</c:v>
                </c:pt>
                <c:pt idx="290">
                  <c:v>37</c:v>
                </c:pt>
                <c:pt idx="291">
                  <c:v>32</c:v>
                </c:pt>
                <c:pt idx="292">
                  <c:v>24</c:v>
                </c:pt>
                <c:pt idx="293">
                  <c:v>23</c:v>
                </c:pt>
                <c:pt idx="294">
                  <c:v>21</c:v>
                </c:pt>
                <c:pt idx="295">
                  <c:v>23</c:v>
                </c:pt>
                <c:pt idx="296">
                  <c:v>25</c:v>
                </c:pt>
                <c:pt idx="297">
                  <c:v>28</c:v>
                </c:pt>
                <c:pt idx="298">
                  <c:v>25</c:v>
                </c:pt>
                <c:pt idx="299">
                  <c:v>29</c:v>
                </c:pt>
                <c:pt idx="300">
                  <c:v>33</c:v>
                </c:pt>
                <c:pt idx="301">
                  <c:v>12</c:v>
                </c:pt>
                <c:pt idx="302">
                  <c:v>27</c:v>
                </c:pt>
                <c:pt idx="303">
                  <c:v>18</c:v>
                </c:pt>
                <c:pt idx="304">
                  <c:v>43</c:v>
                </c:pt>
                <c:pt idx="305">
                  <c:v>17</c:v>
                </c:pt>
                <c:pt idx="306">
                  <c:v>43</c:v>
                </c:pt>
                <c:pt idx="307">
                  <c:v>15</c:v>
                </c:pt>
                <c:pt idx="308">
                  <c:v>10</c:v>
                </c:pt>
                <c:pt idx="309">
                  <c:v>26</c:v>
                </c:pt>
                <c:pt idx="310">
                  <c:v>28</c:v>
                </c:pt>
                <c:pt idx="311">
                  <c:v>22</c:v>
                </c:pt>
                <c:pt idx="312">
                  <c:v>21</c:v>
                </c:pt>
                <c:pt idx="313">
                  <c:v>6</c:v>
                </c:pt>
                <c:pt idx="314">
                  <c:v>13</c:v>
                </c:pt>
                <c:pt idx="315">
                  <c:v>16</c:v>
                </c:pt>
                <c:pt idx="316">
                  <c:v>22</c:v>
                </c:pt>
                <c:pt idx="317">
                  <c:v>17</c:v>
                </c:pt>
                <c:pt idx="318">
                  <c:v>15</c:v>
                </c:pt>
                <c:pt idx="319">
                  <c:v>28</c:v>
                </c:pt>
                <c:pt idx="320">
                  <c:v>4</c:v>
                </c:pt>
                <c:pt idx="321">
                  <c:v>13</c:v>
                </c:pt>
                <c:pt idx="322">
                  <c:v>9</c:v>
                </c:pt>
                <c:pt idx="323">
                  <c:v>8</c:v>
                </c:pt>
                <c:pt idx="324">
                  <c:v>16</c:v>
                </c:pt>
                <c:pt idx="325">
                  <c:v>12</c:v>
                </c:pt>
                <c:pt idx="326">
                  <c:v>19</c:v>
                </c:pt>
                <c:pt idx="327">
                  <c:v>4</c:v>
                </c:pt>
                <c:pt idx="328">
                  <c:v>4</c:v>
                </c:pt>
                <c:pt idx="329">
                  <c:v>6</c:v>
                </c:pt>
                <c:pt idx="330">
                  <c:v>8</c:v>
                </c:pt>
                <c:pt idx="331">
                  <c:v>9</c:v>
                </c:pt>
                <c:pt idx="332">
                  <c:v>14</c:v>
                </c:pt>
                <c:pt idx="333">
                  <c:v>4</c:v>
                </c:pt>
                <c:pt idx="335">
                  <c:v>11</c:v>
                </c:pt>
                <c:pt idx="336">
                  <c:v>3</c:v>
                </c:pt>
                <c:pt idx="337">
                  <c:v>6</c:v>
                </c:pt>
                <c:pt idx="338">
                  <c:v>5</c:v>
                </c:pt>
                <c:pt idx="339">
                  <c:v>18</c:v>
                </c:pt>
                <c:pt idx="340">
                  <c:v>4</c:v>
                </c:pt>
                <c:pt idx="341">
                  <c:v>5</c:v>
                </c:pt>
                <c:pt idx="342">
                  <c:v>6</c:v>
                </c:pt>
                <c:pt idx="343">
                  <c:v>6</c:v>
                </c:pt>
                <c:pt idx="344">
                  <c:v>7</c:v>
                </c:pt>
                <c:pt idx="347">
                  <c:v>1</c:v>
                </c:pt>
                <c:pt idx="348">
                  <c:v>6</c:v>
                </c:pt>
                <c:pt idx="349">
                  <c:v>10</c:v>
                </c:pt>
                <c:pt idx="350">
                  <c:v>5</c:v>
                </c:pt>
                <c:pt idx="351">
                  <c:v>9</c:v>
                </c:pt>
                <c:pt idx="354">
                  <c:v>1</c:v>
                </c:pt>
                <c:pt idx="364">
                  <c:v>8</c:v>
                </c:pt>
                <c:pt idx="376">
                  <c:v>7</c:v>
                </c:pt>
                <c:pt idx="377">
                  <c:v>11</c:v>
                </c:pt>
                <c:pt idx="378">
                  <c:v>16</c:v>
                </c:pt>
                <c:pt idx="379">
                  <c:v>14</c:v>
                </c:pt>
                <c:pt idx="380">
                  <c:v>14</c:v>
                </c:pt>
                <c:pt idx="381">
                  <c:v>20</c:v>
                </c:pt>
                <c:pt idx="382">
                  <c:v>34</c:v>
                </c:pt>
                <c:pt idx="383">
                  <c:v>25</c:v>
                </c:pt>
                <c:pt idx="390">
                  <c:v>38</c:v>
                </c:pt>
                <c:pt idx="391">
                  <c:v>37</c:v>
                </c:pt>
                <c:pt idx="392">
                  <c:v>49</c:v>
                </c:pt>
                <c:pt idx="393">
                  <c:v>90</c:v>
                </c:pt>
                <c:pt idx="394">
                  <c:v>62</c:v>
                </c:pt>
                <c:pt idx="395">
                  <c:v>78</c:v>
                </c:pt>
                <c:pt idx="396">
                  <c:v>110</c:v>
                </c:pt>
                <c:pt idx="397">
                  <c:v>95</c:v>
                </c:pt>
                <c:pt idx="398">
                  <c:v>58</c:v>
                </c:pt>
                <c:pt idx="399">
                  <c:v>122</c:v>
                </c:pt>
                <c:pt idx="400">
                  <c:v>122</c:v>
                </c:pt>
                <c:pt idx="401">
                  <c:v>161</c:v>
                </c:pt>
                <c:pt idx="402">
                  <c:v>132</c:v>
                </c:pt>
                <c:pt idx="403">
                  <c:v>124</c:v>
                </c:pt>
                <c:pt idx="404">
                  <c:v>125</c:v>
                </c:pt>
                <c:pt idx="405">
                  <c:v>84</c:v>
                </c:pt>
                <c:pt idx="406">
                  <c:v>115</c:v>
                </c:pt>
                <c:pt idx="407">
                  <c:v>205</c:v>
                </c:pt>
                <c:pt idx="408">
                  <c:v>150</c:v>
                </c:pt>
                <c:pt idx="409">
                  <c:v>178</c:v>
                </c:pt>
                <c:pt idx="410">
                  <c:v>138</c:v>
                </c:pt>
                <c:pt idx="411">
                  <c:v>121</c:v>
                </c:pt>
                <c:pt idx="412">
                  <c:v>140</c:v>
                </c:pt>
                <c:pt idx="413">
                  <c:v>101</c:v>
                </c:pt>
                <c:pt idx="414">
                  <c:v>172</c:v>
                </c:pt>
                <c:pt idx="415">
                  <c:v>198</c:v>
                </c:pt>
                <c:pt idx="416">
                  <c:v>260</c:v>
                </c:pt>
                <c:pt idx="417">
                  <c:v>191</c:v>
                </c:pt>
                <c:pt idx="418">
                  <c:v>153</c:v>
                </c:pt>
                <c:pt idx="419">
                  <c:v>169</c:v>
                </c:pt>
                <c:pt idx="420">
                  <c:v>174</c:v>
                </c:pt>
                <c:pt idx="421">
                  <c:v>200</c:v>
                </c:pt>
                <c:pt idx="422">
                  <c:v>311</c:v>
                </c:pt>
                <c:pt idx="423">
                  <c:v>361</c:v>
                </c:pt>
                <c:pt idx="424">
                  <c:v>280</c:v>
                </c:pt>
                <c:pt idx="425">
                  <c:v>210</c:v>
                </c:pt>
                <c:pt idx="426">
                  <c:v>303</c:v>
                </c:pt>
                <c:pt idx="427">
                  <c:v>172</c:v>
                </c:pt>
                <c:pt idx="428">
                  <c:v>250</c:v>
                </c:pt>
                <c:pt idx="429">
                  <c:v>388</c:v>
                </c:pt>
                <c:pt idx="430">
                  <c:v>381</c:v>
                </c:pt>
                <c:pt idx="431">
                  <c:v>304</c:v>
                </c:pt>
                <c:pt idx="432">
                  <c:v>400</c:v>
                </c:pt>
                <c:pt idx="433">
                  <c:v>142</c:v>
                </c:pt>
                <c:pt idx="434">
                  <c:v>160</c:v>
                </c:pt>
                <c:pt idx="435">
                  <c:v>100</c:v>
                </c:pt>
                <c:pt idx="436">
                  <c:v>456</c:v>
                </c:pt>
                <c:pt idx="437">
                  <c:v>202</c:v>
                </c:pt>
                <c:pt idx="438">
                  <c:v>344</c:v>
                </c:pt>
                <c:pt idx="439">
                  <c:v>274</c:v>
                </c:pt>
                <c:pt idx="440">
                  <c:v>283</c:v>
                </c:pt>
                <c:pt idx="441">
                  <c:v>349</c:v>
                </c:pt>
                <c:pt idx="442">
                  <c:v>246</c:v>
                </c:pt>
                <c:pt idx="443">
                  <c:v>335</c:v>
                </c:pt>
                <c:pt idx="444">
                  <c:v>182</c:v>
                </c:pt>
                <c:pt idx="445">
                  <c:v>228</c:v>
                </c:pt>
                <c:pt idx="446">
                  <c:v>121</c:v>
                </c:pt>
                <c:pt idx="447">
                  <c:v>137</c:v>
                </c:pt>
                <c:pt idx="448">
                  <c:v>144</c:v>
                </c:pt>
                <c:pt idx="449">
                  <c:v>249</c:v>
                </c:pt>
                <c:pt idx="450">
                  <c:v>145</c:v>
                </c:pt>
                <c:pt idx="451">
                  <c:v>181</c:v>
                </c:pt>
                <c:pt idx="452">
                  <c:v>151</c:v>
                </c:pt>
                <c:pt idx="453">
                  <c:v>164</c:v>
                </c:pt>
                <c:pt idx="454">
                  <c:v>75</c:v>
                </c:pt>
                <c:pt idx="455">
                  <c:v>155</c:v>
                </c:pt>
                <c:pt idx="456">
                  <c:v>140</c:v>
                </c:pt>
                <c:pt idx="457">
                  <c:v>182</c:v>
                </c:pt>
                <c:pt idx="458">
                  <c:v>136</c:v>
                </c:pt>
                <c:pt idx="459">
                  <c:v>78</c:v>
                </c:pt>
                <c:pt idx="460">
                  <c:v>109</c:v>
                </c:pt>
                <c:pt idx="461">
                  <c:v>56</c:v>
                </c:pt>
                <c:pt idx="462">
                  <c:v>117</c:v>
                </c:pt>
                <c:pt idx="463">
                  <c:v>100</c:v>
                </c:pt>
                <c:pt idx="464">
                  <c:v>62</c:v>
                </c:pt>
                <c:pt idx="465">
                  <c:v>81</c:v>
                </c:pt>
                <c:pt idx="466">
                  <c:v>100</c:v>
                </c:pt>
                <c:pt idx="467">
                  <c:v>56</c:v>
                </c:pt>
                <c:pt idx="468">
                  <c:v>24</c:v>
                </c:pt>
                <c:pt idx="469">
                  <c:v>76</c:v>
                </c:pt>
                <c:pt idx="470">
                  <c:v>68</c:v>
                </c:pt>
                <c:pt idx="471">
                  <c:v>87</c:v>
                </c:pt>
                <c:pt idx="472">
                  <c:v>52</c:v>
                </c:pt>
                <c:pt idx="473">
                  <c:v>39</c:v>
                </c:pt>
                <c:pt idx="474">
                  <c:v>44</c:v>
                </c:pt>
                <c:pt idx="475">
                  <c:v>60</c:v>
                </c:pt>
                <c:pt idx="476">
                  <c:v>38</c:v>
                </c:pt>
                <c:pt idx="477">
                  <c:v>52</c:v>
                </c:pt>
                <c:pt idx="478">
                  <c:v>34</c:v>
                </c:pt>
                <c:pt idx="479">
                  <c:v>31</c:v>
                </c:pt>
                <c:pt idx="480">
                  <c:v>38</c:v>
                </c:pt>
                <c:pt idx="481">
                  <c:v>38</c:v>
                </c:pt>
                <c:pt idx="482">
                  <c:v>46</c:v>
                </c:pt>
                <c:pt idx="483">
                  <c:v>36</c:v>
                </c:pt>
                <c:pt idx="484">
                  <c:v>67</c:v>
                </c:pt>
                <c:pt idx="485">
                  <c:v>64</c:v>
                </c:pt>
                <c:pt idx="486">
                  <c:v>35</c:v>
                </c:pt>
                <c:pt idx="487">
                  <c:v>31</c:v>
                </c:pt>
                <c:pt idx="488">
                  <c:v>32</c:v>
                </c:pt>
                <c:pt idx="489">
                  <c:v>22</c:v>
                </c:pt>
                <c:pt idx="490">
                  <c:v>26</c:v>
                </c:pt>
                <c:pt idx="491">
                  <c:v>30</c:v>
                </c:pt>
                <c:pt idx="492">
                  <c:v>47</c:v>
                </c:pt>
                <c:pt idx="493">
                  <c:v>28</c:v>
                </c:pt>
                <c:pt idx="494">
                  <c:v>12</c:v>
                </c:pt>
                <c:pt idx="495">
                  <c:v>20</c:v>
                </c:pt>
                <c:pt idx="496">
                  <c:v>10</c:v>
                </c:pt>
                <c:pt idx="497">
                  <c:v>36</c:v>
                </c:pt>
                <c:pt idx="498">
                  <c:v>47</c:v>
                </c:pt>
                <c:pt idx="499">
                  <c:v>27</c:v>
                </c:pt>
                <c:pt idx="500">
                  <c:v>23</c:v>
                </c:pt>
                <c:pt idx="501">
                  <c:v>20</c:v>
                </c:pt>
                <c:pt idx="502">
                  <c:v>26</c:v>
                </c:pt>
                <c:pt idx="503">
                  <c:v>23</c:v>
                </c:pt>
                <c:pt idx="504">
                  <c:v>22</c:v>
                </c:pt>
                <c:pt idx="505">
                  <c:v>47</c:v>
                </c:pt>
                <c:pt idx="506">
                  <c:v>35</c:v>
                </c:pt>
                <c:pt idx="507">
                  <c:v>43</c:v>
                </c:pt>
                <c:pt idx="508">
                  <c:v>41</c:v>
                </c:pt>
                <c:pt idx="509">
                  <c:v>34</c:v>
                </c:pt>
                <c:pt idx="510">
                  <c:v>21</c:v>
                </c:pt>
                <c:pt idx="511">
                  <c:v>33</c:v>
                </c:pt>
                <c:pt idx="512">
                  <c:v>45</c:v>
                </c:pt>
                <c:pt idx="513">
                  <c:v>52</c:v>
                </c:pt>
                <c:pt idx="514">
                  <c:v>21</c:v>
                </c:pt>
                <c:pt idx="515">
                  <c:v>23</c:v>
                </c:pt>
                <c:pt idx="516">
                  <c:v>30</c:v>
                </c:pt>
                <c:pt idx="517">
                  <c:v>47</c:v>
                </c:pt>
                <c:pt idx="518">
                  <c:v>28</c:v>
                </c:pt>
                <c:pt idx="519">
                  <c:v>60</c:v>
                </c:pt>
                <c:pt idx="520">
                  <c:v>65</c:v>
                </c:pt>
                <c:pt idx="521">
                  <c:v>38</c:v>
                </c:pt>
                <c:pt idx="522">
                  <c:v>23</c:v>
                </c:pt>
                <c:pt idx="523">
                  <c:v>34</c:v>
                </c:pt>
                <c:pt idx="524">
                  <c:v>41</c:v>
                </c:pt>
                <c:pt idx="525">
                  <c:v>60</c:v>
                </c:pt>
                <c:pt idx="526">
                  <c:v>40</c:v>
                </c:pt>
                <c:pt idx="527">
                  <c:v>43</c:v>
                </c:pt>
                <c:pt idx="528">
                  <c:v>46</c:v>
                </c:pt>
                <c:pt idx="529">
                  <c:v>37</c:v>
                </c:pt>
                <c:pt idx="530">
                  <c:v>24</c:v>
                </c:pt>
                <c:pt idx="531">
                  <c:v>40</c:v>
                </c:pt>
                <c:pt idx="532">
                  <c:v>44</c:v>
                </c:pt>
              </c:numCache>
            </c:numRef>
          </c:val>
          <c:smooth val="0"/>
          <c:extLst>
            <c:ext xmlns:c16="http://schemas.microsoft.com/office/drawing/2014/chart" uri="{C3380CC4-5D6E-409C-BE32-E72D297353CC}">
              <c16:uniqueId val="{00000005-EC06-4E6E-8417-C06B181DAE48}"/>
            </c:ext>
          </c:extLst>
        </c:ser>
        <c:dLbls>
          <c:showLegendKey val="0"/>
          <c:showVal val="0"/>
          <c:showCatName val="0"/>
          <c:showSerName val="0"/>
          <c:showPercent val="0"/>
          <c:showBubbleSize val="0"/>
        </c:dLbls>
        <c:marker val="1"/>
        <c:smooth val="0"/>
        <c:axId val="447279904"/>
        <c:axId val="447282200"/>
      </c:lineChart>
      <c:dateAx>
        <c:axId val="44727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282200"/>
        <c:crosses val="autoZero"/>
        <c:auto val="1"/>
        <c:lblOffset val="100"/>
        <c:baseTimeUnit val="days"/>
      </c:dateAx>
      <c:valAx>
        <c:axId val="447282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27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14289</xdr:colOff>
      <xdr:row>13</xdr:row>
      <xdr:rowOff>188119</xdr:rowOff>
    </xdr:from>
    <xdr:to>
      <xdr:col>9</xdr:col>
      <xdr:colOff>433390</xdr:colOff>
      <xdr:row>30</xdr:row>
      <xdr:rowOff>100013</xdr:rowOff>
    </xdr:to>
    <xdr:graphicFrame macro="">
      <xdr:nvGraphicFramePr>
        <xdr:cNvPr id="3" name="Chart 2">
          <a:extLst>
            <a:ext uri="{FF2B5EF4-FFF2-40B4-BE49-F238E27FC236}">
              <a16:creationId xmlns:a16="http://schemas.microsoft.com/office/drawing/2014/main" id="{3C62A314-B110-4F3D-8802-4C8A698B07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31</xdr:row>
      <xdr:rowOff>178594</xdr:rowOff>
    </xdr:from>
    <xdr:to>
      <xdr:col>10</xdr:col>
      <xdr:colOff>404813</xdr:colOff>
      <xdr:row>48</xdr:row>
      <xdr:rowOff>147637</xdr:rowOff>
    </xdr:to>
    <xdr:graphicFrame macro="">
      <xdr:nvGraphicFramePr>
        <xdr:cNvPr id="5" name="Chart 4">
          <a:extLst>
            <a:ext uri="{FF2B5EF4-FFF2-40B4-BE49-F238E27FC236}">
              <a16:creationId xmlns:a16="http://schemas.microsoft.com/office/drawing/2014/main" id="{A2C906E8-282D-46FA-A5CF-22F77D114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23812</xdr:colOff>
      <xdr:row>51</xdr:row>
      <xdr:rowOff>1427</xdr:rowOff>
    </xdr:from>
    <xdr:to>
      <xdr:col>10</xdr:col>
      <xdr:colOff>421957</xdr:colOff>
      <xdr:row>68</xdr:row>
      <xdr:rowOff>149541</xdr:rowOff>
    </xdr:to>
    <xdr:graphicFrame macro="">
      <xdr:nvGraphicFramePr>
        <xdr:cNvPr id="6" name="Chart 5">
          <a:extLst>
            <a:ext uri="{FF2B5EF4-FFF2-40B4-BE49-F238E27FC236}">
              <a16:creationId xmlns:a16="http://schemas.microsoft.com/office/drawing/2014/main" id="{491236D8-88F1-4F57-A4FC-2106A118E0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47624</xdr:colOff>
      <xdr:row>39</xdr:row>
      <xdr:rowOff>104774</xdr:rowOff>
    </xdr:to>
    <xdr:graphicFrame macro="">
      <xdr:nvGraphicFramePr>
        <xdr:cNvPr id="4" name="Chart 3">
          <a:extLst>
            <a:ext uri="{FF2B5EF4-FFF2-40B4-BE49-F238E27FC236}">
              <a16:creationId xmlns:a16="http://schemas.microsoft.com/office/drawing/2014/main" id="{3EBC98FE-3445-46FC-B1BD-DFDA923A4B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40</xdr:row>
      <xdr:rowOff>0</xdr:rowOff>
    </xdr:from>
    <xdr:to>
      <xdr:col>27</xdr:col>
      <xdr:colOff>285750</xdr:colOff>
      <xdr:row>65</xdr:row>
      <xdr:rowOff>38100</xdr:rowOff>
    </xdr:to>
    <xdr:graphicFrame macro="">
      <xdr:nvGraphicFramePr>
        <xdr:cNvPr id="5" name="Chart 4">
          <a:extLst>
            <a:ext uri="{FF2B5EF4-FFF2-40B4-BE49-F238E27FC236}">
              <a16:creationId xmlns:a16="http://schemas.microsoft.com/office/drawing/2014/main" id="{2F707DEC-70DE-446F-BAEA-05816C483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219074</xdr:colOff>
      <xdr:row>39</xdr:row>
      <xdr:rowOff>57150</xdr:rowOff>
    </xdr:to>
    <xdr:graphicFrame macro="">
      <xdr:nvGraphicFramePr>
        <xdr:cNvPr id="2" name="Chart 1">
          <a:extLst>
            <a:ext uri="{FF2B5EF4-FFF2-40B4-BE49-F238E27FC236}">
              <a16:creationId xmlns:a16="http://schemas.microsoft.com/office/drawing/2014/main" id="{ED184F14-C711-44E4-961B-141AB83BB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38100</xdr:colOff>
      <xdr:row>39</xdr:row>
      <xdr:rowOff>114300</xdr:rowOff>
    </xdr:to>
    <xdr:graphicFrame macro="">
      <xdr:nvGraphicFramePr>
        <xdr:cNvPr id="3" name="Chart 2">
          <a:extLst>
            <a:ext uri="{FF2B5EF4-FFF2-40B4-BE49-F238E27FC236}">
              <a16:creationId xmlns:a16="http://schemas.microsoft.com/office/drawing/2014/main" id="{EE4D6325-DBC4-4047-8055-88FC88DD8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371474</xdr:colOff>
      <xdr:row>39</xdr:row>
      <xdr:rowOff>114300</xdr:rowOff>
    </xdr:to>
    <xdr:graphicFrame macro="">
      <xdr:nvGraphicFramePr>
        <xdr:cNvPr id="2" name="Chart 1">
          <a:extLst>
            <a:ext uri="{FF2B5EF4-FFF2-40B4-BE49-F238E27FC236}">
              <a16:creationId xmlns:a16="http://schemas.microsoft.com/office/drawing/2014/main" id="{5A4750BE-9505-490A-B10C-42DC6E94F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9524</xdr:colOff>
      <xdr:row>39</xdr:row>
      <xdr:rowOff>114300</xdr:rowOff>
    </xdr:to>
    <xdr:graphicFrame macro="">
      <xdr:nvGraphicFramePr>
        <xdr:cNvPr id="2" name="Chart 1">
          <a:extLst>
            <a:ext uri="{FF2B5EF4-FFF2-40B4-BE49-F238E27FC236}">
              <a16:creationId xmlns:a16="http://schemas.microsoft.com/office/drawing/2014/main" id="{8864812D-B696-4A4A-9A49-3294252E3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685C8-E8FC-4DFA-968B-BDAB850007E3}">
  <dimension ref="A1:X14"/>
  <sheetViews>
    <sheetView zoomScale="200" zoomScaleNormal="200" workbookViewId="0">
      <pane xSplit="1" ySplit="1" topLeftCell="B2" activePane="bottomRight" state="frozen"/>
      <selection pane="topRight" activeCell="B1" sqref="B1"/>
      <selection pane="bottomLeft" activeCell="A2" sqref="A2"/>
      <selection pane="bottomRight" activeCell="U14" sqref="U14"/>
    </sheetView>
  </sheetViews>
  <sheetFormatPr defaultRowHeight="14.4" x14ac:dyDescent="0.3"/>
  <cols>
    <col min="1" max="1" width="16" bestFit="1" customWidth="1"/>
    <col min="2" max="2" width="10" bestFit="1" customWidth="1"/>
    <col min="3" max="4" width="8.6640625" bestFit="1" customWidth="1"/>
    <col min="5" max="7" width="9.6640625" bestFit="1" customWidth="1"/>
    <col min="8" max="8" width="8.6640625" bestFit="1" customWidth="1"/>
    <col min="9" max="10" width="9.6640625" bestFit="1" customWidth="1"/>
    <col min="11" max="11" width="10" bestFit="1" customWidth="1"/>
    <col min="12" max="12" width="9.6640625" bestFit="1" customWidth="1"/>
    <col min="13" max="15" width="11" bestFit="1" customWidth="1"/>
    <col min="16" max="16" width="10.6640625" bestFit="1" customWidth="1"/>
    <col min="17" max="17" width="9.6640625" bestFit="1" customWidth="1"/>
    <col min="18" max="19" width="10.6640625" bestFit="1" customWidth="1"/>
    <col min="20" max="20" width="10.6640625" style="149" bestFit="1" customWidth="1"/>
    <col min="21" max="21" width="9.6640625" style="149" bestFit="1" customWidth="1"/>
    <col min="22" max="24" width="10.6640625" bestFit="1" customWidth="1"/>
  </cols>
  <sheetData>
    <row r="1" spans="1:24" ht="15" thickBot="1" x14ac:dyDescent="0.35">
      <c r="A1" t="s">
        <v>78</v>
      </c>
      <c r="C1">
        <v>7</v>
      </c>
      <c r="D1">
        <v>7</v>
      </c>
      <c r="E1">
        <v>7</v>
      </c>
      <c r="F1">
        <v>7</v>
      </c>
      <c r="G1">
        <v>7</v>
      </c>
      <c r="H1">
        <v>7</v>
      </c>
      <c r="I1">
        <v>7</v>
      </c>
      <c r="J1">
        <v>7</v>
      </c>
      <c r="K1">
        <v>7</v>
      </c>
      <c r="L1">
        <v>7</v>
      </c>
      <c r="M1">
        <v>7</v>
      </c>
      <c r="N1">
        <v>7</v>
      </c>
      <c r="O1">
        <v>7</v>
      </c>
      <c r="P1">
        <v>7</v>
      </c>
      <c r="Q1">
        <v>7</v>
      </c>
      <c r="R1">
        <v>7</v>
      </c>
      <c r="S1">
        <v>7</v>
      </c>
      <c r="T1" s="149">
        <v>7</v>
      </c>
      <c r="U1" s="149">
        <v>7</v>
      </c>
    </row>
    <row r="2" spans="1:24" s="1" customFormat="1" x14ac:dyDescent="0.3">
      <c r="A2" s="16" t="s">
        <v>76</v>
      </c>
      <c r="B2" s="37">
        <v>44402</v>
      </c>
      <c r="C2" s="1">
        <v>44409</v>
      </c>
      <c r="D2" s="1">
        <v>44416</v>
      </c>
      <c r="E2" s="158">
        <v>44423</v>
      </c>
      <c r="F2" s="159">
        <v>44430</v>
      </c>
      <c r="G2" s="159">
        <v>44437</v>
      </c>
      <c r="H2" s="159">
        <v>44444</v>
      </c>
      <c r="I2" s="159">
        <v>44451</v>
      </c>
      <c r="J2" s="159">
        <v>44458</v>
      </c>
      <c r="K2" s="160">
        <v>44465</v>
      </c>
      <c r="L2" s="1">
        <v>44472</v>
      </c>
      <c r="M2" s="1">
        <v>44479</v>
      </c>
      <c r="N2" s="1">
        <v>44486</v>
      </c>
      <c r="O2" s="1">
        <v>44493</v>
      </c>
      <c r="P2" s="1">
        <v>44500</v>
      </c>
      <c r="Q2" s="1">
        <v>44507</v>
      </c>
      <c r="R2" s="1">
        <v>44514</v>
      </c>
      <c r="S2" s="1">
        <v>44521</v>
      </c>
      <c r="T2" s="1">
        <v>44528</v>
      </c>
      <c r="U2" s="1">
        <v>44535</v>
      </c>
      <c r="V2" s="1">
        <v>44542</v>
      </c>
      <c r="W2" s="1">
        <v>44549</v>
      </c>
      <c r="X2" s="1">
        <v>44556</v>
      </c>
    </row>
    <row r="3" spans="1:24" x14ac:dyDescent="0.3">
      <c r="A3" t="s">
        <v>0</v>
      </c>
      <c r="B3" s="149">
        <f>SUM('South Carolina'!OA2:OG2)/7</f>
        <v>1260.8571428571429</v>
      </c>
      <c r="C3">
        <f>SUM('South Carolina'!OH2:ON2)/7</f>
        <v>2029</v>
      </c>
      <c r="D3" s="149">
        <f>SUM('South Carolina'!OO2:OU2)/7</f>
        <v>2535.8571428571427</v>
      </c>
      <c r="E3" s="150">
        <f>SUM('South Carolina'!OV2:PB2)/7</f>
        <v>3040.1428571428573</v>
      </c>
      <c r="F3" s="151">
        <f>SUM('South Carolina'!PC2:PI2)/7</f>
        <v>3787.4285714285716</v>
      </c>
      <c r="G3" s="152">
        <f>SUM('South Carolina'!PJ2:PP2)/7</f>
        <v>4085.8571428571427</v>
      </c>
      <c r="H3" s="151">
        <f>SUM('South Carolina'!PQ2:PW2)/7</f>
        <v>3101.2857142857142</v>
      </c>
      <c r="I3" s="151">
        <f>SUM('South Carolina'!PX2:QD2)/7</f>
        <v>2960</v>
      </c>
      <c r="J3" s="151">
        <f>SUM('South Carolina'!QE2:QK2)/7</f>
        <v>2108.2857142857142</v>
      </c>
      <c r="K3" s="153">
        <f>SUM('South Carolina'!QL2:QR2)/K1</f>
        <v>1584</v>
      </c>
      <c r="L3" s="149">
        <f>SUM('South Carolina'!QS2:QY2)/$L$1</f>
        <v>1105.4285714285713</v>
      </c>
      <c r="M3" s="149">
        <f>SUM('South Carolina'!QZ2:RF2)/$M$1</f>
        <v>814.57142857142856</v>
      </c>
      <c r="N3" s="149">
        <f>SUM('South Carolina'!RG2:RM2)/$N$1</f>
        <v>574.57142857142856</v>
      </c>
      <c r="O3" s="149">
        <f>SUM('South Carolina'!RN2:RT2)/O1</f>
        <v>496.14285714285717</v>
      </c>
      <c r="P3" s="149">
        <f>SUM('South Carolina'!RU2:SA2)/$P$1</f>
        <v>412.14285714285717</v>
      </c>
      <c r="Q3" s="149">
        <f>SUM('South Carolina'!SB2:SH2)/$Q$1</f>
        <v>396.71428571428572</v>
      </c>
      <c r="R3" s="149">
        <f>SUM('South Carolina'!SI2:SO2)/R1</f>
        <v>504.57142857142856</v>
      </c>
      <c r="S3" s="149">
        <f>SUM('South Carolina'!SP2:SV2)/$S$1</f>
        <v>397</v>
      </c>
      <c r="T3" s="149">
        <f>SUM('South Carolina'!SW2:TC2)/$T$1</f>
        <v>631.42857142857144</v>
      </c>
      <c r="U3" s="149">
        <f>SUM('South Carolina'!TD2:TJ2)/$U$1</f>
        <v>679.42857142857144</v>
      </c>
    </row>
    <row r="4" spans="1:24" x14ac:dyDescent="0.3">
      <c r="A4" t="s">
        <v>1</v>
      </c>
      <c r="B4" s="149">
        <f>SUM('South Carolina'!OA3:OG3)/7</f>
        <v>574.28571428571433</v>
      </c>
      <c r="C4">
        <f>SUM('South Carolina'!OH3:ON3)/7</f>
        <v>693</v>
      </c>
      <c r="D4" s="149">
        <f>SUM('South Carolina'!OO3:OU3)/7</f>
        <v>790.28571428571433</v>
      </c>
      <c r="E4" s="150">
        <f>SUM('South Carolina'!OV3:PB3)/7</f>
        <v>852.57142857142856</v>
      </c>
      <c r="F4" s="151">
        <f>SUM('South Carolina'!PC3:PI3)/7</f>
        <v>1123.5714285714287</v>
      </c>
      <c r="G4" s="152">
        <f>SUM('South Carolina'!PJ3:PP3)/7</f>
        <v>1253.5714285714287</v>
      </c>
      <c r="H4" s="151">
        <f>SUM('South Carolina'!PQ3:PW3)/7</f>
        <v>1027.2857142857142</v>
      </c>
      <c r="I4" s="151">
        <f>SUM('South Carolina'!PX3:QD3)/7</f>
        <v>916.85714285714289</v>
      </c>
      <c r="J4" s="151">
        <f>SUM('South Carolina'!QE3:QK3)/7</f>
        <v>666.42857142857144</v>
      </c>
      <c r="K4" s="153">
        <f>SUM('South Carolina'!QL3:QR3)/K1</f>
        <v>569.85714285714289</v>
      </c>
      <c r="L4" s="149">
        <f>SUM('South Carolina'!QS3:QY3)/$L$1</f>
        <v>387.42857142857144</v>
      </c>
      <c r="M4" s="149">
        <f>SUM('South Carolina'!QZ3:RF3)/$M$1</f>
        <v>296.42857142857144</v>
      </c>
      <c r="N4" s="149">
        <f>SUM('South Carolina'!RG3:RM3)/$N$1</f>
        <v>236.42857142857142</v>
      </c>
      <c r="O4" s="149">
        <f>SUM('South Carolina'!RN3:RT3)/O1</f>
        <v>221.14285714285714</v>
      </c>
      <c r="P4" s="149">
        <f>SUM('South Carolina'!RU3:SA3)/$P$1</f>
        <v>206.57142857142858</v>
      </c>
      <c r="Q4" s="149">
        <f>SUM('South Carolina'!SB3:SH3)/$Q$1</f>
        <v>205.42857142857142</v>
      </c>
      <c r="R4" s="149">
        <f>SUM('South Carolina'!SI3:SO3)/R1</f>
        <v>230.57142857142858</v>
      </c>
      <c r="S4" s="149">
        <f>SUM('South Carolina'!SP3:SV3)/$S$1</f>
        <v>154.85714285714286</v>
      </c>
      <c r="T4" s="149">
        <f>SUM('South Carolina'!SW3:TC3)/$T$1</f>
        <v>352.57142857142856</v>
      </c>
      <c r="U4" s="149">
        <f>SUM('South Carolina'!TD3:TJ3)/$U$1</f>
        <v>357</v>
      </c>
    </row>
    <row r="5" spans="1:24" x14ac:dyDescent="0.3">
      <c r="A5" t="s">
        <v>25</v>
      </c>
      <c r="B5" s="149">
        <f>SUM('South Carolina'!OA4:OG4)/7</f>
        <v>95</v>
      </c>
      <c r="C5">
        <f>SUM('South Carolina'!OH4:ON4)/7</f>
        <v>178</v>
      </c>
      <c r="D5" s="149">
        <f>SUM('South Carolina'!OO4:OU4)/7</f>
        <v>282.42857142857144</v>
      </c>
      <c r="E5" s="150">
        <f>SUM('South Carolina'!OV4:PB4)/7</f>
        <v>417.28571428571428</v>
      </c>
      <c r="F5" s="151">
        <f>SUM('South Carolina'!PC4:PI4)/7</f>
        <v>509.71428571428572</v>
      </c>
      <c r="G5" s="152">
        <f>SUM('South Carolina'!PJ4:PP4)/7</f>
        <v>539.71428571428567</v>
      </c>
      <c r="H5" s="151">
        <f>SUM('South Carolina'!PQ4:PW4)/7</f>
        <v>565.28571428571433</v>
      </c>
      <c r="I5" s="151">
        <f>SUM('South Carolina'!PX4:QD4)/7</f>
        <v>595.85714285714289</v>
      </c>
      <c r="J5" s="151">
        <f>SUM('South Carolina'!QE4:QK4)/7</f>
        <v>571.71428571428567</v>
      </c>
      <c r="K5" s="153">
        <f>SUM('South Carolina'!QL4:QR4)/K1</f>
        <v>513.14285714285711</v>
      </c>
      <c r="L5" s="149">
        <f>SUM('South Carolina'!QS4:QY4)/7</f>
        <v>444.57142857142856</v>
      </c>
      <c r="M5" s="149">
        <f>SUM('South Carolina'!QZ4:RF4)/$M$1</f>
        <v>353.57142857142856</v>
      </c>
      <c r="N5" s="149">
        <f>SUM('South Carolina'!RG4:RM4)/N1</f>
        <v>286.71428571428572</v>
      </c>
      <c r="O5" s="149">
        <f>SUM('South Carolina'!RN4:RT4)/7</f>
        <v>220.42857142857142</v>
      </c>
      <c r="P5" s="149">
        <f>SUM('South Carolina'!RU4:SA4)/$P$1</f>
        <v>165.57142857142858</v>
      </c>
      <c r="Q5" s="149">
        <f>SUM('South Carolina'!SB4:SH4)/7</f>
        <v>139.85714285714286</v>
      </c>
      <c r="R5" s="149">
        <f>SUM('South Carolina'!SI4:SO4)/6</f>
        <v>146.5</v>
      </c>
      <c r="S5" s="149">
        <f>SUM('South Carolina'!SP4:SV4)/$S$1</f>
        <v>122.85714285714286</v>
      </c>
      <c r="T5" s="149">
        <f>SUM('South Carolina'!SW4:TC4)/$T$1</f>
        <v>119.57142857142857</v>
      </c>
      <c r="U5" s="149">
        <f>SUM('South Carolina'!TD4:TJ4)/$U$1</f>
        <v>129</v>
      </c>
    </row>
    <row r="6" spans="1:24" x14ac:dyDescent="0.3">
      <c r="A6" t="s">
        <v>18</v>
      </c>
      <c r="B6" s="149">
        <f>SUM('South Carolina'!OA5:OG5)/7</f>
        <v>35</v>
      </c>
      <c r="C6" s="149">
        <f>SUM('South Carolina'!OH5:ON5)/7</f>
        <v>76.142857142857139</v>
      </c>
      <c r="D6" s="149">
        <f>SUM('South Carolina'!OO5:OU5)/7</f>
        <v>151.28571428571428</v>
      </c>
      <c r="E6" s="150">
        <f>SUM('South Carolina'!OV5:PB5)/7</f>
        <v>247.28571428571428</v>
      </c>
      <c r="F6" s="151">
        <f>SUM('South Carolina'!PC5:PI5)/7</f>
        <v>313</v>
      </c>
      <c r="G6" s="152">
        <f>SUM('South Carolina'!PJ5:PP5)/7</f>
        <v>353.14285714285717</v>
      </c>
      <c r="H6" s="151">
        <f>SUM('South Carolina'!PQ5:PW5)/7</f>
        <v>398.57142857142856</v>
      </c>
      <c r="I6" s="151">
        <f>SUM('South Carolina'!PX5:QD5)/7</f>
        <v>415.85714285714283</v>
      </c>
      <c r="J6" s="151">
        <f>SUM('South Carolina'!QE5:QK5)/7</f>
        <v>400.57142857142856</v>
      </c>
      <c r="K6" s="153">
        <f>SUM('South Carolina'!QL5:QR5)/K1</f>
        <v>363.85714285714283</v>
      </c>
      <c r="L6" s="149">
        <f>SUM('South Carolina'!QS5:QY5)/7</f>
        <v>327</v>
      </c>
      <c r="M6" s="149">
        <f>SUM('South Carolina'!QZ5:RF5)/$M$1</f>
        <v>245.42857142857142</v>
      </c>
      <c r="N6" s="149">
        <f>SUM('South Carolina'!RG5:RM5)/N1</f>
        <v>185.71428571428572</v>
      </c>
      <c r="O6" s="149">
        <f>SUM('South Carolina'!RN5:RT5)/O1</f>
        <v>147.14285714285714</v>
      </c>
      <c r="P6" s="149">
        <f>SUM('South Carolina'!RU5:SA5)/$P$1</f>
        <v>103.85714285714286</v>
      </c>
      <c r="Q6" s="149">
        <f>SUM('South Carolina'!SB5:SH5)/7</f>
        <v>79.285714285714292</v>
      </c>
      <c r="R6" s="149">
        <f>SUM('South Carolina'!SI5:SO5)/6</f>
        <v>76</v>
      </c>
      <c r="S6" s="149">
        <f>SUM('South Carolina'!SP5:SV5)/$S$1</f>
        <v>74.142857142857139</v>
      </c>
      <c r="T6" s="149">
        <f>SUM('South Carolina'!SW5:TC5)/$T$1</f>
        <v>63.857142857142854</v>
      </c>
      <c r="U6" s="149">
        <f>SUM('South Carolina'!TD5:TJ5)/$U$1</f>
        <v>65.714285714285708</v>
      </c>
    </row>
    <row r="7" spans="1:24" x14ac:dyDescent="0.3">
      <c r="A7" t="s">
        <v>75</v>
      </c>
      <c r="B7" s="149">
        <f>SUM('South Carolina'!OA6:OG7)/7</f>
        <v>3.5714285714285716</v>
      </c>
      <c r="C7" s="149">
        <f>SUM('South Carolina'!OH6:ON7)/7</f>
        <v>6.2857142857142856</v>
      </c>
      <c r="D7" s="149">
        <f>SUM('South Carolina'!OO6:OU7)/7</f>
        <v>18.142857142857142</v>
      </c>
      <c r="E7" s="150">
        <f>SUM('South Carolina'!OV6:PB7)/7</f>
        <v>29.857142857142858</v>
      </c>
      <c r="F7" s="151">
        <f>SUM('South Carolina'!PC6:PI7)/7</f>
        <v>35.571428571428569</v>
      </c>
      <c r="G7" s="152">
        <f>SUM('South Carolina'!PJ6:PP7)/7</f>
        <v>55</v>
      </c>
      <c r="H7" s="151">
        <f>SUM('South Carolina'!PQ6:PW7)/7</f>
        <v>52.142857142857146</v>
      </c>
      <c r="I7" s="151">
        <f>SUM('South Carolina'!PX6:QD7)/7</f>
        <v>60.285714285714285</v>
      </c>
      <c r="J7" s="151">
        <f>SUM('South Carolina'!QE6:QK7)/7</f>
        <v>71</v>
      </c>
      <c r="K7" s="153">
        <f>SUM('South Carolina'!QL6:QR7)/K1</f>
        <v>72.285714285714292</v>
      </c>
      <c r="L7" s="149">
        <f>SUM('South Carolina'!QS6:QY7)/L1</f>
        <v>48.142857142857146</v>
      </c>
      <c r="M7" s="149" cm="1">
        <f t="array" ref="M7">SUM('South Carolina'!QZ6:RF7/M1)</f>
        <v>41.428571428571423</v>
      </c>
      <c r="N7" s="149">
        <f>SUM('South Carolina'!RG6:RM7)/$N$1</f>
        <v>35.285714285714285</v>
      </c>
      <c r="O7" s="149">
        <f>SUM('South Carolina'!RN6:RT7)/O1</f>
        <v>27.714285714285715</v>
      </c>
      <c r="P7">
        <f>SUM('South Carolina'!RU6:SA7)/P1</f>
        <v>22</v>
      </c>
      <c r="Q7" s="149">
        <f>SUM('South Carolina'!SB6:SH7)/Q1</f>
        <v>20.285714285714285</v>
      </c>
      <c r="R7" s="149">
        <f>SUM('South Carolina'!SI6:SO7)/R1</f>
        <v>14.571428571428571</v>
      </c>
      <c r="S7" s="149">
        <f>SUM('South Carolina'!SP6:SV7)/S1</f>
        <v>12.142857142857142</v>
      </c>
      <c r="T7" s="149">
        <f>SUM('South Carolina'!SW6:TC7)/7</f>
        <v>15.142857142857142</v>
      </c>
      <c r="U7" s="149">
        <f>SUM('South Carolina'!TD6:TJ7)/7</f>
        <v>13.285714285714286</v>
      </c>
    </row>
    <row r="8" spans="1:24" x14ac:dyDescent="0.3">
      <c r="A8" t="s">
        <v>4</v>
      </c>
      <c r="B8" s="149">
        <f>SUM('South Carolina'!OA9:OG9)/7</f>
        <v>408.42857142857144</v>
      </c>
      <c r="C8" s="149">
        <f>SUM('South Carolina'!OH9:ON9)/7</f>
        <v>650.14285714285711</v>
      </c>
      <c r="D8" s="149">
        <f>SUM('South Carolina'!OO9:OU9)/7</f>
        <v>1041.1428571428571</v>
      </c>
      <c r="E8" s="150">
        <f>SUM('South Carolina'!OV9:PB9)/7</f>
        <v>1624.2857142857142</v>
      </c>
      <c r="F8" s="151">
        <f>SUM('South Carolina'!PC9:PI9)/7</f>
        <v>2077.5714285714284</v>
      </c>
      <c r="G8" s="152">
        <f>SUM('South Carolina'!PJ9:PP9)/7</f>
        <v>2328.5714285714284</v>
      </c>
      <c r="H8" s="151">
        <f>SUM('South Carolina'!PQ9:PW9)/7</f>
        <v>2539.8571428571427</v>
      </c>
      <c r="I8" s="151">
        <f>SUM('South Carolina'!PX9:QD9)/7</f>
        <v>2578.2857142857142</v>
      </c>
      <c r="J8" s="151">
        <f>SUM('South Carolina'!QE9:QK9)/7</f>
        <v>2377.2857142857142</v>
      </c>
      <c r="K8" s="153">
        <f>SUM('South Carolina'!QL9:QR9)/K1</f>
        <v>1976.4285714285713</v>
      </c>
      <c r="L8" s="149">
        <f>SUM('South Carolina'!QS9:QY9)/7</f>
        <v>1585.7142857142858</v>
      </c>
      <c r="M8" s="149" cm="1">
        <f t="array" ref="M8">SUM('South Carolina'!QZ9:RF9/M1)</f>
        <v>1217.8571428571429</v>
      </c>
      <c r="N8" s="149">
        <f>SUM('South Carolina'!RG9:RM9)/N1</f>
        <v>956.14285714285711</v>
      </c>
      <c r="O8" s="149">
        <f>SUM('South Carolina'!RN9:RT9)/7</f>
        <v>751.42857142857144</v>
      </c>
      <c r="P8" s="149">
        <f>SUM('South Carolina'!RU9:SA9)/P1</f>
        <v>596.57142857142856</v>
      </c>
      <c r="Q8" s="149">
        <f>SUM('South Carolina'!SB9:SH9)/7</f>
        <v>499.57142857142856</v>
      </c>
      <c r="R8" s="149">
        <f>SUM('South Carolina'!SI9:SO9)/6</f>
        <v>532.5</v>
      </c>
      <c r="S8" s="149">
        <f>SUM('South Carolina'!SP9:SV9)/S1</f>
        <v>430.42857142857144</v>
      </c>
      <c r="T8" s="149">
        <f>SUM('South Carolina'!SW9:TC9)/7</f>
        <v>426.28571428571428</v>
      </c>
      <c r="U8" s="149">
        <f>SUM('South Carolina'!TD9:TJ9)/7</f>
        <v>467.14285714285717</v>
      </c>
    </row>
    <row r="9" spans="1:24" x14ac:dyDescent="0.3">
      <c r="D9" s="149"/>
      <c r="E9" s="150"/>
      <c r="F9" s="151"/>
      <c r="G9" s="152"/>
      <c r="H9" s="151"/>
      <c r="I9" s="151"/>
      <c r="J9" s="151"/>
      <c r="K9" s="153"/>
      <c r="L9" s="149"/>
      <c r="M9" s="149"/>
      <c r="O9" s="149"/>
      <c r="R9" s="149"/>
    </row>
    <row r="10" spans="1:24" x14ac:dyDescent="0.3">
      <c r="A10" t="s">
        <v>29</v>
      </c>
      <c r="C10" s="149">
        <f>SUM('South Carolina'!OH20:ON20)/7</f>
        <v>71.714285714285708</v>
      </c>
      <c r="D10" s="149">
        <f>SUM('South Carolina'!OO20:OU20)/7</f>
        <v>108</v>
      </c>
      <c r="E10" s="150">
        <f>SUM('South Carolina'!OV20:PB20)/7</f>
        <v>133.85714285714286</v>
      </c>
      <c r="F10" s="151">
        <f>SUM('South Carolina'!PC20:PI20)/7</f>
        <v>185.14285714285714</v>
      </c>
      <c r="G10" s="152">
        <f>SUM('South Carolina'!PJ20:PP20)/7</f>
        <v>227.57142857142858</v>
      </c>
      <c r="H10" s="151">
        <f>SUM('South Carolina'!PQ20:PW20)/7</f>
        <v>171</v>
      </c>
      <c r="I10" s="151">
        <f>SUM('South Carolina'!PX20:QD20)/7</f>
        <v>155.42857142857142</v>
      </c>
      <c r="J10" s="151">
        <f>SUM('South Carolina'!QE20:QK20)/7</f>
        <v>137.71428571428572</v>
      </c>
      <c r="K10" s="153">
        <f>SUM('South Carolina'!QL20:QR20)/K1</f>
        <v>97</v>
      </c>
      <c r="L10" s="149">
        <f>SUM('South Carolina'!QS20:QY20)/L1</f>
        <v>57.571428571428569</v>
      </c>
      <c r="M10" s="149">
        <f>SUM('South Carolina'!QZ20:RF20)/M1</f>
        <v>46.714285714285715</v>
      </c>
      <c r="N10" s="149">
        <f>SUM('South Carolina'!RG20:RM20)/$N$1</f>
        <v>30.714285714285715</v>
      </c>
      <c r="O10" s="149">
        <f>SUM('South Carolina'!RN20:RT20)/O1</f>
        <v>27.714285714285715</v>
      </c>
      <c r="P10" s="149">
        <f>SUM('South Carolina'!RU20:SA20)/P1</f>
        <v>19.571428571428573</v>
      </c>
      <c r="Q10" s="149">
        <f>SUM('South Carolina'!SB20:SH20)/Q1</f>
        <v>19.142857142857142</v>
      </c>
      <c r="R10" s="149">
        <f>SUM('South Carolina'!SI20:SO20)/R1</f>
        <v>27.285714285714285</v>
      </c>
      <c r="S10" s="149">
        <f>SUM('South Carolina'!SP20:SV20)/7</f>
        <v>29.714285714285715</v>
      </c>
      <c r="T10" s="149">
        <f>SUM('South Carolina'!SW20:TC20)/7</f>
        <v>33.285714285714285</v>
      </c>
      <c r="U10" s="149">
        <f>SUM('South Carolina'!TD20:TJ20)/7</f>
        <v>37.714285714285715</v>
      </c>
    </row>
    <row r="11" spans="1:24" x14ac:dyDescent="0.3">
      <c r="A11" t="s">
        <v>6</v>
      </c>
      <c r="C11" s="149">
        <f>SUM('South Carolina'!OH26:ON26)/7</f>
        <v>193.85714285714286</v>
      </c>
      <c r="D11" s="149">
        <f>SUM('South Carolina'!OO26:OU26)/7</f>
        <v>235.57142857142858</v>
      </c>
      <c r="E11" s="150">
        <f>SUM('South Carolina'!OJ26:OP26)/7</f>
        <v>208.42857142857142</v>
      </c>
      <c r="F11" s="151">
        <f>SUM('South Carolina'!OQ26:OW26)/7</f>
        <v>249.57142857142858</v>
      </c>
      <c r="G11" s="152">
        <f>SUM('South Carolina'!PJ26:PP26)/7</f>
        <v>473.28571428571428</v>
      </c>
      <c r="H11" s="151">
        <f>SUM('South Carolina'!PQ26:PW26)/7</f>
        <v>411.71428571428572</v>
      </c>
      <c r="I11" s="151">
        <f>SUM('South Carolina'!PX26:QD26)/7</f>
        <v>393.57142857142856</v>
      </c>
      <c r="J11" s="151">
        <f>SUM('South Carolina'!QE26:QK26)/7</f>
        <v>291.42857142857144</v>
      </c>
      <c r="K11" s="153">
        <f>SUM('South Carolina'!QL26:QR26)/K1</f>
        <v>220.57142857142858</v>
      </c>
      <c r="L11" s="149">
        <f>SUM('South Carolina'!QS26:QY26)/L1</f>
        <v>171.14285714285714</v>
      </c>
      <c r="M11" s="149">
        <f>SUM('South Carolina'!QZ26:RF26)/M1</f>
        <v>127.71428571428571</v>
      </c>
      <c r="N11" s="149">
        <f>SUM('South Carolina'!RG26:RM26)/$N$1</f>
        <v>100.71428571428571</v>
      </c>
      <c r="O11" s="149">
        <f>SUM('South Carolina'!RN26:RT26)/O1</f>
        <v>80</v>
      </c>
      <c r="P11" s="149">
        <f>SUM('South Carolina'!RU26:SA26)/P1</f>
        <v>61.142857142857146</v>
      </c>
      <c r="Q11" s="149">
        <f>SUM('South Carolina'!SB26:SH26)/Q1</f>
        <v>66.571428571428569</v>
      </c>
      <c r="R11" s="149">
        <f>SUM('South Carolina'!SI26:SO26)/R1</f>
        <v>70.857142857142861</v>
      </c>
      <c r="S11" s="149">
        <f>SUM('South Carolina'!SP26:SV26)/7</f>
        <v>61.285714285714285</v>
      </c>
      <c r="T11" s="149">
        <f>SUM('South Carolina'!SW26:TC26)/7</f>
        <v>89.714285714285708</v>
      </c>
      <c r="U11" s="149">
        <f>SUM('South Carolina'!TD26:TJ26)/7</f>
        <v>98.285714285714292</v>
      </c>
    </row>
    <row r="12" spans="1:24" x14ac:dyDescent="0.3">
      <c r="A12" t="s">
        <v>43</v>
      </c>
      <c r="C12" s="149">
        <f>SUM('South Carolina'!OH30:ON30)/7</f>
        <v>56.571428571428569</v>
      </c>
      <c r="D12" s="149">
        <f>SUM('South Carolina'!OO30:OU30)/7</f>
        <v>95</v>
      </c>
      <c r="E12" s="150">
        <f>SUM('South Carolina'!OJ30:OP30)/7</f>
        <v>67.714285714285708</v>
      </c>
      <c r="F12" s="151">
        <f>SUM('South Carolina'!OQ30:OW30)/7</f>
        <v>101.28571428571429</v>
      </c>
      <c r="G12" s="152">
        <f>SUM('South Carolina'!PJ30:PP30)/7</f>
        <v>140.14285714285714</v>
      </c>
      <c r="H12" s="151">
        <f>SUM('South Carolina'!PQ30:PW30)/7</f>
        <v>113.28571428571429</v>
      </c>
      <c r="I12" s="151">
        <f>SUM('South Carolina'!PX30:QD30)/7</f>
        <v>110.71428571428571</v>
      </c>
      <c r="J12" s="151">
        <f>SUM('South Carolina'!QE30:QK30)/7</f>
        <v>85.857142857142861</v>
      </c>
      <c r="K12" s="153">
        <f>SUM('South Carolina'!QL30:QR30)/K1</f>
        <v>75.857142857142861</v>
      </c>
      <c r="L12" s="149">
        <f>SUM('South Carolina'!QS30:QY30)/L1</f>
        <v>48.428571428571431</v>
      </c>
      <c r="M12" s="149">
        <f>SUM('South Carolina'!QZ30:RF30)/M1</f>
        <v>38.571428571428569</v>
      </c>
      <c r="N12" s="149">
        <f>SUM('South Carolina'!RG30:RM30)/$N$1</f>
        <v>34.285714285714285</v>
      </c>
      <c r="O12" s="149">
        <f>SUM('South Carolina'!RN30:RT30)/O1</f>
        <v>23.285714285714285</v>
      </c>
      <c r="P12" s="149">
        <f>SUM('South Carolina'!RU30:SA30)/P1</f>
        <v>21.428571428571427</v>
      </c>
      <c r="Q12" s="149">
        <f>SUM('South Carolina'!SB30:SH30)/Q1</f>
        <v>16.428571428571427</v>
      </c>
      <c r="R12" s="149">
        <f>SUM('South Carolina'!SI30:SO30)/R1</f>
        <v>19.857142857142858</v>
      </c>
      <c r="S12" s="149">
        <f>SUM('South Carolina'!SP30:SV30)/7</f>
        <v>15.428571428571429</v>
      </c>
      <c r="T12" s="149">
        <f>SUM('South Carolina'!SW30:TC30)/7</f>
        <v>31</v>
      </c>
      <c r="U12" s="149">
        <f>SUM('South Carolina'!TD30:TJ30)/7</f>
        <v>29.857142857142858</v>
      </c>
    </row>
    <row r="13" spans="1:24" ht="15" thickBot="1" x14ac:dyDescent="0.35">
      <c r="A13" t="s">
        <v>7</v>
      </c>
      <c r="C13" s="149">
        <f>SUM('South Carolina'!OH32:ON32)/7</f>
        <v>116.28571428571429</v>
      </c>
      <c r="D13" s="149">
        <f>SUM('South Carolina'!OO32:OU32)/7</f>
        <v>142.14285714285714</v>
      </c>
      <c r="E13" s="154">
        <f>SUM('South Carolina'!OJ32:OP32)/7</f>
        <v>124.28571428571429</v>
      </c>
      <c r="F13" s="155">
        <f>SUM('South Carolina'!OQ32:OW32)/7</f>
        <v>149.57142857142858</v>
      </c>
      <c r="G13" s="156">
        <f>SUM('South Carolina'!PJ32:PP32)/7</f>
        <v>286.85714285714283</v>
      </c>
      <c r="H13" s="155">
        <f>SUM('South Carolina'!PQ32:PW32)/7</f>
        <v>257.71428571428572</v>
      </c>
      <c r="I13" s="155">
        <f>SUM('South Carolina'!PX32:QD32)/7</f>
        <v>271</v>
      </c>
      <c r="J13" s="155">
        <f>SUM('South Carolina'!QE32:QK32)/7</f>
        <v>161.14285714285714</v>
      </c>
      <c r="K13" s="157">
        <f>SUM('South Carolina'!QL32:QR32)/K1</f>
        <v>132.85714285714286</v>
      </c>
      <c r="L13" s="149">
        <f>SUM('South Carolina'!QS32:QY32)/L1</f>
        <v>89.285714285714292</v>
      </c>
      <c r="M13" s="149">
        <f>SUM('South Carolina'!QZ32:RF32)/M1</f>
        <v>57.428571428571431</v>
      </c>
      <c r="N13" s="149">
        <f>SUM('South Carolina'!RG32:RM32)/$N$1</f>
        <v>42.428571428571431</v>
      </c>
      <c r="O13" s="149">
        <f>SUM('South Carolina'!RN32:RT32)/O1</f>
        <v>45.285714285714285</v>
      </c>
      <c r="P13" s="149">
        <f>SUM('South Carolina'!RU32:SA32)/P1</f>
        <v>28.142857142857142</v>
      </c>
      <c r="Q13" s="149">
        <f>SUM('South Carolina'!SB32:SH32)/Q1</f>
        <v>26.142857142857142</v>
      </c>
      <c r="R13" s="149">
        <f>SUM('South Carolina'!SI32:SO32)/R1</f>
        <v>33.857142857142854</v>
      </c>
      <c r="S13" s="149">
        <f>SUM('South Carolina'!SP32:SV32)/7</f>
        <v>32.714285714285715</v>
      </c>
      <c r="T13" s="149">
        <f>SUM('South Carolina'!SW32:TC32)/7</f>
        <v>41.571428571428569</v>
      </c>
      <c r="U13" s="149">
        <f>SUM('South Carolina'!TD32:TJ32)/7</f>
        <v>43</v>
      </c>
    </row>
    <row r="14" spans="1:24" x14ac:dyDescent="0.3">
      <c r="E14" s="161" t="s">
        <v>77</v>
      </c>
      <c r="F14" s="161"/>
      <c r="G14" s="161"/>
      <c r="H14" s="161"/>
      <c r="I14" s="161"/>
      <c r="J14" s="161"/>
      <c r="K14" s="161"/>
    </row>
  </sheetData>
  <mergeCells count="1">
    <mergeCell ref="E14:K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6C8BB-932B-4540-A60A-AD47A1402406}">
  <dimension ref="A1:UE48"/>
  <sheetViews>
    <sheetView tabSelected="1" zoomScaleNormal="100" workbookViewId="0">
      <pane xSplit="1" topLeftCell="TD1" activePane="topRight" state="frozen"/>
      <selection pane="topRight" activeCell="TO18" sqref="TO18"/>
    </sheetView>
  </sheetViews>
  <sheetFormatPr defaultRowHeight="14.4" x14ac:dyDescent="0.3"/>
  <cols>
    <col min="1" max="1" width="30.109375" bestFit="1" customWidth="1"/>
    <col min="2" max="10" width="8.6640625" bestFit="1" customWidth="1"/>
    <col min="11" max="17" width="9.6640625" bestFit="1" customWidth="1"/>
    <col min="18" max="18" width="12.44140625" customWidth="1"/>
    <col min="19" max="19" width="9.6640625" bestFit="1" customWidth="1"/>
    <col min="20" max="20" width="10.6640625" customWidth="1"/>
    <col min="21" max="23" width="9.6640625" bestFit="1" customWidth="1"/>
    <col min="24" max="24" width="11.6640625" customWidth="1"/>
    <col min="25" max="29" width="9.6640625" bestFit="1" customWidth="1"/>
    <col min="30" max="30" width="10.6640625" bestFit="1" customWidth="1"/>
    <col min="31" max="32" width="9.6640625" bestFit="1" customWidth="1"/>
    <col min="33" max="33" width="9.5546875" bestFit="1" customWidth="1"/>
    <col min="34" max="41" width="8.6640625" bestFit="1" customWidth="1"/>
    <col min="42" max="63" width="9.6640625" bestFit="1" customWidth="1"/>
    <col min="64" max="72" width="8.6640625" bestFit="1" customWidth="1"/>
    <col min="73" max="92" width="9.6640625" bestFit="1" customWidth="1"/>
    <col min="93" max="93" width="10.6640625" bestFit="1" customWidth="1"/>
    <col min="94" max="102" width="9.6640625" bestFit="1" customWidth="1"/>
    <col min="103" max="124" width="10.6640625" bestFit="1" customWidth="1"/>
    <col min="125" max="133" width="9.6640625" bestFit="1" customWidth="1"/>
    <col min="134" max="149" width="10.6640625" bestFit="1" customWidth="1"/>
    <col min="150" max="150" width="11" bestFit="1" customWidth="1"/>
    <col min="151" max="154" width="10.6640625" bestFit="1" customWidth="1"/>
    <col min="155" max="163" width="9.6640625" bestFit="1" customWidth="1"/>
    <col min="164" max="179" width="10.6640625" bestFit="1" customWidth="1"/>
    <col min="180" max="180" width="12" bestFit="1" customWidth="1"/>
    <col min="181" max="185" width="10.6640625" bestFit="1" customWidth="1"/>
    <col min="186" max="192" width="8.6640625" bestFit="1" customWidth="1"/>
    <col min="193" max="193" width="9.6640625" bestFit="1" customWidth="1"/>
    <col min="194" max="194" width="10.88671875" bestFit="1" customWidth="1"/>
    <col min="195" max="195" width="12" customWidth="1"/>
    <col min="196" max="198" width="10.88671875" bestFit="1" customWidth="1"/>
    <col min="199" max="216" width="9.6640625" bestFit="1" customWidth="1"/>
    <col min="217" max="217" width="10.33203125" customWidth="1"/>
    <col min="218" max="218" width="8.6640625" bestFit="1" customWidth="1"/>
    <col min="219" max="219" width="15.88671875" bestFit="1" customWidth="1"/>
    <col min="220" max="223" width="8.6640625" bestFit="1" customWidth="1"/>
    <col min="224" max="244" width="9.6640625" bestFit="1" customWidth="1"/>
    <col min="245" max="251" width="8.6640625" bestFit="1" customWidth="1"/>
    <col min="252" max="256" width="9.6640625" bestFit="1" customWidth="1"/>
    <col min="257" max="257" width="10.5546875" bestFit="1" customWidth="1"/>
    <col min="258" max="275" width="9.6640625" bestFit="1" customWidth="1"/>
    <col min="276" max="281" width="8.6640625" bestFit="1" customWidth="1"/>
    <col min="283" max="305" width="9.6640625" bestFit="1" customWidth="1"/>
    <col min="306" max="306" width="8.6640625" bestFit="1" customWidth="1"/>
    <col min="313" max="336" width="9.6640625" bestFit="1" customWidth="1"/>
    <col min="337" max="339" width="8.6640625" bestFit="1" customWidth="1"/>
    <col min="344" max="366" width="9.6640625" bestFit="1" customWidth="1"/>
    <col min="367" max="367" width="8.6640625" bestFit="1" customWidth="1"/>
    <col min="375" max="397" width="9.6640625" bestFit="1" customWidth="1"/>
    <col min="398" max="398" width="8.6640625" bestFit="1" customWidth="1"/>
    <col min="403" max="404" width="8.6640625" bestFit="1" customWidth="1"/>
    <col min="405" max="428" width="9.6640625" bestFit="1" customWidth="1"/>
    <col min="429" max="435" width="8.6640625" bestFit="1" customWidth="1"/>
    <col min="436" max="464" width="9.6640625" bestFit="1" customWidth="1"/>
    <col min="465" max="489" width="10.6640625" bestFit="1" customWidth="1"/>
    <col min="490" max="496" width="9.6640625" bestFit="1" customWidth="1"/>
    <col min="497" max="498" width="10.5546875" bestFit="1" customWidth="1"/>
    <col min="499" max="499" width="10.6640625" bestFit="1" customWidth="1"/>
    <col min="500" max="519" width="10.5546875" bestFit="1" customWidth="1"/>
    <col min="520" max="524" width="9.5546875" bestFit="1" customWidth="1"/>
    <col min="525" max="525" width="12" bestFit="1" customWidth="1"/>
    <col min="526" max="526" width="9.5546875" bestFit="1" customWidth="1"/>
    <col min="527" max="550" width="10.5546875" bestFit="1" customWidth="1"/>
    <col min="551" max="551" width="8.5546875" bestFit="1" customWidth="1"/>
  </cols>
  <sheetData>
    <row r="1" spans="1:551" ht="15" thickBot="1" x14ac:dyDescent="0.35">
      <c r="B1" s="1">
        <v>44013</v>
      </c>
      <c r="C1" s="1">
        <v>44014</v>
      </c>
      <c r="D1" s="1">
        <v>44015</v>
      </c>
      <c r="E1" s="1">
        <v>44016</v>
      </c>
      <c r="F1" s="1">
        <v>44017</v>
      </c>
      <c r="G1" s="1">
        <v>44018</v>
      </c>
      <c r="H1" s="1">
        <v>44019</v>
      </c>
      <c r="I1" s="1">
        <v>44020</v>
      </c>
      <c r="J1" s="1">
        <v>44021</v>
      </c>
      <c r="K1" s="1">
        <v>44022</v>
      </c>
      <c r="L1" s="1">
        <v>44023</v>
      </c>
      <c r="M1" s="1">
        <v>44024</v>
      </c>
      <c r="N1" s="1">
        <v>44025</v>
      </c>
      <c r="O1" s="1">
        <v>44026</v>
      </c>
      <c r="P1" s="1">
        <v>44027</v>
      </c>
      <c r="Q1" s="1">
        <v>44028</v>
      </c>
      <c r="R1" s="1">
        <v>44029</v>
      </c>
      <c r="S1" s="1">
        <v>44030</v>
      </c>
      <c r="T1" s="1">
        <v>44031</v>
      </c>
      <c r="U1" s="1">
        <v>44032</v>
      </c>
      <c r="V1" s="1">
        <v>44033</v>
      </c>
      <c r="W1" s="1">
        <v>44034</v>
      </c>
      <c r="X1" s="1">
        <v>44035</v>
      </c>
      <c r="Y1" s="16">
        <v>44036</v>
      </c>
      <c r="Z1" s="1">
        <v>44037</v>
      </c>
      <c r="AA1" s="1">
        <v>44038</v>
      </c>
      <c r="AB1" s="1">
        <v>44039</v>
      </c>
      <c r="AC1" s="1">
        <v>44040</v>
      </c>
      <c r="AD1" s="1">
        <v>44041</v>
      </c>
      <c r="AE1" s="1">
        <v>44042</v>
      </c>
      <c r="AF1" s="1">
        <v>44043</v>
      </c>
      <c r="AG1" s="1">
        <v>44044</v>
      </c>
      <c r="AH1" s="37">
        <v>44045</v>
      </c>
      <c r="AI1" s="1">
        <v>44046</v>
      </c>
      <c r="AJ1" s="1">
        <v>44047</v>
      </c>
      <c r="AK1" s="1">
        <v>44048</v>
      </c>
      <c r="AL1" s="1">
        <v>44049</v>
      </c>
      <c r="AM1" s="1">
        <v>44050</v>
      </c>
      <c r="AN1" s="1">
        <v>44051</v>
      </c>
      <c r="AO1" s="1">
        <v>44052</v>
      </c>
      <c r="AP1" s="1">
        <v>44053</v>
      </c>
      <c r="AQ1" s="1">
        <v>44054</v>
      </c>
      <c r="AR1" s="1">
        <v>44055</v>
      </c>
      <c r="AS1" s="1">
        <v>44056</v>
      </c>
      <c r="AT1" s="1">
        <v>44057</v>
      </c>
      <c r="AU1" s="1">
        <v>44058</v>
      </c>
      <c r="AV1" s="1">
        <v>44059</v>
      </c>
      <c r="AW1" s="1">
        <v>44060</v>
      </c>
      <c r="AX1" s="1">
        <v>44061</v>
      </c>
      <c r="AY1" s="1">
        <v>44062</v>
      </c>
      <c r="AZ1" s="1">
        <v>44063</v>
      </c>
      <c r="BA1" s="1">
        <v>44064</v>
      </c>
      <c r="BB1" s="1">
        <v>44065</v>
      </c>
      <c r="BC1" s="1">
        <v>44066</v>
      </c>
      <c r="BD1" s="1">
        <v>44067</v>
      </c>
      <c r="BE1" s="1">
        <v>44068</v>
      </c>
      <c r="BF1" s="1">
        <v>44069</v>
      </c>
      <c r="BG1" s="1">
        <v>44070</v>
      </c>
      <c r="BH1" s="1">
        <v>44071</v>
      </c>
      <c r="BI1" s="1">
        <v>44072</v>
      </c>
      <c r="BJ1" s="1">
        <v>44073</v>
      </c>
      <c r="BK1" s="1">
        <v>44074</v>
      </c>
      <c r="BL1" s="1">
        <v>44075</v>
      </c>
      <c r="BM1" s="1">
        <v>44076</v>
      </c>
      <c r="BN1" s="1">
        <v>44077</v>
      </c>
      <c r="BO1" s="1">
        <v>44078</v>
      </c>
      <c r="BP1" s="1">
        <v>44079</v>
      </c>
      <c r="BQ1" s="1">
        <v>44080</v>
      </c>
      <c r="BR1" s="1">
        <v>44081</v>
      </c>
      <c r="BS1" s="1">
        <v>44082</v>
      </c>
      <c r="BT1" s="1">
        <v>44083</v>
      </c>
      <c r="BU1" s="1">
        <v>44084</v>
      </c>
      <c r="BV1" s="1">
        <v>44085</v>
      </c>
      <c r="BW1" s="1">
        <v>44086</v>
      </c>
      <c r="BX1" s="1">
        <v>44087</v>
      </c>
      <c r="BY1" s="1">
        <v>44088</v>
      </c>
      <c r="BZ1" s="1">
        <v>44089</v>
      </c>
      <c r="CA1" s="1">
        <v>44090</v>
      </c>
      <c r="CB1" s="1">
        <v>44091</v>
      </c>
      <c r="CC1" s="1">
        <v>44092</v>
      </c>
      <c r="CD1" s="1">
        <v>44093</v>
      </c>
      <c r="CE1" s="1">
        <v>44094</v>
      </c>
      <c r="CF1" s="1">
        <v>44095</v>
      </c>
      <c r="CG1" s="1">
        <v>44096</v>
      </c>
      <c r="CH1" s="1">
        <v>44097</v>
      </c>
      <c r="CI1" s="1">
        <v>44098</v>
      </c>
      <c r="CJ1" s="1">
        <v>44099</v>
      </c>
      <c r="CK1" s="1">
        <v>44100</v>
      </c>
      <c r="CL1" s="1">
        <v>44101</v>
      </c>
      <c r="CM1" s="1">
        <v>44102</v>
      </c>
      <c r="CN1" s="1">
        <v>44103</v>
      </c>
      <c r="CO1" s="1">
        <v>44104</v>
      </c>
      <c r="CP1" s="1">
        <v>44105</v>
      </c>
      <c r="CQ1" s="1">
        <v>44106</v>
      </c>
      <c r="CR1" s="1">
        <v>44107</v>
      </c>
      <c r="CS1" s="1">
        <v>44108</v>
      </c>
      <c r="CT1" s="1">
        <v>44109</v>
      </c>
      <c r="CU1" s="1">
        <v>44110</v>
      </c>
      <c r="CV1" s="1">
        <v>44111</v>
      </c>
      <c r="CW1" s="1">
        <v>44112</v>
      </c>
      <c r="CX1" s="1">
        <v>44113</v>
      </c>
      <c r="CY1" s="1">
        <v>44114</v>
      </c>
      <c r="CZ1" s="1">
        <v>44115</v>
      </c>
      <c r="DA1" s="1">
        <v>44116</v>
      </c>
      <c r="DB1" s="1">
        <v>44117</v>
      </c>
      <c r="DC1" s="1">
        <v>44118</v>
      </c>
      <c r="DD1" s="1">
        <v>44119</v>
      </c>
      <c r="DE1" s="1">
        <v>44120</v>
      </c>
      <c r="DF1" s="1">
        <v>44121</v>
      </c>
      <c r="DG1" s="1">
        <v>44122</v>
      </c>
      <c r="DH1" s="1">
        <v>44123</v>
      </c>
      <c r="DI1" s="1">
        <v>44124</v>
      </c>
      <c r="DJ1" s="1">
        <v>44125</v>
      </c>
      <c r="DK1" s="1">
        <v>44126</v>
      </c>
      <c r="DL1" s="1">
        <v>44127</v>
      </c>
      <c r="DM1" s="1">
        <v>44128</v>
      </c>
      <c r="DN1" s="1">
        <v>44129</v>
      </c>
      <c r="DO1" s="1">
        <v>44130</v>
      </c>
      <c r="DP1" s="1">
        <v>44131</v>
      </c>
      <c r="DQ1" s="1">
        <v>44132</v>
      </c>
      <c r="DR1" s="1">
        <v>44133</v>
      </c>
      <c r="DS1" s="1">
        <v>44134</v>
      </c>
      <c r="DT1" s="1">
        <v>44135</v>
      </c>
      <c r="DU1" s="1">
        <v>44136</v>
      </c>
      <c r="DV1" s="1">
        <v>44137</v>
      </c>
      <c r="DW1" s="1">
        <v>44138</v>
      </c>
      <c r="DX1" s="1">
        <v>44139</v>
      </c>
      <c r="DY1" s="1">
        <v>44140</v>
      </c>
      <c r="DZ1" s="1">
        <v>44141</v>
      </c>
      <c r="EA1" s="1">
        <v>44142</v>
      </c>
      <c r="EB1" s="1">
        <v>44143</v>
      </c>
      <c r="EC1" s="1">
        <v>44144</v>
      </c>
      <c r="ED1" s="1">
        <v>44145</v>
      </c>
      <c r="EE1" s="1">
        <v>44146</v>
      </c>
      <c r="EF1" s="1">
        <v>44147</v>
      </c>
      <c r="EG1" s="1">
        <v>44148</v>
      </c>
      <c r="EH1" s="1">
        <v>44149</v>
      </c>
      <c r="EI1" s="1">
        <v>44150</v>
      </c>
      <c r="EJ1" s="1">
        <v>44151</v>
      </c>
      <c r="EK1" s="1">
        <v>44152</v>
      </c>
      <c r="EL1" s="1">
        <v>44153</v>
      </c>
      <c r="EM1" s="1">
        <v>44154</v>
      </c>
      <c r="EN1" s="1">
        <v>44155</v>
      </c>
      <c r="EO1" s="1">
        <v>44156</v>
      </c>
      <c r="EP1" s="1">
        <v>44157</v>
      </c>
      <c r="EQ1" s="1">
        <v>44158</v>
      </c>
      <c r="ER1" s="1">
        <v>44159</v>
      </c>
      <c r="ES1" s="1">
        <v>44160</v>
      </c>
      <c r="ET1" s="1">
        <v>44161</v>
      </c>
      <c r="EU1" s="1">
        <v>44162</v>
      </c>
      <c r="EV1" s="1">
        <v>44163</v>
      </c>
      <c r="EW1" s="1">
        <v>44164</v>
      </c>
      <c r="EX1" s="1">
        <v>44165</v>
      </c>
      <c r="EY1" s="1">
        <v>44166</v>
      </c>
      <c r="EZ1" s="1">
        <v>44167</v>
      </c>
      <c r="FA1" s="1">
        <v>44168</v>
      </c>
      <c r="FB1" s="1">
        <v>44169</v>
      </c>
      <c r="FC1" s="1">
        <v>44170</v>
      </c>
      <c r="FD1" s="1">
        <v>44171</v>
      </c>
      <c r="FE1" s="1">
        <v>44172</v>
      </c>
      <c r="FF1" s="1">
        <v>44173</v>
      </c>
      <c r="FG1" s="1">
        <v>44174</v>
      </c>
      <c r="FH1" s="1">
        <v>44175</v>
      </c>
      <c r="FI1" s="1">
        <v>44176</v>
      </c>
      <c r="FJ1" s="1">
        <v>44177</v>
      </c>
      <c r="FK1" s="6">
        <v>44178</v>
      </c>
      <c r="FL1" s="1">
        <v>44179</v>
      </c>
      <c r="FM1" s="1">
        <v>44180</v>
      </c>
      <c r="FN1" s="1">
        <v>44181</v>
      </c>
      <c r="FO1" s="1">
        <v>44182</v>
      </c>
      <c r="FP1" s="1">
        <v>44183</v>
      </c>
      <c r="FQ1" s="1">
        <v>44184</v>
      </c>
      <c r="FR1" s="6">
        <v>44185</v>
      </c>
      <c r="FS1" s="1">
        <v>44186</v>
      </c>
      <c r="FT1" s="1">
        <v>44187</v>
      </c>
      <c r="FU1" s="1">
        <v>44188</v>
      </c>
      <c r="FV1" s="1">
        <v>44189</v>
      </c>
      <c r="FW1" s="1">
        <v>44190</v>
      </c>
      <c r="FX1" s="1">
        <v>44191</v>
      </c>
      <c r="FY1" s="6">
        <v>44192</v>
      </c>
      <c r="FZ1" s="1">
        <v>44193</v>
      </c>
      <c r="GA1" s="1">
        <v>44194</v>
      </c>
      <c r="GB1" s="1">
        <v>44195</v>
      </c>
      <c r="GC1" s="1">
        <v>44196</v>
      </c>
      <c r="GD1" s="1">
        <v>44197</v>
      </c>
      <c r="GE1" s="1">
        <v>44198</v>
      </c>
      <c r="GF1" s="6">
        <v>44199</v>
      </c>
      <c r="GG1" s="1">
        <v>44200</v>
      </c>
      <c r="GH1" s="1">
        <v>44201</v>
      </c>
      <c r="GI1" s="1">
        <v>44202</v>
      </c>
      <c r="GJ1" s="1">
        <v>44203</v>
      </c>
      <c r="GK1" s="1">
        <v>44204</v>
      </c>
      <c r="GL1" s="1">
        <v>44205</v>
      </c>
      <c r="GM1" s="6">
        <v>44206</v>
      </c>
      <c r="GN1" s="1">
        <v>44207</v>
      </c>
      <c r="GO1" s="1">
        <v>44208</v>
      </c>
      <c r="GP1" s="1">
        <v>44209</v>
      </c>
      <c r="GQ1" s="1">
        <v>44210</v>
      </c>
      <c r="GR1" s="1">
        <v>44211</v>
      </c>
      <c r="GS1" s="1">
        <v>44212</v>
      </c>
      <c r="GT1" s="6">
        <v>44213</v>
      </c>
      <c r="GU1" s="1">
        <v>44214</v>
      </c>
      <c r="GV1" s="1">
        <v>44215</v>
      </c>
      <c r="GW1" s="1">
        <v>44216</v>
      </c>
      <c r="GX1" s="1">
        <v>44217</v>
      </c>
      <c r="GY1" s="1">
        <v>44218</v>
      </c>
      <c r="GZ1" s="1">
        <v>44219</v>
      </c>
      <c r="HA1" s="6">
        <v>44220</v>
      </c>
      <c r="HB1" s="1">
        <v>44221</v>
      </c>
      <c r="HC1" s="1">
        <v>44222</v>
      </c>
      <c r="HD1" s="1">
        <v>44223</v>
      </c>
      <c r="HE1" s="1">
        <v>44224</v>
      </c>
      <c r="HF1" s="1">
        <v>44225</v>
      </c>
      <c r="HG1" s="1">
        <v>44226</v>
      </c>
      <c r="HH1" s="6">
        <v>44227</v>
      </c>
      <c r="HI1" s="1">
        <v>44228</v>
      </c>
      <c r="HJ1" s="37">
        <v>44229</v>
      </c>
      <c r="HK1" s="1">
        <v>44230</v>
      </c>
      <c r="HL1" s="37">
        <v>44231</v>
      </c>
      <c r="HM1" s="1">
        <v>44232</v>
      </c>
      <c r="HN1" s="37">
        <v>44233</v>
      </c>
      <c r="HO1" s="6">
        <v>44234</v>
      </c>
      <c r="HP1" s="37">
        <v>44235</v>
      </c>
      <c r="HQ1" s="1">
        <v>44236</v>
      </c>
      <c r="HR1" s="37">
        <v>44237</v>
      </c>
      <c r="HS1" s="1">
        <v>44238</v>
      </c>
      <c r="HT1" s="37">
        <v>44239</v>
      </c>
      <c r="HU1" s="1">
        <v>44240</v>
      </c>
      <c r="HV1" s="6">
        <v>44241</v>
      </c>
      <c r="HW1" s="1">
        <v>44242</v>
      </c>
      <c r="HX1" s="37">
        <v>44243</v>
      </c>
      <c r="HY1" s="1">
        <v>44244</v>
      </c>
      <c r="HZ1" s="37">
        <v>44245</v>
      </c>
      <c r="IA1" s="1">
        <v>44246</v>
      </c>
      <c r="IB1" s="37">
        <v>44247</v>
      </c>
      <c r="IC1" s="6">
        <v>44248</v>
      </c>
      <c r="ID1" s="37">
        <v>44249</v>
      </c>
      <c r="IE1" s="1">
        <v>44250</v>
      </c>
      <c r="IF1" s="37">
        <v>44251</v>
      </c>
      <c r="IG1" s="1">
        <v>44252</v>
      </c>
      <c r="IH1" s="37">
        <v>44253</v>
      </c>
      <c r="II1" s="1">
        <v>44254</v>
      </c>
      <c r="IJ1" s="6">
        <v>44255</v>
      </c>
      <c r="IK1" s="1">
        <v>44256</v>
      </c>
      <c r="IL1" s="1">
        <v>44257</v>
      </c>
      <c r="IM1" s="1">
        <v>44258</v>
      </c>
      <c r="IN1" s="1">
        <v>44259</v>
      </c>
      <c r="IO1" s="1">
        <v>44260</v>
      </c>
      <c r="IP1" s="1">
        <v>44261</v>
      </c>
      <c r="IQ1" s="6">
        <v>44262</v>
      </c>
      <c r="IR1" s="1">
        <v>44263</v>
      </c>
      <c r="IS1" s="1">
        <v>44264</v>
      </c>
      <c r="IT1" s="1">
        <v>44265</v>
      </c>
      <c r="IU1" s="1">
        <v>44266</v>
      </c>
      <c r="IV1" s="1">
        <v>44267</v>
      </c>
      <c r="IW1" s="1">
        <v>44268</v>
      </c>
      <c r="IX1" s="6">
        <v>44269</v>
      </c>
      <c r="IY1" s="1">
        <v>44270</v>
      </c>
      <c r="IZ1" s="1">
        <v>44271</v>
      </c>
      <c r="JA1" s="1">
        <v>44272</v>
      </c>
      <c r="JB1" s="1">
        <v>44273</v>
      </c>
      <c r="JC1" s="1">
        <v>44274</v>
      </c>
      <c r="JD1" s="1">
        <v>44275</v>
      </c>
      <c r="JE1" s="6">
        <v>44276</v>
      </c>
      <c r="JF1" s="1">
        <v>44277</v>
      </c>
      <c r="JG1" s="1">
        <v>44278</v>
      </c>
      <c r="JH1" s="1">
        <v>44279</v>
      </c>
      <c r="JI1" s="1">
        <v>44280</v>
      </c>
      <c r="JJ1" s="1">
        <v>44281</v>
      </c>
      <c r="JK1" s="1">
        <v>44282</v>
      </c>
      <c r="JL1" s="6">
        <v>44283</v>
      </c>
      <c r="JM1" s="1">
        <v>44284</v>
      </c>
      <c r="JN1" s="1">
        <v>44285</v>
      </c>
      <c r="JO1" s="1">
        <v>44286</v>
      </c>
      <c r="JP1" s="1">
        <v>44287</v>
      </c>
      <c r="JQ1" s="1">
        <v>44288</v>
      </c>
      <c r="JR1" s="1">
        <v>44289</v>
      </c>
      <c r="JS1" s="6">
        <v>44290</v>
      </c>
      <c r="JT1" s="1">
        <v>44291</v>
      </c>
      <c r="JU1" s="1">
        <v>44292</v>
      </c>
      <c r="JV1" s="1">
        <v>44293</v>
      </c>
      <c r="JW1" s="1">
        <v>44294</v>
      </c>
      <c r="JX1" s="1">
        <v>44295</v>
      </c>
      <c r="JY1" s="1">
        <v>44296</v>
      </c>
      <c r="JZ1" s="6">
        <v>44297</v>
      </c>
      <c r="KA1" s="1">
        <v>44298</v>
      </c>
      <c r="KB1" s="1">
        <v>44299</v>
      </c>
      <c r="KC1" s="1">
        <v>44300</v>
      </c>
      <c r="KD1" s="1">
        <v>44301</v>
      </c>
      <c r="KE1" s="1">
        <v>44302</v>
      </c>
      <c r="KF1" s="1">
        <v>44303</v>
      </c>
      <c r="KG1" s="6">
        <v>44304</v>
      </c>
      <c r="KH1" s="1">
        <v>44305</v>
      </c>
      <c r="KI1" s="1">
        <v>44306</v>
      </c>
      <c r="KJ1" s="1">
        <v>44307</v>
      </c>
      <c r="KK1" s="1">
        <v>44308</v>
      </c>
      <c r="KL1" s="1">
        <v>44309</v>
      </c>
      <c r="KM1" s="1">
        <v>44310</v>
      </c>
      <c r="KN1" s="6">
        <v>44311</v>
      </c>
      <c r="KO1" s="1">
        <v>44312</v>
      </c>
      <c r="KP1" s="1">
        <v>44313</v>
      </c>
      <c r="KQ1" s="1">
        <v>44314</v>
      </c>
      <c r="KR1" s="1">
        <v>44315</v>
      </c>
      <c r="KS1" s="1">
        <v>44316</v>
      </c>
      <c r="KT1" s="1">
        <v>44317</v>
      </c>
      <c r="KU1" s="6">
        <v>44318</v>
      </c>
      <c r="KV1" s="1">
        <v>44319</v>
      </c>
      <c r="KW1" s="1">
        <v>44320</v>
      </c>
      <c r="KX1" s="1">
        <v>44321</v>
      </c>
      <c r="KY1" s="1">
        <v>44322</v>
      </c>
      <c r="KZ1" s="1">
        <v>44323</v>
      </c>
      <c r="LA1" s="1">
        <v>44324</v>
      </c>
      <c r="LB1" s="6">
        <v>44325</v>
      </c>
      <c r="LC1" s="1">
        <v>44326</v>
      </c>
      <c r="LD1" s="1">
        <v>44327</v>
      </c>
      <c r="LE1" s="1">
        <v>44328</v>
      </c>
      <c r="LF1" s="1">
        <v>44329</v>
      </c>
      <c r="LG1" s="1">
        <v>44330</v>
      </c>
      <c r="LH1" s="1">
        <v>44331</v>
      </c>
      <c r="LI1" s="6">
        <v>44332</v>
      </c>
      <c r="LJ1" s="1">
        <v>44333</v>
      </c>
      <c r="LK1" s="1">
        <v>44334</v>
      </c>
      <c r="LL1" s="1">
        <v>44335</v>
      </c>
      <c r="LM1" s="1">
        <v>44336</v>
      </c>
      <c r="LN1" s="1">
        <v>44337</v>
      </c>
      <c r="LO1" s="1">
        <v>44338</v>
      </c>
      <c r="LP1" s="6">
        <v>44339</v>
      </c>
      <c r="LQ1" s="1">
        <v>44340</v>
      </c>
      <c r="LR1" s="1">
        <v>44341</v>
      </c>
      <c r="LS1" s="1">
        <v>44342</v>
      </c>
      <c r="LT1" s="1">
        <v>44343</v>
      </c>
      <c r="LU1" s="1">
        <v>44344</v>
      </c>
      <c r="LV1" s="1">
        <v>44345</v>
      </c>
      <c r="LW1" s="4">
        <v>44346</v>
      </c>
      <c r="LX1" s="1">
        <v>44347</v>
      </c>
      <c r="LY1" s="1">
        <v>44348</v>
      </c>
      <c r="LZ1" s="1">
        <v>44349</v>
      </c>
      <c r="MA1" s="1">
        <v>44350</v>
      </c>
      <c r="MB1" s="1">
        <v>44351</v>
      </c>
      <c r="MC1" s="1">
        <v>44352</v>
      </c>
      <c r="MD1" s="6">
        <v>44353</v>
      </c>
      <c r="ME1" s="1">
        <v>44354</v>
      </c>
      <c r="MF1" s="1">
        <v>44355</v>
      </c>
      <c r="MG1" s="1">
        <v>44356</v>
      </c>
      <c r="MH1" s="1">
        <v>44357</v>
      </c>
      <c r="MI1" s="1">
        <v>44358</v>
      </c>
      <c r="MJ1" s="1">
        <v>44359</v>
      </c>
      <c r="MK1" s="6">
        <v>44360</v>
      </c>
      <c r="ML1" s="1">
        <v>44361</v>
      </c>
      <c r="MM1" s="1">
        <v>44362</v>
      </c>
      <c r="MN1" s="1">
        <v>44363</v>
      </c>
      <c r="MO1" s="1">
        <v>44364</v>
      </c>
      <c r="MP1" s="1">
        <v>44365</v>
      </c>
      <c r="MQ1" s="1">
        <v>44366</v>
      </c>
      <c r="MR1" s="6">
        <v>44367</v>
      </c>
      <c r="MS1" s="1">
        <v>44368</v>
      </c>
      <c r="MT1" s="1">
        <v>44369</v>
      </c>
      <c r="MU1" s="1">
        <v>44370</v>
      </c>
      <c r="MV1" s="1">
        <v>44371</v>
      </c>
      <c r="MW1" s="1">
        <v>44372</v>
      </c>
      <c r="MX1" s="1">
        <v>44373</v>
      </c>
      <c r="MY1" s="6">
        <v>44374</v>
      </c>
      <c r="MZ1" s="1">
        <v>44375</v>
      </c>
      <c r="NA1" s="1">
        <v>44376</v>
      </c>
      <c r="NB1" s="1">
        <v>44377</v>
      </c>
      <c r="NC1" s="1">
        <v>44378</v>
      </c>
      <c r="ND1" s="1">
        <v>44379</v>
      </c>
      <c r="NE1" s="1">
        <v>44380</v>
      </c>
      <c r="NF1" s="6">
        <v>44381</v>
      </c>
      <c r="NG1" s="1">
        <v>44382</v>
      </c>
      <c r="NH1" s="1">
        <v>44383</v>
      </c>
      <c r="NI1" s="1">
        <v>44384</v>
      </c>
      <c r="NJ1" s="1">
        <v>44385</v>
      </c>
      <c r="NK1" s="1">
        <v>44386</v>
      </c>
      <c r="NL1" s="1">
        <v>44387</v>
      </c>
      <c r="NM1" s="6">
        <v>44388</v>
      </c>
      <c r="NN1" s="1">
        <v>44389</v>
      </c>
      <c r="NO1" s="1">
        <v>44390</v>
      </c>
      <c r="NP1" s="1">
        <v>44391</v>
      </c>
      <c r="NQ1" s="1">
        <v>44392</v>
      </c>
      <c r="NR1" s="1">
        <v>44393</v>
      </c>
      <c r="NS1" s="1">
        <v>44394</v>
      </c>
      <c r="NT1" s="6">
        <v>44395</v>
      </c>
      <c r="NU1" s="1">
        <v>44396</v>
      </c>
      <c r="NV1" s="1">
        <v>44397</v>
      </c>
      <c r="NW1" s="1">
        <v>44398</v>
      </c>
      <c r="NX1" s="1">
        <v>44399</v>
      </c>
      <c r="NY1" s="1">
        <v>44400</v>
      </c>
      <c r="NZ1" s="1">
        <v>44401</v>
      </c>
      <c r="OA1" s="6">
        <v>44402</v>
      </c>
      <c r="OB1" s="1">
        <v>44403</v>
      </c>
      <c r="OC1" s="1">
        <v>44404</v>
      </c>
      <c r="OD1" s="1">
        <v>44405</v>
      </c>
      <c r="OE1" s="1">
        <v>44406</v>
      </c>
      <c r="OF1" s="1">
        <v>44407</v>
      </c>
      <c r="OG1" s="1">
        <v>44408</v>
      </c>
      <c r="OH1" s="6">
        <v>44409</v>
      </c>
      <c r="OI1" s="1">
        <v>44410</v>
      </c>
      <c r="OJ1" s="1">
        <v>44411</v>
      </c>
      <c r="OK1" s="1">
        <v>44412</v>
      </c>
      <c r="OL1" s="1">
        <v>44413</v>
      </c>
      <c r="OM1" s="1">
        <v>44414</v>
      </c>
      <c r="ON1" s="1">
        <v>44415</v>
      </c>
      <c r="OO1" s="6">
        <v>44416</v>
      </c>
      <c r="OP1" s="1">
        <v>44417</v>
      </c>
      <c r="OQ1" s="1">
        <v>44418</v>
      </c>
      <c r="OR1" s="1">
        <v>44419</v>
      </c>
      <c r="OS1" s="1">
        <v>44420</v>
      </c>
      <c r="OT1" s="1">
        <v>44421</v>
      </c>
      <c r="OU1" s="1">
        <v>44422</v>
      </c>
      <c r="OV1" s="6">
        <v>44423</v>
      </c>
      <c r="OW1" s="1">
        <v>44424</v>
      </c>
      <c r="OX1" s="1">
        <v>44425</v>
      </c>
      <c r="OY1" s="1">
        <v>44426</v>
      </c>
      <c r="OZ1" s="1">
        <v>44427</v>
      </c>
      <c r="PA1" s="1">
        <v>44428</v>
      </c>
      <c r="PB1" s="1">
        <v>44429</v>
      </c>
      <c r="PC1" s="6">
        <v>44430</v>
      </c>
      <c r="PD1" s="1">
        <v>44431</v>
      </c>
      <c r="PE1" s="1">
        <v>44432</v>
      </c>
      <c r="PF1" s="1">
        <v>44433</v>
      </c>
      <c r="PG1" s="1">
        <v>44434</v>
      </c>
      <c r="PH1" s="1">
        <v>44435</v>
      </c>
      <c r="PI1" s="1">
        <v>44436</v>
      </c>
      <c r="PJ1" s="1">
        <v>44437</v>
      </c>
      <c r="PK1" s="1">
        <v>44438</v>
      </c>
      <c r="PL1" s="1">
        <v>44439</v>
      </c>
      <c r="PM1" s="1">
        <v>44440</v>
      </c>
      <c r="PN1" s="1">
        <v>44441</v>
      </c>
      <c r="PO1" s="1">
        <v>44442</v>
      </c>
      <c r="PP1" s="1">
        <v>44443</v>
      </c>
      <c r="PQ1" s="6">
        <v>44444</v>
      </c>
      <c r="PR1" s="1">
        <v>44445</v>
      </c>
      <c r="PS1" s="1">
        <v>44446</v>
      </c>
      <c r="PT1" s="1">
        <v>44447</v>
      </c>
      <c r="PU1" s="1">
        <v>44448</v>
      </c>
      <c r="PV1" s="1">
        <v>44449</v>
      </c>
      <c r="PW1" s="1">
        <v>44450</v>
      </c>
      <c r="PX1" s="6">
        <v>44451</v>
      </c>
      <c r="PY1" s="1">
        <v>44452</v>
      </c>
      <c r="PZ1" s="1">
        <v>44453</v>
      </c>
      <c r="QA1" s="1">
        <v>44454</v>
      </c>
      <c r="QB1" s="1">
        <v>44455</v>
      </c>
      <c r="QC1" s="1">
        <v>44456</v>
      </c>
      <c r="QD1" s="1">
        <v>44457</v>
      </c>
      <c r="QE1" s="6">
        <v>44458</v>
      </c>
      <c r="QF1" s="1">
        <v>44459</v>
      </c>
      <c r="QG1" s="1">
        <v>44460</v>
      </c>
      <c r="QH1" s="1">
        <v>44461</v>
      </c>
      <c r="QI1" s="1">
        <v>44462</v>
      </c>
      <c r="QJ1" s="1">
        <v>44463</v>
      </c>
      <c r="QK1" s="1">
        <v>44464</v>
      </c>
      <c r="QL1" s="6">
        <v>44465</v>
      </c>
      <c r="QM1" s="1">
        <v>44466</v>
      </c>
      <c r="QN1" s="1">
        <v>44467</v>
      </c>
      <c r="QO1" s="1">
        <v>44468</v>
      </c>
      <c r="QP1" s="1">
        <v>44469</v>
      </c>
      <c r="QQ1" s="1">
        <v>44470</v>
      </c>
      <c r="QR1" s="1">
        <v>44471</v>
      </c>
      <c r="QS1" s="6">
        <v>44472</v>
      </c>
      <c r="QT1" s="37">
        <v>44473</v>
      </c>
      <c r="QU1" s="37">
        <v>44474</v>
      </c>
      <c r="QV1" s="37">
        <v>44475</v>
      </c>
      <c r="QW1" s="37">
        <v>44476</v>
      </c>
      <c r="QX1" s="37">
        <v>44477</v>
      </c>
      <c r="QY1" s="37">
        <v>44478</v>
      </c>
      <c r="QZ1" s="6">
        <v>44479</v>
      </c>
      <c r="RA1" s="37">
        <v>44480</v>
      </c>
      <c r="RB1" s="37">
        <v>44481</v>
      </c>
      <c r="RC1" s="37">
        <v>44482</v>
      </c>
      <c r="RD1" s="37">
        <v>44483</v>
      </c>
      <c r="RE1" s="37">
        <v>44484</v>
      </c>
      <c r="RF1" s="37">
        <v>44485</v>
      </c>
      <c r="RG1" s="6">
        <v>44486</v>
      </c>
      <c r="RH1" s="37">
        <v>44487</v>
      </c>
      <c r="RI1" s="37">
        <v>44488</v>
      </c>
      <c r="RJ1" s="37">
        <v>44489</v>
      </c>
      <c r="RK1" s="37">
        <v>44490</v>
      </c>
      <c r="RL1" s="37">
        <v>44491</v>
      </c>
      <c r="RM1" s="37">
        <v>44492</v>
      </c>
      <c r="RN1" s="6">
        <v>44493</v>
      </c>
      <c r="RO1" s="37">
        <v>44494</v>
      </c>
      <c r="RP1" s="37">
        <v>44495</v>
      </c>
      <c r="RQ1" s="37">
        <v>44496</v>
      </c>
      <c r="RR1" s="37">
        <v>44497</v>
      </c>
      <c r="RS1" s="37">
        <v>44498</v>
      </c>
      <c r="RT1" s="37">
        <v>44499</v>
      </c>
      <c r="RU1" s="6">
        <v>44500</v>
      </c>
      <c r="RV1" s="37">
        <v>44501</v>
      </c>
      <c r="RW1" s="37">
        <v>44502</v>
      </c>
      <c r="RX1" s="37">
        <v>44503</v>
      </c>
      <c r="RY1" s="37">
        <v>44504</v>
      </c>
      <c r="RZ1" s="37">
        <v>44505</v>
      </c>
      <c r="SA1" s="37">
        <v>44506</v>
      </c>
      <c r="SB1" s="6">
        <v>44507</v>
      </c>
      <c r="SC1" s="37">
        <v>44508</v>
      </c>
      <c r="SD1" s="37">
        <v>44509</v>
      </c>
      <c r="SE1" s="37">
        <v>44510</v>
      </c>
      <c r="SF1" s="37">
        <v>44511</v>
      </c>
      <c r="SG1" s="37">
        <v>44512</v>
      </c>
      <c r="SH1" s="37">
        <v>44513</v>
      </c>
      <c r="SI1" s="6">
        <v>44514</v>
      </c>
      <c r="SJ1" s="37">
        <v>44515</v>
      </c>
      <c r="SK1" s="37">
        <v>44516</v>
      </c>
      <c r="SL1" s="37">
        <v>44517</v>
      </c>
      <c r="SM1" s="37">
        <v>44518</v>
      </c>
      <c r="SN1" s="37">
        <v>44519</v>
      </c>
      <c r="SO1" s="37">
        <v>44520</v>
      </c>
      <c r="SP1" s="6">
        <v>44521</v>
      </c>
      <c r="SQ1" s="37">
        <v>44522</v>
      </c>
      <c r="SR1" s="37">
        <v>44523</v>
      </c>
      <c r="SS1" s="37">
        <v>44524</v>
      </c>
      <c r="ST1" s="37">
        <v>44525</v>
      </c>
      <c r="SU1" s="37">
        <v>44526</v>
      </c>
      <c r="SV1" s="37">
        <v>44527</v>
      </c>
      <c r="SW1" s="6">
        <v>44528</v>
      </c>
      <c r="SX1" s="37">
        <v>44529</v>
      </c>
      <c r="SY1" s="37">
        <v>44530</v>
      </c>
      <c r="SZ1" s="37">
        <v>44531</v>
      </c>
      <c r="TA1" s="37">
        <v>44532</v>
      </c>
      <c r="TB1" s="37">
        <v>44533</v>
      </c>
      <c r="TC1" s="37">
        <v>44534</v>
      </c>
      <c r="TD1" s="6">
        <v>44535</v>
      </c>
      <c r="TE1" s="37">
        <v>44536</v>
      </c>
      <c r="TF1" s="37">
        <v>44537</v>
      </c>
      <c r="TG1" s="37">
        <v>44538</v>
      </c>
      <c r="TH1" s="37">
        <v>44539</v>
      </c>
      <c r="TI1" s="37">
        <v>44540</v>
      </c>
      <c r="TJ1" s="37">
        <v>44541</v>
      </c>
      <c r="TK1" s="6">
        <v>44542</v>
      </c>
      <c r="TL1" s="37">
        <v>44543</v>
      </c>
      <c r="TM1" s="37">
        <v>44544</v>
      </c>
      <c r="TN1" s="37">
        <v>44545</v>
      </c>
      <c r="TO1" s="37">
        <v>44546</v>
      </c>
      <c r="TP1" s="37">
        <v>44547</v>
      </c>
      <c r="TQ1" s="37">
        <v>44548</v>
      </c>
      <c r="TR1" s="6">
        <v>44549</v>
      </c>
      <c r="TS1" s="37">
        <v>44550</v>
      </c>
      <c r="TT1" s="37">
        <v>44551</v>
      </c>
      <c r="TU1" s="37">
        <v>44552</v>
      </c>
      <c r="TV1" s="37">
        <v>44553</v>
      </c>
      <c r="TW1" s="37">
        <v>44554</v>
      </c>
      <c r="TX1" s="37">
        <v>44555</v>
      </c>
      <c r="TY1" s="6">
        <v>44556</v>
      </c>
      <c r="TZ1" s="37">
        <v>44557</v>
      </c>
      <c r="UA1" s="37">
        <v>44558</v>
      </c>
      <c r="UB1" s="37">
        <v>44559</v>
      </c>
      <c r="UC1" s="37">
        <v>44560</v>
      </c>
      <c r="UD1" s="37">
        <v>44561</v>
      </c>
      <c r="UE1" s="37">
        <v>44562</v>
      </c>
    </row>
    <row r="2" spans="1:551" x14ac:dyDescent="0.3">
      <c r="A2" t="str">
        <f xml:space="preserve"> "Confirmed Cases ("  &amp; MAX(B2:ZV2) &amp; ")"</f>
        <v>Confirmed Cases (6744)</v>
      </c>
      <c r="B2">
        <v>1497</v>
      </c>
      <c r="C2">
        <v>1629</v>
      </c>
      <c r="D2">
        <v>1558</v>
      </c>
      <c r="E2">
        <v>1836</v>
      </c>
      <c r="F2" s="7">
        <v>1463</v>
      </c>
      <c r="G2">
        <v>1505</v>
      </c>
      <c r="H2">
        <v>934</v>
      </c>
      <c r="I2">
        <v>1537</v>
      </c>
      <c r="J2">
        <v>1723</v>
      </c>
      <c r="K2">
        <v>1725</v>
      </c>
      <c r="L2">
        <v>2239</v>
      </c>
      <c r="M2" s="7">
        <v>1952</v>
      </c>
      <c r="N2">
        <v>1532</v>
      </c>
      <c r="O2">
        <v>2205</v>
      </c>
      <c r="P2">
        <v>1850</v>
      </c>
      <c r="Q2">
        <v>1842</v>
      </c>
      <c r="R2">
        <v>1964</v>
      </c>
      <c r="S2">
        <v>1481</v>
      </c>
      <c r="T2" s="7">
        <v>2335</v>
      </c>
      <c r="U2">
        <v>1445</v>
      </c>
      <c r="V2">
        <v>1870</v>
      </c>
      <c r="W2">
        <v>1654</v>
      </c>
      <c r="X2">
        <v>1538</v>
      </c>
      <c r="Y2" s="17">
        <v>1921</v>
      </c>
      <c r="Z2">
        <v>1368</v>
      </c>
      <c r="AA2" s="7">
        <v>1170</v>
      </c>
      <c r="AB2">
        <v>1226</v>
      </c>
      <c r="AC2">
        <v>1573</v>
      </c>
      <c r="AD2">
        <v>1666</v>
      </c>
      <c r="AE2">
        <v>1636</v>
      </c>
      <c r="AF2">
        <v>1346</v>
      </c>
      <c r="AG2">
        <v>1491</v>
      </c>
      <c r="AH2" s="7">
        <v>1110</v>
      </c>
      <c r="AI2">
        <v>1105</v>
      </c>
      <c r="AJ2">
        <v>1168</v>
      </c>
      <c r="AK2">
        <v>1175</v>
      </c>
      <c r="AL2">
        <v>1295</v>
      </c>
      <c r="AM2">
        <v>1265</v>
      </c>
      <c r="AN2">
        <v>1178</v>
      </c>
      <c r="AO2" s="7">
        <v>1011</v>
      </c>
      <c r="AP2">
        <v>718</v>
      </c>
      <c r="AQ2">
        <v>928</v>
      </c>
      <c r="AR2">
        <v>712</v>
      </c>
      <c r="AS2">
        <v>907</v>
      </c>
      <c r="AT2">
        <v>1015</v>
      </c>
      <c r="AU2">
        <v>986</v>
      </c>
      <c r="AV2" s="7">
        <v>537</v>
      </c>
      <c r="AW2">
        <v>451</v>
      </c>
      <c r="AX2">
        <v>691</v>
      </c>
      <c r="AY2">
        <v>704</v>
      </c>
      <c r="AZ2">
        <v>896</v>
      </c>
      <c r="BA2">
        <v>967</v>
      </c>
      <c r="BB2">
        <v>825</v>
      </c>
      <c r="BC2" s="7">
        <v>663</v>
      </c>
      <c r="BD2">
        <v>543</v>
      </c>
      <c r="BE2">
        <v>909</v>
      </c>
      <c r="BF2">
        <v>505</v>
      </c>
      <c r="BG2">
        <v>424</v>
      </c>
      <c r="BH2">
        <v>903</v>
      </c>
      <c r="BI2">
        <v>1250</v>
      </c>
      <c r="BJ2" s="7">
        <v>1019</v>
      </c>
      <c r="BK2">
        <v>651</v>
      </c>
      <c r="BL2">
        <v>761</v>
      </c>
      <c r="BM2">
        <v>601</v>
      </c>
      <c r="BN2">
        <v>1084</v>
      </c>
      <c r="BO2">
        <v>1511</v>
      </c>
      <c r="BP2">
        <v>918</v>
      </c>
      <c r="BQ2" s="7">
        <v>603</v>
      </c>
      <c r="BR2">
        <v>590</v>
      </c>
      <c r="BS2">
        <v>339</v>
      </c>
      <c r="BT2">
        <v>250</v>
      </c>
      <c r="BU2">
        <v>264</v>
      </c>
      <c r="BV2">
        <v>951</v>
      </c>
      <c r="BW2">
        <v>827</v>
      </c>
      <c r="BX2" s="7">
        <v>515</v>
      </c>
      <c r="BY2">
        <v>525</v>
      </c>
      <c r="BZ2">
        <v>701</v>
      </c>
      <c r="CA2">
        <v>489</v>
      </c>
      <c r="CB2">
        <v>740</v>
      </c>
      <c r="CC2">
        <v>766</v>
      </c>
      <c r="CD2">
        <v>706</v>
      </c>
      <c r="CE2" s="7">
        <v>420</v>
      </c>
      <c r="CF2">
        <v>393</v>
      </c>
      <c r="CG2">
        <v>739</v>
      </c>
      <c r="CH2">
        <v>613</v>
      </c>
      <c r="CI2">
        <v>664</v>
      </c>
      <c r="CJ2">
        <v>647</v>
      </c>
      <c r="CK2">
        <v>639</v>
      </c>
      <c r="CL2" s="7">
        <v>569</v>
      </c>
      <c r="CM2">
        <v>542</v>
      </c>
      <c r="CN2">
        <v>527</v>
      </c>
      <c r="CO2" s="58">
        <v>197</v>
      </c>
      <c r="CP2" s="68">
        <v>229</v>
      </c>
      <c r="CQ2" s="50">
        <v>256</v>
      </c>
      <c r="CR2" s="53">
        <v>649</v>
      </c>
      <c r="CS2" s="7">
        <v>619</v>
      </c>
      <c r="CT2" s="32">
        <v>545</v>
      </c>
      <c r="CU2" s="32">
        <v>693</v>
      </c>
      <c r="CV2" s="32">
        <v>556</v>
      </c>
      <c r="CW2" s="32">
        <v>859</v>
      </c>
      <c r="CX2" s="32">
        <v>874</v>
      </c>
      <c r="CY2" s="32">
        <v>860</v>
      </c>
      <c r="CZ2" s="7">
        <v>716</v>
      </c>
      <c r="DA2" s="32">
        <v>584</v>
      </c>
      <c r="DB2" s="32">
        <v>629</v>
      </c>
      <c r="DC2" s="32">
        <v>700</v>
      </c>
      <c r="DD2" s="32">
        <v>1072</v>
      </c>
      <c r="DE2" s="32">
        <v>897</v>
      </c>
      <c r="DF2" s="32">
        <v>810</v>
      </c>
      <c r="DG2" s="7">
        <v>722</v>
      </c>
      <c r="DH2" s="32">
        <v>539</v>
      </c>
      <c r="DI2" s="32">
        <v>666</v>
      </c>
      <c r="DJ2" s="32">
        <v>686</v>
      </c>
      <c r="DK2" s="32">
        <v>921</v>
      </c>
      <c r="DL2" s="32">
        <v>784</v>
      </c>
      <c r="DM2" s="32">
        <v>328</v>
      </c>
      <c r="DN2" s="7">
        <v>1281</v>
      </c>
      <c r="DO2" s="32">
        <v>755</v>
      </c>
      <c r="DP2" s="32">
        <v>755</v>
      </c>
      <c r="DQ2" s="32">
        <v>636</v>
      </c>
      <c r="DR2" s="32">
        <v>918</v>
      </c>
      <c r="DS2" s="32">
        <v>680</v>
      </c>
      <c r="DT2" s="32">
        <v>831</v>
      </c>
      <c r="DU2" s="7">
        <v>1319</v>
      </c>
      <c r="DV2" s="32">
        <v>785</v>
      </c>
      <c r="DW2" s="32">
        <v>741</v>
      </c>
      <c r="DX2" s="32">
        <v>647</v>
      </c>
      <c r="DY2" s="32">
        <v>524</v>
      </c>
      <c r="DZ2" s="32">
        <v>953</v>
      </c>
      <c r="EA2" s="32">
        <v>1639</v>
      </c>
      <c r="EB2" s="7">
        <v>825</v>
      </c>
      <c r="EC2" s="32">
        <v>586</v>
      </c>
      <c r="ED2" s="32">
        <v>1326</v>
      </c>
      <c r="EE2" s="32">
        <v>987</v>
      </c>
      <c r="EF2" s="32">
        <v>1243</v>
      </c>
      <c r="EG2" s="32">
        <v>1348</v>
      </c>
      <c r="EH2" s="32">
        <v>1617</v>
      </c>
      <c r="EI2" s="7">
        <v>1339</v>
      </c>
      <c r="EJ2" s="32">
        <v>981</v>
      </c>
      <c r="EK2" s="32">
        <v>1088</v>
      </c>
      <c r="EL2" s="32">
        <v>1226</v>
      </c>
      <c r="EM2" s="32">
        <v>1410</v>
      </c>
      <c r="EN2" s="32">
        <v>1479</v>
      </c>
      <c r="EO2" s="32">
        <v>1530</v>
      </c>
      <c r="EP2" s="7">
        <v>1066</v>
      </c>
      <c r="EQ2" s="32">
        <v>1095</v>
      </c>
      <c r="ER2" s="32">
        <v>1374</v>
      </c>
      <c r="ES2" s="32">
        <v>1243</v>
      </c>
      <c r="ET2" s="91"/>
      <c r="EU2" s="32">
        <v>1777</v>
      </c>
      <c r="EV2" s="32">
        <v>1797</v>
      </c>
      <c r="EW2" s="7">
        <v>1053</v>
      </c>
      <c r="EX2" s="32">
        <v>1174</v>
      </c>
      <c r="EY2" s="32">
        <v>1297</v>
      </c>
      <c r="EZ2" s="32">
        <v>1612</v>
      </c>
      <c r="FA2" s="32">
        <v>1754</v>
      </c>
      <c r="FB2" s="32">
        <v>2470</v>
      </c>
      <c r="FC2" s="32">
        <v>2715</v>
      </c>
      <c r="FD2" s="7">
        <v>2538</v>
      </c>
      <c r="FE2" s="32">
        <v>2413</v>
      </c>
      <c r="FF2" s="32">
        <v>2115</v>
      </c>
      <c r="FG2" s="32">
        <v>2139</v>
      </c>
      <c r="FH2" s="32">
        <v>1883</v>
      </c>
      <c r="FI2" s="32">
        <v>3137</v>
      </c>
      <c r="FJ2" s="32">
        <v>3047</v>
      </c>
      <c r="FK2" s="7">
        <v>2924</v>
      </c>
      <c r="FL2" s="32">
        <v>2364</v>
      </c>
      <c r="FM2" s="32">
        <v>2303</v>
      </c>
      <c r="FN2" s="32">
        <v>2424</v>
      </c>
      <c r="FO2" s="32">
        <v>2023</v>
      </c>
      <c r="FP2" s="32">
        <v>3648</v>
      </c>
      <c r="FQ2" s="32">
        <v>2919</v>
      </c>
      <c r="FR2" s="7">
        <v>2583</v>
      </c>
      <c r="FS2" s="32">
        <v>2121</v>
      </c>
      <c r="FT2" s="32">
        <v>2055</v>
      </c>
      <c r="FU2" s="32">
        <v>3599</v>
      </c>
      <c r="FV2" s="32">
        <v>2260</v>
      </c>
      <c r="FW2" s="32">
        <v>4370</v>
      </c>
      <c r="FX2">
        <v>3111</v>
      </c>
      <c r="FY2" s="7">
        <v>2208</v>
      </c>
      <c r="FZ2">
        <v>2323</v>
      </c>
      <c r="GA2">
        <v>3234</v>
      </c>
      <c r="GB2">
        <v>4219</v>
      </c>
      <c r="GC2">
        <v>4243</v>
      </c>
      <c r="GD2">
        <v>3952</v>
      </c>
      <c r="GE2">
        <v>3492</v>
      </c>
      <c r="GF2" s="7">
        <v>2285</v>
      </c>
      <c r="GG2">
        <v>4037</v>
      </c>
      <c r="GH2">
        <v>3935</v>
      </c>
      <c r="GI2">
        <v>4986</v>
      </c>
      <c r="GJ2">
        <v>4576</v>
      </c>
      <c r="GK2">
        <v>6744</v>
      </c>
      <c r="GL2">
        <v>4002</v>
      </c>
      <c r="GM2" s="7">
        <v>3296</v>
      </c>
      <c r="GN2">
        <v>4363</v>
      </c>
      <c r="GO2">
        <v>3532</v>
      </c>
      <c r="GP2">
        <v>2488</v>
      </c>
      <c r="GQ2">
        <v>4671</v>
      </c>
      <c r="GR2">
        <v>4584</v>
      </c>
      <c r="GS2">
        <v>2946</v>
      </c>
      <c r="GT2" s="7">
        <v>2570</v>
      </c>
      <c r="GU2">
        <v>3567</v>
      </c>
      <c r="GV2">
        <v>3363</v>
      </c>
      <c r="GW2">
        <v>3528</v>
      </c>
      <c r="GX2">
        <v>3435</v>
      </c>
      <c r="GY2">
        <v>3450</v>
      </c>
      <c r="GZ2">
        <v>2736</v>
      </c>
      <c r="HA2" s="7">
        <v>1993</v>
      </c>
      <c r="HB2">
        <v>2621</v>
      </c>
      <c r="HC2">
        <v>2934</v>
      </c>
      <c r="HD2">
        <v>3112</v>
      </c>
      <c r="HE2">
        <v>2966</v>
      </c>
      <c r="HF2">
        <v>2649</v>
      </c>
      <c r="HG2">
        <v>2130</v>
      </c>
      <c r="HH2" s="7">
        <v>1554</v>
      </c>
      <c r="HI2">
        <v>1762</v>
      </c>
      <c r="HJ2">
        <v>1649</v>
      </c>
      <c r="HK2">
        <v>2745</v>
      </c>
      <c r="HL2">
        <v>1925</v>
      </c>
      <c r="HM2">
        <v>2228</v>
      </c>
      <c r="HN2">
        <v>1510</v>
      </c>
      <c r="HO2" s="7">
        <v>1372</v>
      </c>
      <c r="HP2">
        <v>1516</v>
      </c>
      <c r="HQ2">
        <v>1428</v>
      </c>
      <c r="HR2">
        <v>2070</v>
      </c>
      <c r="HS2">
        <v>1561</v>
      </c>
      <c r="HT2">
        <v>2735</v>
      </c>
      <c r="HU2">
        <v>1109</v>
      </c>
      <c r="HV2" s="7">
        <v>868</v>
      </c>
      <c r="HW2">
        <v>655</v>
      </c>
      <c r="HX2">
        <v>1451</v>
      </c>
      <c r="HY2">
        <v>1585</v>
      </c>
      <c r="HZ2">
        <v>1617</v>
      </c>
      <c r="IA2">
        <v>1389</v>
      </c>
      <c r="IB2">
        <v>779</v>
      </c>
      <c r="IC2" s="7">
        <v>718</v>
      </c>
      <c r="ID2">
        <v>896</v>
      </c>
      <c r="IE2">
        <v>921</v>
      </c>
      <c r="IF2">
        <v>1086</v>
      </c>
      <c r="IG2">
        <v>1112</v>
      </c>
      <c r="IH2">
        <v>1197</v>
      </c>
      <c r="II2">
        <v>740</v>
      </c>
      <c r="IJ2" s="7">
        <v>496</v>
      </c>
      <c r="IK2">
        <v>583</v>
      </c>
      <c r="IL2">
        <v>819</v>
      </c>
      <c r="IM2">
        <v>1079</v>
      </c>
      <c r="IN2">
        <v>792</v>
      </c>
      <c r="IO2">
        <v>732</v>
      </c>
      <c r="IP2">
        <v>562</v>
      </c>
      <c r="IQ2" s="7">
        <v>425</v>
      </c>
      <c r="IR2">
        <v>507</v>
      </c>
      <c r="IS2">
        <v>359</v>
      </c>
      <c r="IT2">
        <v>756</v>
      </c>
      <c r="IU2">
        <v>571</v>
      </c>
      <c r="IV2">
        <v>502</v>
      </c>
      <c r="IW2">
        <v>310</v>
      </c>
      <c r="IX2" s="7">
        <v>383</v>
      </c>
      <c r="IY2">
        <v>733</v>
      </c>
      <c r="IZ2">
        <v>856</v>
      </c>
      <c r="JA2">
        <v>603</v>
      </c>
      <c r="JB2">
        <v>720</v>
      </c>
      <c r="JC2">
        <v>654</v>
      </c>
      <c r="JD2">
        <v>343</v>
      </c>
      <c r="JE2" s="7">
        <v>494</v>
      </c>
      <c r="JF2">
        <v>436</v>
      </c>
      <c r="JG2">
        <v>551</v>
      </c>
      <c r="JH2">
        <v>657</v>
      </c>
      <c r="JI2">
        <v>752</v>
      </c>
      <c r="JJ2">
        <v>644</v>
      </c>
      <c r="JK2">
        <v>499</v>
      </c>
      <c r="JL2" s="7">
        <v>344</v>
      </c>
      <c r="JM2">
        <v>474</v>
      </c>
      <c r="JN2">
        <v>510</v>
      </c>
      <c r="JO2">
        <v>683</v>
      </c>
      <c r="JP2">
        <v>632</v>
      </c>
      <c r="JQ2">
        <v>641</v>
      </c>
      <c r="JR2" s="5"/>
      <c r="JS2" s="7">
        <v>358</v>
      </c>
      <c r="JT2">
        <v>324</v>
      </c>
      <c r="JU2">
        <v>495</v>
      </c>
      <c r="JV2">
        <v>632</v>
      </c>
      <c r="JW2">
        <v>637</v>
      </c>
      <c r="JX2">
        <v>588</v>
      </c>
      <c r="JY2">
        <v>453</v>
      </c>
      <c r="JZ2" s="7">
        <v>447</v>
      </c>
      <c r="KA2">
        <v>466</v>
      </c>
      <c r="KB2">
        <v>589</v>
      </c>
      <c r="KC2">
        <v>847</v>
      </c>
      <c r="KD2">
        <v>616</v>
      </c>
      <c r="KE2">
        <v>577</v>
      </c>
      <c r="KF2">
        <v>518</v>
      </c>
      <c r="KG2" s="7">
        <v>362</v>
      </c>
      <c r="KH2">
        <v>391</v>
      </c>
      <c r="KI2">
        <v>408</v>
      </c>
      <c r="KJ2">
        <v>607</v>
      </c>
      <c r="KK2">
        <v>511</v>
      </c>
      <c r="KL2">
        <v>424</v>
      </c>
      <c r="KM2">
        <v>362</v>
      </c>
      <c r="KN2" s="7">
        <v>307</v>
      </c>
      <c r="KO2">
        <v>403</v>
      </c>
      <c r="KP2">
        <v>430</v>
      </c>
      <c r="KQ2">
        <v>570</v>
      </c>
      <c r="KR2">
        <v>660</v>
      </c>
      <c r="KS2">
        <v>456</v>
      </c>
      <c r="KT2">
        <v>398</v>
      </c>
      <c r="KU2" s="7">
        <v>294</v>
      </c>
      <c r="KV2">
        <v>397</v>
      </c>
      <c r="KW2">
        <v>373</v>
      </c>
      <c r="KX2">
        <v>451</v>
      </c>
      <c r="KY2">
        <v>425</v>
      </c>
      <c r="KZ2">
        <v>378</v>
      </c>
      <c r="LA2">
        <v>277</v>
      </c>
      <c r="LB2" s="7">
        <v>192</v>
      </c>
      <c r="LC2">
        <v>182</v>
      </c>
      <c r="LD2">
        <v>229</v>
      </c>
      <c r="LE2">
        <v>337</v>
      </c>
      <c r="LF2">
        <v>325</v>
      </c>
      <c r="LG2">
        <v>261</v>
      </c>
      <c r="LH2">
        <v>229</v>
      </c>
      <c r="LI2" s="7">
        <v>112</v>
      </c>
      <c r="LJ2">
        <v>181</v>
      </c>
      <c r="LK2">
        <v>184</v>
      </c>
      <c r="LL2">
        <v>281</v>
      </c>
      <c r="LM2">
        <v>205</v>
      </c>
      <c r="LN2">
        <v>192</v>
      </c>
      <c r="LO2">
        <v>210</v>
      </c>
      <c r="LP2" s="7">
        <v>97</v>
      </c>
      <c r="LQ2">
        <v>133</v>
      </c>
      <c r="LR2">
        <v>208</v>
      </c>
      <c r="LS2">
        <v>257</v>
      </c>
      <c r="LT2">
        <v>173</v>
      </c>
      <c r="LU2">
        <v>159</v>
      </c>
      <c r="LV2" s="39">
        <v>116</v>
      </c>
      <c r="LW2" s="5"/>
      <c r="LX2" s="39">
        <v>71</v>
      </c>
      <c r="LY2" s="39">
        <v>122</v>
      </c>
      <c r="LZ2" s="39">
        <v>119</v>
      </c>
      <c r="MA2" s="39">
        <v>178</v>
      </c>
      <c r="MB2" s="39">
        <v>169</v>
      </c>
      <c r="MC2" s="39">
        <v>79</v>
      </c>
      <c r="MD2" s="7"/>
      <c r="ME2" s="39">
        <v>162</v>
      </c>
      <c r="MF2" s="39">
        <v>119</v>
      </c>
      <c r="MG2" s="39">
        <v>156</v>
      </c>
      <c r="MH2" s="5"/>
      <c r="MI2" s="5"/>
      <c r="MJ2" s="39">
        <v>92</v>
      </c>
      <c r="MK2" s="7">
        <v>53</v>
      </c>
      <c r="ML2">
        <v>86</v>
      </c>
      <c r="MM2">
        <v>94</v>
      </c>
      <c r="MQ2">
        <v>56</v>
      </c>
      <c r="MR2" s="7"/>
      <c r="MY2" s="7"/>
      <c r="NA2">
        <v>99</v>
      </c>
      <c r="NB2">
        <v>139</v>
      </c>
      <c r="NF2" s="7">
        <v>68</v>
      </c>
      <c r="NG2">
        <v>101</v>
      </c>
      <c r="NH2">
        <v>119</v>
      </c>
      <c r="NK2">
        <v>212</v>
      </c>
      <c r="NL2">
        <v>229</v>
      </c>
      <c r="NM2" s="7">
        <v>158</v>
      </c>
      <c r="NN2">
        <v>204</v>
      </c>
      <c r="NO2">
        <v>331</v>
      </c>
      <c r="NP2">
        <v>314</v>
      </c>
      <c r="NQ2">
        <v>357</v>
      </c>
      <c r="NR2">
        <v>362</v>
      </c>
      <c r="NS2">
        <v>351</v>
      </c>
      <c r="NT2" s="7">
        <v>230</v>
      </c>
      <c r="NU2">
        <v>462</v>
      </c>
      <c r="NV2">
        <v>474</v>
      </c>
      <c r="NW2">
        <v>798</v>
      </c>
      <c r="NZ2">
        <v>664</v>
      </c>
      <c r="OA2" s="7">
        <v>827</v>
      </c>
      <c r="OB2">
        <v>871</v>
      </c>
      <c r="OC2">
        <v>1200</v>
      </c>
      <c r="OD2">
        <v>1392</v>
      </c>
      <c r="OE2">
        <v>1400</v>
      </c>
      <c r="OF2">
        <v>1342</v>
      </c>
      <c r="OG2">
        <v>1794</v>
      </c>
      <c r="OH2" s="7">
        <v>1651</v>
      </c>
      <c r="OI2">
        <v>1391</v>
      </c>
      <c r="OJ2">
        <v>1878</v>
      </c>
      <c r="OK2">
        <v>2535</v>
      </c>
      <c r="OL2">
        <v>2611</v>
      </c>
      <c r="OM2">
        <v>2285</v>
      </c>
      <c r="ON2">
        <v>1852</v>
      </c>
      <c r="OO2" s="7">
        <v>1954</v>
      </c>
      <c r="OP2">
        <v>1680</v>
      </c>
      <c r="OQ2">
        <v>2181</v>
      </c>
      <c r="OR2">
        <v>3585</v>
      </c>
      <c r="OS2">
        <v>2774</v>
      </c>
      <c r="OT2">
        <v>3036</v>
      </c>
      <c r="OU2">
        <v>2541</v>
      </c>
      <c r="OV2" s="7">
        <v>1991</v>
      </c>
      <c r="OW2">
        <v>2487</v>
      </c>
      <c r="OX2">
        <v>2116</v>
      </c>
      <c r="OY2">
        <v>4009</v>
      </c>
      <c r="OZ2">
        <v>3591</v>
      </c>
      <c r="PA2">
        <v>3963</v>
      </c>
      <c r="PB2">
        <v>3124</v>
      </c>
      <c r="PC2" s="7">
        <v>3121</v>
      </c>
      <c r="PD2">
        <v>2659</v>
      </c>
      <c r="PE2">
        <v>3259</v>
      </c>
      <c r="PF2">
        <v>4650</v>
      </c>
      <c r="PG2">
        <v>4540</v>
      </c>
      <c r="PH2">
        <v>4573</v>
      </c>
      <c r="PI2">
        <v>3710</v>
      </c>
      <c r="PJ2" s="7">
        <v>3631</v>
      </c>
      <c r="PK2">
        <v>3554</v>
      </c>
      <c r="PL2">
        <v>3572</v>
      </c>
      <c r="PM2">
        <v>4685</v>
      </c>
      <c r="PN2">
        <v>4901</v>
      </c>
      <c r="PO2">
        <v>4585</v>
      </c>
      <c r="PP2">
        <v>3673</v>
      </c>
      <c r="PQ2" s="7">
        <v>3453</v>
      </c>
      <c r="PR2">
        <v>2167</v>
      </c>
      <c r="PS2">
        <v>2198</v>
      </c>
      <c r="PT2">
        <v>2299</v>
      </c>
      <c r="PU2">
        <v>4183</v>
      </c>
      <c r="PV2">
        <v>3935</v>
      </c>
      <c r="PW2">
        <v>3474</v>
      </c>
      <c r="PX2" s="7">
        <v>3552</v>
      </c>
      <c r="PY2">
        <v>2409</v>
      </c>
      <c r="PZ2">
        <v>2865</v>
      </c>
      <c r="QA2">
        <v>3610</v>
      </c>
      <c r="QB2">
        <v>2998</v>
      </c>
      <c r="QC2">
        <v>2929</v>
      </c>
      <c r="QD2">
        <v>2357</v>
      </c>
      <c r="QE2" s="7">
        <v>1852</v>
      </c>
      <c r="QF2">
        <v>1599</v>
      </c>
      <c r="QG2">
        <v>2202</v>
      </c>
      <c r="QH2">
        <v>2602</v>
      </c>
      <c r="QI2">
        <v>2277</v>
      </c>
      <c r="QJ2">
        <v>2399</v>
      </c>
      <c r="QK2">
        <v>1827</v>
      </c>
      <c r="QL2" s="7">
        <v>1534</v>
      </c>
      <c r="QM2">
        <v>1144</v>
      </c>
      <c r="QN2">
        <v>1514</v>
      </c>
      <c r="QO2">
        <v>1951</v>
      </c>
      <c r="QP2">
        <v>2089</v>
      </c>
      <c r="QQ2">
        <v>1671</v>
      </c>
      <c r="QR2">
        <v>1185</v>
      </c>
      <c r="QS2" s="7">
        <v>993</v>
      </c>
      <c r="QT2">
        <v>834</v>
      </c>
      <c r="QU2">
        <v>1205</v>
      </c>
      <c r="QV2">
        <v>1334</v>
      </c>
      <c r="QW2">
        <v>1286</v>
      </c>
      <c r="QX2">
        <v>1069</v>
      </c>
      <c r="QY2">
        <v>1017</v>
      </c>
      <c r="QZ2" s="7">
        <v>785</v>
      </c>
      <c r="RA2">
        <v>546</v>
      </c>
      <c r="RB2">
        <v>864</v>
      </c>
      <c r="RC2">
        <v>987</v>
      </c>
      <c r="RD2">
        <v>977</v>
      </c>
      <c r="RE2">
        <v>835</v>
      </c>
      <c r="RF2">
        <v>708</v>
      </c>
      <c r="RG2" s="7">
        <v>474</v>
      </c>
      <c r="RH2">
        <v>569</v>
      </c>
      <c r="RI2">
        <v>560</v>
      </c>
      <c r="RJ2">
        <v>738</v>
      </c>
      <c r="RK2">
        <v>534</v>
      </c>
      <c r="RL2">
        <v>585</v>
      </c>
      <c r="RM2">
        <v>562</v>
      </c>
      <c r="RN2" s="7">
        <v>456</v>
      </c>
      <c r="RO2">
        <v>364</v>
      </c>
      <c r="RP2">
        <v>433</v>
      </c>
      <c r="RQ2">
        <v>706</v>
      </c>
      <c r="RR2">
        <v>647</v>
      </c>
      <c r="RS2">
        <v>483</v>
      </c>
      <c r="RT2">
        <v>384</v>
      </c>
      <c r="RU2" s="7">
        <v>305</v>
      </c>
      <c r="RV2">
        <v>298</v>
      </c>
      <c r="RW2">
        <v>420</v>
      </c>
      <c r="RX2">
        <v>560</v>
      </c>
      <c r="RY2">
        <v>555</v>
      </c>
      <c r="RZ2">
        <v>394</v>
      </c>
      <c r="SA2">
        <v>353</v>
      </c>
      <c r="SB2" s="7">
        <v>276</v>
      </c>
      <c r="SC2">
        <v>190</v>
      </c>
      <c r="SD2">
        <v>430</v>
      </c>
      <c r="SE2">
        <v>605</v>
      </c>
      <c r="SF2">
        <v>444</v>
      </c>
      <c r="SG2">
        <v>467</v>
      </c>
      <c r="SH2">
        <v>365</v>
      </c>
      <c r="SI2" s="7">
        <v>350</v>
      </c>
      <c r="SJ2">
        <v>370</v>
      </c>
      <c r="SK2">
        <v>499</v>
      </c>
      <c r="SL2">
        <v>629</v>
      </c>
      <c r="SM2">
        <v>600</v>
      </c>
      <c r="SN2">
        <v>608</v>
      </c>
      <c r="SO2">
        <v>476</v>
      </c>
      <c r="SP2" s="7">
        <v>331</v>
      </c>
      <c r="SQ2">
        <v>374</v>
      </c>
      <c r="SR2">
        <v>463</v>
      </c>
      <c r="SS2">
        <v>620</v>
      </c>
      <c r="ST2">
        <v>485</v>
      </c>
      <c r="SU2">
        <v>239</v>
      </c>
      <c r="SV2">
        <v>267</v>
      </c>
      <c r="SW2" s="7">
        <v>358</v>
      </c>
      <c r="SX2">
        <v>488</v>
      </c>
      <c r="SY2">
        <v>657</v>
      </c>
      <c r="SZ2">
        <v>871</v>
      </c>
      <c r="TA2">
        <v>838</v>
      </c>
      <c r="TB2">
        <v>641</v>
      </c>
      <c r="TC2">
        <v>567</v>
      </c>
      <c r="TD2" s="7">
        <v>500</v>
      </c>
      <c r="TE2">
        <v>526</v>
      </c>
      <c r="TF2">
        <v>664</v>
      </c>
      <c r="TG2">
        <v>1021</v>
      </c>
      <c r="TH2">
        <v>712</v>
      </c>
      <c r="TI2">
        <v>744</v>
      </c>
      <c r="TJ2">
        <v>589</v>
      </c>
      <c r="TK2" s="7">
        <v>538</v>
      </c>
      <c r="TL2">
        <v>512</v>
      </c>
      <c r="TM2">
        <v>651</v>
      </c>
      <c r="TR2" s="7"/>
      <c r="TY2" s="7"/>
    </row>
    <row r="3" spans="1:551" ht="15" thickBot="1" x14ac:dyDescent="0.35">
      <c r="A3" t="str">
        <f>"Probable Cases (" &amp; MAX(B3:ZV3) &amp; ")"</f>
        <v>Probable Cases (2047)</v>
      </c>
      <c r="B3">
        <v>6</v>
      </c>
      <c r="E3">
        <v>3</v>
      </c>
      <c r="F3" s="7">
        <v>2</v>
      </c>
      <c r="G3">
        <v>0</v>
      </c>
      <c r="H3">
        <v>0</v>
      </c>
      <c r="I3">
        <v>0</v>
      </c>
      <c r="J3">
        <v>1</v>
      </c>
      <c r="K3">
        <v>0</v>
      </c>
      <c r="L3">
        <v>7</v>
      </c>
      <c r="M3" s="7">
        <v>0</v>
      </c>
      <c r="N3">
        <v>0</v>
      </c>
      <c r="O3">
        <v>2</v>
      </c>
      <c r="P3">
        <v>5</v>
      </c>
      <c r="Q3">
        <v>4</v>
      </c>
      <c r="R3">
        <v>5</v>
      </c>
      <c r="S3">
        <v>2</v>
      </c>
      <c r="T3" s="7">
        <v>1</v>
      </c>
      <c r="U3">
        <v>2</v>
      </c>
      <c r="V3">
        <v>1</v>
      </c>
      <c r="W3">
        <v>1</v>
      </c>
      <c r="X3">
        <v>5</v>
      </c>
      <c r="Y3" s="17">
        <v>8</v>
      </c>
      <c r="Z3">
        <v>12</v>
      </c>
      <c r="AA3" s="7">
        <v>3</v>
      </c>
      <c r="AB3">
        <v>3</v>
      </c>
      <c r="AC3">
        <v>18</v>
      </c>
      <c r="AD3">
        <v>5</v>
      </c>
      <c r="AE3">
        <v>20</v>
      </c>
      <c r="AF3">
        <v>15</v>
      </c>
      <c r="AG3">
        <v>7</v>
      </c>
      <c r="AH3" s="7">
        <v>1</v>
      </c>
      <c r="AI3">
        <v>9</v>
      </c>
      <c r="AJ3">
        <v>7</v>
      </c>
      <c r="AK3">
        <v>23</v>
      </c>
      <c r="AL3">
        <v>30</v>
      </c>
      <c r="AM3">
        <v>10</v>
      </c>
      <c r="AN3">
        <v>6</v>
      </c>
      <c r="AO3" s="7">
        <v>7</v>
      </c>
      <c r="AP3">
        <v>6</v>
      </c>
      <c r="AQ3">
        <v>16</v>
      </c>
      <c r="AR3">
        <v>19</v>
      </c>
      <c r="AS3">
        <v>27</v>
      </c>
      <c r="AT3">
        <v>20</v>
      </c>
      <c r="AU3">
        <v>22</v>
      </c>
      <c r="AV3" s="7">
        <v>16</v>
      </c>
      <c r="AW3">
        <v>8</v>
      </c>
      <c r="AX3">
        <v>15</v>
      </c>
      <c r="AY3">
        <v>26</v>
      </c>
      <c r="AZ3">
        <v>26</v>
      </c>
      <c r="BA3">
        <v>55</v>
      </c>
      <c r="BB3">
        <v>68</v>
      </c>
      <c r="BC3" s="7">
        <v>33</v>
      </c>
      <c r="BD3">
        <v>19</v>
      </c>
      <c r="BE3">
        <v>19</v>
      </c>
      <c r="BF3">
        <v>28</v>
      </c>
      <c r="BG3">
        <v>42</v>
      </c>
      <c r="BH3">
        <v>34</v>
      </c>
      <c r="BI3">
        <v>34</v>
      </c>
      <c r="BJ3" s="7">
        <v>28</v>
      </c>
      <c r="BK3">
        <v>26</v>
      </c>
      <c r="BL3">
        <v>31</v>
      </c>
      <c r="BM3">
        <v>45</v>
      </c>
      <c r="BN3">
        <v>29</v>
      </c>
      <c r="BO3">
        <v>34</v>
      </c>
      <c r="BP3">
        <v>16</v>
      </c>
      <c r="BQ3" s="7">
        <v>6</v>
      </c>
      <c r="BR3">
        <v>19</v>
      </c>
      <c r="BS3">
        <v>10</v>
      </c>
      <c r="BT3">
        <v>7</v>
      </c>
      <c r="BU3">
        <v>64</v>
      </c>
      <c r="BV3">
        <v>16</v>
      </c>
      <c r="BW3">
        <v>20</v>
      </c>
      <c r="BX3" s="7">
        <v>7</v>
      </c>
      <c r="BY3">
        <v>16</v>
      </c>
      <c r="BZ3">
        <v>18</v>
      </c>
      <c r="CA3">
        <v>43</v>
      </c>
      <c r="CB3">
        <v>41</v>
      </c>
      <c r="CC3">
        <v>36</v>
      </c>
      <c r="CD3">
        <v>40</v>
      </c>
      <c r="CE3" s="7">
        <v>30</v>
      </c>
      <c r="CF3">
        <v>14</v>
      </c>
      <c r="CG3">
        <v>30</v>
      </c>
      <c r="CH3">
        <v>53</v>
      </c>
      <c r="CI3">
        <v>43</v>
      </c>
      <c r="CJ3">
        <v>40</v>
      </c>
      <c r="CK3">
        <v>22</v>
      </c>
      <c r="CL3" s="7">
        <v>16</v>
      </c>
      <c r="CM3">
        <v>12</v>
      </c>
      <c r="CN3">
        <v>37</v>
      </c>
      <c r="CO3" s="69">
        <v>53</v>
      </c>
      <c r="CP3" s="45">
        <v>38</v>
      </c>
      <c r="CQ3" s="70">
        <v>67</v>
      </c>
      <c r="CR3" s="72">
        <v>32</v>
      </c>
      <c r="CS3" s="7">
        <v>20</v>
      </c>
      <c r="CT3" s="32">
        <v>27</v>
      </c>
      <c r="CU3" s="32">
        <v>73</v>
      </c>
      <c r="CV3" s="32">
        <v>118</v>
      </c>
      <c r="CW3" s="32">
        <v>61</v>
      </c>
      <c r="CX3" s="32">
        <v>74</v>
      </c>
      <c r="CY3" s="32">
        <v>54</v>
      </c>
      <c r="CZ3" s="7">
        <v>25</v>
      </c>
      <c r="DA3" s="32">
        <v>26</v>
      </c>
      <c r="DB3" s="32">
        <v>66</v>
      </c>
      <c r="DC3" s="32">
        <v>81</v>
      </c>
      <c r="DD3" s="32">
        <v>95</v>
      </c>
      <c r="DE3" s="32">
        <v>76</v>
      </c>
      <c r="DF3" s="32">
        <v>56</v>
      </c>
      <c r="DG3" s="7">
        <v>20</v>
      </c>
      <c r="DH3" s="32">
        <v>29</v>
      </c>
      <c r="DI3" s="32">
        <v>66</v>
      </c>
      <c r="DJ3" s="32">
        <v>86</v>
      </c>
      <c r="DK3" s="32">
        <v>79</v>
      </c>
      <c r="DL3" s="32">
        <v>83</v>
      </c>
      <c r="DM3" s="32">
        <v>57</v>
      </c>
      <c r="DN3" s="7">
        <v>15</v>
      </c>
      <c r="DO3" s="32">
        <v>12</v>
      </c>
      <c r="DP3" s="32">
        <v>81</v>
      </c>
      <c r="DQ3" s="32">
        <v>66</v>
      </c>
      <c r="DR3" s="32">
        <v>60</v>
      </c>
      <c r="DS3" s="32">
        <v>37</v>
      </c>
      <c r="DT3" s="32">
        <v>52</v>
      </c>
      <c r="DU3" s="7">
        <v>17</v>
      </c>
      <c r="DV3" s="32">
        <v>17</v>
      </c>
      <c r="DW3" s="32">
        <v>85</v>
      </c>
      <c r="DX3" s="32">
        <v>68</v>
      </c>
      <c r="DY3" s="32">
        <v>89</v>
      </c>
      <c r="DZ3" s="32">
        <v>105</v>
      </c>
      <c r="EA3" s="32">
        <v>81</v>
      </c>
      <c r="EB3" s="7">
        <v>14</v>
      </c>
      <c r="EC3" s="32">
        <v>15</v>
      </c>
      <c r="ED3" s="32">
        <v>69</v>
      </c>
      <c r="EE3" s="32">
        <v>111</v>
      </c>
      <c r="EF3" s="32">
        <v>67</v>
      </c>
      <c r="EG3" s="32">
        <v>100</v>
      </c>
      <c r="EH3" s="32">
        <v>86</v>
      </c>
      <c r="EI3" s="7">
        <v>10</v>
      </c>
      <c r="EJ3" s="32">
        <v>10</v>
      </c>
      <c r="EK3" s="32">
        <v>58</v>
      </c>
      <c r="EL3" s="32">
        <v>94</v>
      </c>
      <c r="EM3" s="32">
        <v>82</v>
      </c>
      <c r="EN3" s="32">
        <v>82</v>
      </c>
      <c r="EO3" s="32">
        <v>60</v>
      </c>
      <c r="EP3" s="7">
        <v>13</v>
      </c>
      <c r="EQ3" s="32">
        <v>16</v>
      </c>
      <c r="ER3" s="32">
        <v>59</v>
      </c>
      <c r="ES3" s="32">
        <v>84</v>
      </c>
      <c r="ET3" s="91"/>
      <c r="EU3" s="32">
        <v>38</v>
      </c>
      <c r="EV3" s="32">
        <v>0</v>
      </c>
      <c r="EW3" s="7">
        <v>8</v>
      </c>
      <c r="EX3" s="32">
        <v>13</v>
      </c>
      <c r="EY3" s="32">
        <v>23</v>
      </c>
      <c r="EZ3" s="32">
        <v>70</v>
      </c>
      <c r="FA3" s="32">
        <v>137</v>
      </c>
      <c r="FB3" s="32">
        <v>90</v>
      </c>
      <c r="FC3" s="32">
        <v>92</v>
      </c>
      <c r="FD3" s="7">
        <v>51</v>
      </c>
      <c r="FE3" s="32">
        <v>25</v>
      </c>
      <c r="FF3" s="32">
        <v>33</v>
      </c>
      <c r="FG3" s="32">
        <v>71</v>
      </c>
      <c r="FH3" s="32">
        <v>63</v>
      </c>
      <c r="FI3" s="32">
        <v>80</v>
      </c>
      <c r="FJ3" s="32">
        <v>76</v>
      </c>
      <c r="FK3" s="7">
        <v>61</v>
      </c>
      <c r="FL3" s="32">
        <v>14</v>
      </c>
      <c r="FM3" s="32">
        <v>19</v>
      </c>
      <c r="FN3" s="32">
        <v>80</v>
      </c>
      <c r="FO3" s="32">
        <v>136</v>
      </c>
      <c r="FP3" s="32">
        <v>130</v>
      </c>
      <c r="FQ3" s="32">
        <v>79</v>
      </c>
      <c r="FR3" s="7">
        <v>25</v>
      </c>
      <c r="FS3" s="32">
        <v>34</v>
      </c>
      <c r="FT3" s="32">
        <v>32</v>
      </c>
      <c r="FU3" s="32">
        <v>104</v>
      </c>
      <c r="FV3" s="32">
        <v>96</v>
      </c>
      <c r="FW3" s="32">
        <v>0</v>
      </c>
      <c r="FX3">
        <v>151</v>
      </c>
      <c r="FY3" s="7">
        <v>52</v>
      </c>
      <c r="FZ3">
        <v>87</v>
      </c>
      <c r="GA3">
        <v>150</v>
      </c>
      <c r="GB3">
        <v>130</v>
      </c>
      <c r="GC3">
        <v>102</v>
      </c>
      <c r="GD3">
        <v>92</v>
      </c>
      <c r="GE3">
        <v>18</v>
      </c>
      <c r="GF3" s="7">
        <v>41</v>
      </c>
      <c r="GG3">
        <v>101</v>
      </c>
      <c r="GH3">
        <v>69</v>
      </c>
      <c r="GI3">
        <v>91</v>
      </c>
      <c r="GJ3">
        <v>81</v>
      </c>
      <c r="GK3">
        <v>80</v>
      </c>
      <c r="GL3">
        <v>35</v>
      </c>
      <c r="GM3" s="7">
        <v>22</v>
      </c>
      <c r="GN3">
        <v>96</v>
      </c>
      <c r="GO3">
        <v>136</v>
      </c>
      <c r="GP3">
        <v>87</v>
      </c>
      <c r="GQ3">
        <v>121</v>
      </c>
      <c r="GR3">
        <v>77</v>
      </c>
      <c r="GS3">
        <v>17</v>
      </c>
      <c r="GT3" s="7">
        <v>23</v>
      </c>
      <c r="GU3">
        <v>93</v>
      </c>
      <c r="GV3">
        <v>118</v>
      </c>
      <c r="GW3">
        <v>97</v>
      </c>
      <c r="GX3">
        <v>133</v>
      </c>
      <c r="GY3">
        <v>119</v>
      </c>
      <c r="GZ3">
        <v>44</v>
      </c>
      <c r="HA3" s="7">
        <v>22</v>
      </c>
      <c r="HB3">
        <v>228</v>
      </c>
      <c r="HC3">
        <v>145</v>
      </c>
      <c r="HD3">
        <v>115</v>
      </c>
      <c r="HE3">
        <v>141</v>
      </c>
      <c r="HF3">
        <v>108</v>
      </c>
      <c r="HG3">
        <v>23</v>
      </c>
      <c r="HH3" s="7">
        <v>49</v>
      </c>
      <c r="HI3">
        <v>156</v>
      </c>
      <c r="HJ3">
        <v>185</v>
      </c>
      <c r="HK3">
        <v>221</v>
      </c>
      <c r="HL3">
        <v>216</v>
      </c>
      <c r="HM3">
        <v>269</v>
      </c>
      <c r="HN3">
        <v>83</v>
      </c>
      <c r="HO3" s="7">
        <v>40</v>
      </c>
      <c r="HP3">
        <v>251</v>
      </c>
      <c r="HQ3">
        <v>392</v>
      </c>
      <c r="HR3">
        <v>481</v>
      </c>
      <c r="HS3">
        <v>402</v>
      </c>
      <c r="HT3">
        <v>261</v>
      </c>
      <c r="HU3">
        <v>97</v>
      </c>
      <c r="HV3" s="7">
        <v>45</v>
      </c>
      <c r="HW3">
        <v>237</v>
      </c>
      <c r="HX3">
        <v>342</v>
      </c>
      <c r="HY3">
        <v>393</v>
      </c>
      <c r="HZ3">
        <v>398</v>
      </c>
      <c r="IA3">
        <v>343</v>
      </c>
      <c r="IB3">
        <v>124</v>
      </c>
      <c r="IC3" s="7">
        <v>156</v>
      </c>
      <c r="ID3">
        <v>299</v>
      </c>
      <c r="IE3">
        <v>344</v>
      </c>
      <c r="IF3">
        <v>334</v>
      </c>
      <c r="IG3">
        <v>335</v>
      </c>
      <c r="IH3">
        <v>258</v>
      </c>
      <c r="II3">
        <v>113</v>
      </c>
      <c r="IJ3" s="7">
        <v>96</v>
      </c>
      <c r="IK3">
        <v>291</v>
      </c>
      <c r="IL3">
        <v>374</v>
      </c>
      <c r="IM3">
        <v>277</v>
      </c>
      <c r="IN3">
        <v>137</v>
      </c>
      <c r="IO3">
        <v>131</v>
      </c>
      <c r="IP3">
        <v>126</v>
      </c>
      <c r="IQ3" s="7">
        <v>36</v>
      </c>
      <c r="IR3">
        <v>207</v>
      </c>
      <c r="IS3">
        <v>184</v>
      </c>
      <c r="IT3">
        <v>152</v>
      </c>
      <c r="IU3">
        <v>241</v>
      </c>
      <c r="IV3">
        <v>124</v>
      </c>
      <c r="IW3">
        <v>120</v>
      </c>
      <c r="IX3" s="7">
        <v>116</v>
      </c>
      <c r="IY3">
        <v>228</v>
      </c>
      <c r="IZ3">
        <v>357</v>
      </c>
      <c r="JA3">
        <v>306</v>
      </c>
      <c r="JB3">
        <v>459</v>
      </c>
      <c r="JC3">
        <v>405</v>
      </c>
      <c r="JD3">
        <v>270</v>
      </c>
      <c r="JE3" s="7">
        <v>213</v>
      </c>
      <c r="JF3">
        <v>398</v>
      </c>
      <c r="JG3">
        <v>440</v>
      </c>
      <c r="JH3">
        <v>471</v>
      </c>
      <c r="JI3">
        <v>439</v>
      </c>
      <c r="JJ3">
        <v>330</v>
      </c>
      <c r="JK3">
        <v>280</v>
      </c>
      <c r="JL3" s="7">
        <v>243</v>
      </c>
      <c r="JM3">
        <v>380</v>
      </c>
      <c r="JN3">
        <v>435</v>
      </c>
      <c r="JO3">
        <v>409</v>
      </c>
      <c r="JP3">
        <v>365</v>
      </c>
      <c r="JQ3">
        <v>345</v>
      </c>
      <c r="JR3" s="5"/>
      <c r="JS3" s="7">
        <v>179</v>
      </c>
      <c r="JT3">
        <v>178</v>
      </c>
      <c r="JU3">
        <v>450</v>
      </c>
      <c r="JV3">
        <v>392</v>
      </c>
      <c r="JW3">
        <v>351</v>
      </c>
      <c r="JX3">
        <v>375</v>
      </c>
      <c r="JY3">
        <v>300</v>
      </c>
      <c r="JZ3" s="7">
        <v>256</v>
      </c>
      <c r="KA3">
        <v>348</v>
      </c>
      <c r="KB3">
        <v>512</v>
      </c>
      <c r="KC3">
        <v>401</v>
      </c>
      <c r="KD3">
        <v>352</v>
      </c>
      <c r="KE3">
        <v>425</v>
      </c>
      <c r="KF3">
        <v>242</v>
      </c>
      <c r="KG3" s="7">
        <v>202</v>
      </c>
      <c r="KH3">
        <v>356</v>
      </c>
      <c r="KI3">
        <v>427</v>
      </c>
      <c r="KJ3">
        <v>352</v>
      </c>
      <c r="KK3">
        <v>331</v>
      </c>
      <c r="KL3">
        <v>304</v>
      </c>
      <c r="KM3">
        <v>164</v>
      </c>
      <c r="KN3" s="7">
        <v>132</v>
      </c>
      <c r="KO3">
        <v>277</v>
      </c>
      <c r="KP3">
        <v>453</v>
      </c>
      <c r="KQ3">
        <v>274</v>
      </c>
      <c r="KR3">
        <v>236</v>
      </c>
      <c r="KS3">
        <v>276</v>
      </c>
      <c r="KT3">
        <v>124</v>
      </c>
      <c r="KU3" s="7">
        <v>133</v>
      </c>
      <c r="KV3">
        <v>261</v>
      </c>
      <c r="KW3">
        <v>273</v>
      </c>
      <c r="KX3">
        <v>259</v>
      </c>
      <c r="KY3">
        <v>204</v>
      </c>
      <c r="KZ3">
        <v>203</v>
      </c>
      <c r="LA3">
        <v>136</v>
      </c>
      <c r="LB3" s="7">
        <v>95</v>
      </c>
      <c r="LC3">
        <v>177</v>
      </c>
      <c r="LD3">
        <v>224</v>
      </c>
      <c r="LE3">
        <v>203</v>
      </c>
      <c r="LF3">
        <v>204</v>
      </c>
      <c r="LG3">
        <v>218</v>
      </c>
      <c r="LH3">
        <v>107</v>
      </c>
      <c r="LI3" s="7">
        <v>46</v>
      </c>
      <c r="LJ3">
        <v>130</v>
      </c>
      <c r="LK3">
        <v>192</v>
      </c>
      <c r="LL3">
        <v>184</v>
      </c>
      <c r="LM3">
        <v>121</v>
      </c>
      <c r="LN3">
        <v>130</v>
      </c>
      <c r="LO3">
        <v>104</v>
      </c>
      <c r="LP3" s="7">
        <v>61</v>
      </c>
      <c r="LQ3">
        <v>152</v>
      </c>
      <c r="LR3">
        <v>193</v>
      </c>
      <c r="LS3">
        <v>151</v>
      </c>
      <c r="LT3">
        <v>140</v>
      </c>
      <c r="LU3">
        <v>109</v>
      </c>
      <c r="LV3" s="39">
        <v>63</v>
      </c>
      <c r="LW3" s="5"/>
      <c r="LX3" s="39">
        <v>47</v>
      </c>
      <c r="LY3" s="39">
        <v>89</v>
      </c>
      <c r="LZ3" s="39">
        <v>119</v>
      </c>
      <c r="MA3" s="39">
        <v>111</v>
      </c>
      <c r="MB3" s="39">
        <v>99</v>
      </c>
      <c r="MC3" s="39">
        <v>65</v>
      </c>
      <c r="MD3" s="7"/>
      <c r="ME3" s="39">
        <v>76</v>
      </c>
      <c r="MF3" s="39">
        <v>70</v>
      </c>
      <c r="MG3" s="39">
        <v>58</v>
      </c>
      <c r="MH3" s="5"/>
      <c r="MI3" s="5"/>
      <c r="MJ3" s="39">
        <v>40</v>
      </c>
      <c r="MK3" s="7">
        <v>34</v>
      </c>
      <c r="ML3">
        <v>67</v>
      </c>
      <c r="MM3">
        <v>70</v>
      </c>
      <c r="MQ3">
        <v>30</v>
      </c>
      <c r="MR3" s="7"/>
      <c r="MY3" s="7"/>
      <c r="NA3">
        <v>89</v>
      </c>
      <c r="NB3">
        <v>85</v>
      </c>
      <c r="NF3" s="7">
        <v>48</v>
      </c>
      <c r="NG3">
        <v>44</v>
      </c>
      <c r="NH3">
        <v>138</v>
      </c>
      <c r="NK3">
        <v>183</v>
      </c>
      <c r="NL3">
        <v>139</v>
      </c>
      <c r="NM3" s="7">
        <v>85</v>
      </c>
      <c r="NN3">
        <v>121</v>
      </c>
      <c r="NO3">
        <v>307</v>
      </c>
      <c r="NP3">
        <v>245</v>
      </c>
      <c r="NQ3">
        <v>253</v>
      </c>
      <c r="NR3">
        <v>241</v>
      </c>
      <c r="NS3">
        <v>226</v>
      </c>
      <c r="NT3" s="7">
        <v>94</v>
      </c>
      <c r="NU3">
        <v>252</v>
      </c>
      <c r="NV3">
        <v>455</v>
      </c>
      <c r="NW3">
        <v>414</v>
      </c>
      <c r="NZ3">
        <v>303</v>
      </c>
      <c r="OA3" s="7">
        <v>272</v>
      </c>
      <c r="OB3">
        <v>522</v>
      </c>
      <c r="OC3">
        <v>667</v>
      </c>
      <c r="OD3">
        <v>811</v>
      </c>
      <c r="OE3">
        <v>619</v>
      </c>
      <c r="OF3">
        <v>524</v>
      </c>
      <c r="OG3">
        <v>605</v>
      </c>
      <c r="OH3" s="7">
        <v>414</v>
      </c>
      <c r="OI3">
        <v>644</v>
      </c>
      <c r="OJ3">
        <v>902</v>
      </c>
      <c r="OK3">
        <v>701</v>
      </c>
      <c r="OL3">
        <v>877</v>
      </c>
      <c r="OM3">
        <v>698</v>
      </c>
      <c r="ON3">
        <v>615</v>
      </c>
      <c r="OO3" s="7">
        <v>250</v>
      </c>
      <c r="OP3">
        <v>880</v>
      </c>
      <c r="OQ3">
        <v>974</v>
      </c>
      <c r="OR3">
        <v>893</v>
      </c>
      <c r="OS3">
        <v>923</v>
      </c>
      <c r="OT3">
        <v>976</v>
      </c>
      <c r="OU3">
        <v>636</v>
      </c>
      <c r="OV3" s="7">
        <v>286</v>
      </c>
      <c r="OW3">
        <v>889</v>
      </c>
      <c r="OX3">
        <v>1089</v>
      </c>
      <c r="OY3">
        <v>1229</v>
      </c>
      <c r="OZ3">
        <v>1011</v>
      </c>
      <c r="PA3">
        <v>1048</v>
      </c>
      <c r="PB3">
        <v>416</v>
      </c>
      <c r="PC3" s="7">
        <v>527</v>
      </c>
      <c r="PD3">
        <v>1056</v>
      </c>
      <c r="PE3">
        <v>986</v>
      </c>
      <c r="PF3">
        <v>2047</v>
      </c>
      <c r="PG3">
        <v>1452</v>
      </c>
      <c r="PH3">
        <v>1302</v>
      </c>
      <c r="PI3">
        <v>495</v>
      </c>
      <c r="PJ3" s="7">
        <v>712</v>
      </c>
      <c r="PK3">
        <v>1598</v>
      </c>
      <c r="PL3">
        <v>1657</v>
      </c>
      <c r="PM3">
        <v>1347</v>
      </c>
      <c r="PN3">
        <v>1184</v>
      </c>
      <c r="PO3">
        <v>1150</v>
      </c>
      <c r="PP3">
        <v>1127</v>
      </c>
      <c r="PQ3" s="7">
        <v>304</v>
      </c>
      <c r="PR3">
        <v>830</v>
      </c>
      <c r="PS3">
        <v>1268</v>
      </c>
      <c r="PT3">
        <v>1618</v>
      </c>
      <c r="PU3">
        <v>1173</v>
      </c>
      <c r="PV3">
        <v>1629</v>
      </c>
      <c r="PW3">
        <v>369</v>
      </c>
      <c r="PX3" s="7">
        <v>717</v>
      </c>
      <c r="PY3">
        <v>842</v>
      </c>
      <c r="PZ3">
        <v>1441</v>
      </c>
      <c r="QA3">
        <v>1167</v>
      </c>
      <c r="QB3">
        <v>756</v>
      </c>
      <c r="QC3">
        <v>990</v>
      </c>
      <c r="QD3">
        <v>505</v>
      </c>
      <c r="QE3" s="7">
        <v>306</v>
      </c>
      <c r="QF3">
        <v>728</v>
      </c>
      <c r="QG3">
        <v>963</v>
      </c>
      <c r="QH3">
        <v>889</v>
      </c>
      <c r="QI3">
        <v>856</v>
      </c>
      <c r="QJ3">
        <v>518</v>
      </c>
      <c r="QK3">
        <v>405</v>
      </c>
      <c r="QL3" s="7">
        <v>257</v>
      </c>
      <c r="QM3">
        <v>771</v>
      </c>
      <c r="QN3">
        <v>633</v>
      </c>
      <c r="QO3">
        <v>815</v>
      </c>
      <c r="QP3">
        <v>594</v>
      </c>
      <c r="QQ3">
        <v>568</v>
      </c>
      <c r="QR3">
        <v>351</v>
      </c>
      <c r="QS3" s="7">
        <v>255</v>
      </c>
      <c r="QT3">
        <v>444</v>
      </c>
      <c r="QU3">
        <v>525</v>
      </c>
      <c r="QV3">
        <v>451</v>
      </c>
      <c r="QW3">
        <v>451</v>
      </c>
      <c r="QX3">
        <v>351</v>
      </c>
      <c r="QY3">
        <v>235</v>
      </c>
      <c r="QZ3" s="7">
        <v>185</v>
      </c>
      <c r="RA3">
        <v>347</v>
      </c>
      <c r="RB3">
        <v>440</v>
      </c>
      <c r="RC3">
        <v>346</v>
      </c>
      <c r="RD3">
        <v>296</v>
      </c>
      <c r="RE3">
        <v>247</v>
      </c>
      <c r="RF3">
        <v>214</v>
      </c>
      <c r="RG3" s="7">
        <v>139</v>
      </c>
      <c r="RH3">
        <v>254</v>
      </c>
      <c r="RI3">
        <v>319</v>
      </c>
      <c r="RJ3">
        <v>321</v>
      </c>
      <c r="RK3">
        <v>276</v>
      </c>
      <c r="RL3">
        <v>224</v>
      </c>
      <c r="RM3">
        <v>122</v>
      </c>
      <c r="RN3" s="7">
        <v>108</v>
      </c>
      <c r="RO3">
        <v>266</v>
      </c>
      <c r="RP3">
        <v>296</v>
      </c>
      <c r="RQ3">
        <v>278</v>
      </c>
      <c r="RR3">
        <v>219</v>
      </c>
      <c r="RS3">
        <v>260</v>
      </c>
      <c r="RT3">
        <v>121</v>
      </c>
      <c r="RU3" s="7">
        <v>119</v>
      </c>
      <c r="RV3">
        <v>183</v>
      </c>
      <c r="RW3">
        <v>307</v>
      </c>
      <c r="RX3">
        <v>265</v>
      </c>
      <c r="RY3">
        <v>241</v>
      </c>
      <c r="RZ3">
        <v>207</v>
      </c>
      <c r="SA3">
        <v>124</v>
      </c>
      <c r="SB3" s="7">
        <v>106</v>
      </c>
      <c r="SC3">
        <v>162</v>
      </c>
      <c r="SD3">
        <v>267</v>
      </c>
      <c r="SE3">
        <v>270</v>
      </c>
      <c r="SF3">
        <v>165</v>
      </c>
      <c r="SG3">
        <v>297</v>
      </c>
      <c r="SH3">
        <v>171</v>
      </c>
      <c r="SI3" s="7">
        <v>96</v>
      </c>
      <c r="SJ3">
        <v>227</v>
      </c>
      <c r="SK3">
        <v>299</v>
      </c>
      <c r="SL3">
        <v>308</v>
      </c>
      <c r="SM3">
        <v>312</v>
      </c>
      <c r="SN3">
        <v>234</v>
      </c>
      <c r="SO3">
        <v>138</v>
      </c>
      <c r="SP3" s="7">
        <v>99</v>
      </c>
      <c r="SQ3">
        <v>206</v>
      </c>
      <c r="SR3">
        <v>272</v>
      </c>
      <c r="SS3">
        <v>226</v>
      </c>
      <c r="ST3">
        <v>92</v>
      </c>
      <c r="SU3">
        <v>16</v>
      </c>
      <c r="SV3">
        <v>173</v>
      </c>
      <c r="SW3" s="7">
        <v>17</v>
      </c>
      <c r="SX3">
        <v>318</v>
      </c>
      <c r="SY3">
        <v>442</v>
      </c>
      <c r="SZ3">
        <v>610</v>
      </c>
      <c r="TA3">
        <v>483</v>
      </c>
      <c r="TB3">
        <v>366</v>
      </c>
      <c r="TC3">
        <v>232</v>
      </c>
      <c r="TD3" s="7">
        <v>161</v>
      </c>
      <c r="TE3">
        <v>340</v>
      </c>
      <c r="TF3">
        <v>499</v>
      </c>
      <c r="TG3">
        <v>445</v>
      </c>
      <c r="TH3">
        <v>437</v>
      </c>
      <c r="TI3">
        <v>389</v>
      </c>
      <c r="TJ3">
        <v>228</v>
      </c>
      <c r="TK3" s="7">
        <v>180</v>
      </c>
      <c r="TL3">
        <v>308</v>
      </c>
      <c r="TM3">
        <v>453</v>
      </c>
      <c r="TR3" s="7"/>
      <c r="TY3" s="7"/>
    </row>
    <row r="4" spans="1:551" x14ac:dyDescent="0.3">
      <c r="A4" t="str">
        <f>"ICU Beds (" &amp; MAX(B4:ZV4) &amp; ")"</f>
        <v>ICU Beds (610)</v>
      </c>
      <c r="F4" s="7"/>
      <c r="M4" s="7"/>
      <c r="T4" s="7"/>
      <c r="Y4" s="17"/>
      <c r="AA4" s="7"/>
      <c r="AC4">
        <v>401</v>
      </c>
      <c r="AD4">
        <v>404</v>
      </c>
      <c r="AE4">
        <v>389</v>
      </c>
      <c r="AF4">
        <v>373</v>
      </c>
      <c r="AG4">
        <v>359</v>
      </c>
      <c r="AH4" s="7">
        <v>365</v>
      </c>
      <c r="AI4">
        <v>366</v>
      </c>
      <c r="AJ4">
        <v>355</v>
      </c>
      <c r="AK4">
        <v>363</v>
      </c>
      <c r="AL4">
        <v>356</v>
      </c>
      <c r="AM4" s="38"/>
      <c r="AN4" s="38"/>
      <c r="AO4" s="7"/>
      <c r="AP4">
        <v>360</v>
      </c>
      <c r="AQ4">
        <v>339</v>
      </c>
      <c r="AR4">
        <v>333</v>
      </c>
      <c r="AS4">
        <v>323</v>
      </c>
      <c r="AT4" s="39">
        <v>327</v>
      </c>
      <c r="AU4" s="39">
        <v>311</v>
      </c>
      <c r="AV4" s="7">
        <v>290</v>
      </c>
      <c r="AW4" s="39">
        <v>282</v>
      </c>
      <c r="AX4" s="39">
        <v>294</v>
      </c>
      <c r="AY4" s="39">
        <v>293</v>
      </c>
      <c r="AZ4" s="39">
        <v>272</v>
      </c>
      <c r="BA4" s="39">
        <v>278</v>
      </c>
      <c r="BB4" s="39">
        <v>258</v>
      </c>
      <c r="BC4" s="17">
        <v>248</v>
      </c>
      <c r="BD4" s="39">
        <v>248</v>
      </c>
      <c r="BE4" s="39">
        <v>261</v>
      </c>
      <c r="BF4" s="39">
        <v>268</v>
      </c>
      <c r="BG4" s="39">
        <v>262</v>
      </c>
      <c r="BH4" s="39">
        <v>246</v>
      </c>
      <c r="BI4" s="39">
        <v>245</v>
      </c>
      <c r="BJ4" s="7">
        <v>250</v>
      </c>
      <c r="BK4" s="39">
        <v>247</v>
      </c>
      <c r="BL4" s="39">
        <v>232</v>
      </c>
      <c r="BM4" s="39">
        <v>228</v>
      </c>
      <c r="BN4" s="39">
        <v>235</v>
      </c>
      <c r="BO4" s="39">
        <v>230</v>
      </c>
      <c r="BP4" s="39">
        <v>213</v>
      </c>
      <c r="BQ4" s="49">
        <v>208</v>
      </c>
      <c r="BR4" s="53">
        <v>208</v>
      </c>
      <c r="BS4" s="39">
        <v>213</v>
      </c>
      <c r="BT4" s="39">
        <v>224</v>
      </c>
      <c r="BU4" s="39">
        <v>219</v>
      </c>
      <c r="BV4" s="56">
        <v>220</v>
      </c>
      <c r="BW4" s="53">
        <v>220</v>
      </c>
      <c r="BX4" s="7">
        <v>205</v>
      </c>
      <c r="BY4" s="32">
        <v>203</v>
      </c>
      <c r="BZ4" s="32">
        <v>211</v>
      </c>
      <c r="CA4" s="56">
        <v>223</v>
      </c>
      <c r="CB4" s="53">
        <v>223</v>
      </c>
      <c r="CC4" s="32">
        <v>217</v>
      </c>
      <c r="CD4" s="32">
        <v>203</v>
      </c>
      <c r="CE4" s="7">
        <v>203</v>
      </c>
      <c r="CF4" s="32">
        <v>199</v>
      </c>
      <c r="CG4" s="32">
        <v>187</v>
      </c>
      <c r="CH4" s="32">
        <v>190</v>
      </c>
      <c r="CI4" s="32">
        <v>194</v>
      </c>
      <c r="CJ4" s="32">
        <v>191</v>
      </c>
      <c r="CK4" s="32">
        <v>186</v>
      </c>
      <c r="CL4" s="7">
        <v>179</v>
      </c>
      <c r="CM4" s="32">
        <v>172</v>
      </c>
      <c r="CN4" s="32">
        <v>176</v>
      </c>
      <c r="CO4" s="71">
        <v>184</v>
      </c>
      <c r="CP4" s="32">
        <v>172</v>
      </c>
      <c r="CQ4" s="72">
        <v>160</v>
      </c>
      <c r="CR4" s="70">
        <v>163</v>
      </c>
      <c r="CS4" s="7">
        <v>153</v>
      </c>
      <c r="CT4" s="32">
        <v>150</v>
      </c>
      <c r="CU4" s="32">
        <v>167</v>
      </c>
      <c r="CV4" s="32">
        <v>183</v>
      </c>
      <c r="CW4" s="32">
        <v>191</v>
      </c>
      <c r="CX4" s="32">
        <v>193</v>
      </c>
      <c r="CY4" s="32">
        <v>179</v>
      </c>
      <c r="CZ4" s="7">
        <v>176</v>
      </c>
      <c r="DA4" s="32">
        <v>177</v>
      </c>
      <c r="DB4" s="32">
        <v>201</v>
      </c>
      <c r="DC4" s="32">
        <v>204</v>
      </c>
      <c r="DD4" s="32">
        <v>204</v>
      </c>
      <c r="DE4" s="32">
        <v>206</v>
      </c>
      <c r="DF4" s="32">
        <v>205</v>
      </c>
      <c r="DG4" s="7">
        <v>186</v>
      </c>
      <c r="DH4" s="90">
        <v>182</v>
      </c>
      <c r="DI4" s="5">
        <v>182</v>
      </c>
      <c r="DJ4">
        <v>197</v>
      </c>
      <c r="DK4">
        <v>185</v>
      </c>
      <c r="DL4">
        <v>191</v>
      </c>
      <c r="DM4">
        <v>200</v>
      </c>
      <c r="DN4" s="7">
        <v>206</v>
      </c>
      <c r="DO4">
        <v>201</v>
      </c>
      <c r="DP4">
        <v>188</v>
      </c>
      <c r="DQ4">
        <v>201</v>
      </c>
      <c r="DR4">
        <v>202</v>
      </c>
      <c r="DS4">
        <v>196</v>
      </c>
      <c r="DT4">
        <v>197</v>
      </c>
      <c r="DU4" s="7">
        <v>190</v>
      </c>
      <c r="DV4">
        <v>204</v>
      </c>
      <c r="DW4">
        <v>202</v>
      </c>
      <c r="DX4">
        <v>210</v>
      </c>
      <c r="DY4">
        <v>214</v>
      </c>
      <c r="DZ4">
        <v>204</v>
      </c>
      <c r="EA4">
        <v>180</v>
      </c>
      <c r="EB4" s="7">
        <v>184</v>
      </c>
      <c r="EC4">
        <v>194</v>
      </c>
      <c r="ED4">
        <v>197</v>
      </c>
      <c r="EE4">
        <v>198</v>
      </c>
      <c r="EF4">
        <v>196</v>
      </c>
      <c r="EG4">
        <v>188</v>
      </c>
      <c r="EH4">
        <v>183</v>
      </c>
      <c r="EI4" s="7">
        <v>192</v>
      </c>
      <c r="EJ4">
        <v>210</v>
      </c>
      <c r="EK4">
        <v>224</v>
      </c>
      <c r="EL4">
        <v>219</v>
      </c>
      <c r="EM4">
        <v>203</v>
      </c>
      <c r="EN4">
        <v>203</v>
      </c>
      <c r="EO4">
        <v>188</v>
      </c>
      <c r="EP4" s="7">
        <v>201</v>
      </c>
      <c r="EQ4">
        <v>216</v>
      </c>
      <c r="ER4">
        <v>211</v>
      </c>
      <c r="ES4">
        <v>227</v>
      </c>
      <c r="ET4" s="91"/>
      <c r="EU4">
        <v>236</v>
      </c>
      <c r="EV4" s="58">
        <v>236</v>
      </c>
      <c r="EW4" s="98">
        <v>236</v>
      </c>
      <c r="EX4" s="32">
        <v>237</v>
      </c>
      <c r="EY4" s="32">
        <v>201</v>
      </c>
      <c r="EZ4" s="32">
        <v>250</v>
      </c>
      <c r="FA4" s="32">
        <v>261</v>
      </c>
      <c r="FB4" s="32">
        <v>233</v>
      </c>
      <c r="FC4" s="32">
        <v>244</v>
      </c>
      <c r="FD4" s="49">
        <v>243</v>
      </c>
      <c r="FE4" s="53">
        <v>243</v>
      </c>
      <c r="FF4" s="32">
        <v>276</v>
      </c>
      <c r="FG4" s="32">
        <v>275</v>
      </c>
      <c r="FH4" s="32">
        <v>292</v>
      </c>
      <c r="FI4" s="32">
        <v>282</v>
      </c>
      <c r="FJ4" s="32">
        <v>294</v>
      </c>
      <c r="FK4" s="7">
        <v>295</v>
      </c>
      <c r="FL4" s="32">
        <v>307</v>
      </c>
      <c r="FM4" s="102">
        <v>261</v>
      </c>
      <c r="FN4" s="103">
        <v>261</v>
      </c>
      <c r="FO4">
        <v>333</v>
      </c>
      <c r="FP4">
        <v>315</v>
      </c>
      <c r="FQ4" s="32">
        <v>311</v>
      </c>
      <c r="FR4" s="7">
        <v>313</v>
      </c>
      <c r="FS4" s="32">
        <v>324</v>
      </c>
      <c r="FT4" s="32">
        <v>344</v>
      </c>
      <c r="FU4" s="32">
        <v>355</v>
      </c>
      <c r="FV4" s="32">
        <v>365</v>
      </c>
      <c r="FW4">
        <v>357</v>
      </c>
      <c r="FX4">
        <v>365</v>
      </c>
      <c r="FY4" s="7">
        <v>380</v>
      </c>
      <c r="FZ4">
        <v>379</v>
      </c>
      <c r="GA4">
        <v>393</v>
      </c>
      <c r="GB4">
        <v>400</v>
      </c>
      <c r="GC4">
        <v>413</v>
      </c>
      <c r="GD4">
        <v>414</v>
      </c>
      <c r="GE4">
        <v>419</v>
      </c>
      <c r="GF4" s="7">
        <v>447</v>
      </c>
      <c r="GG4">
        <v>469</v>
      </c>
      <c r="GH4">
        <v>476</v>
      </c>
      <c r="GI4">
        <v>261</v>
      </c>
      <c r="GJ4">
        <v>457</v>
      </c>
      <c r="GK4">
        <v>464</v>
      </c>
      <c r="GL4">
        <v>465</v>
      </c>
      <c r="GM4" s="7">
        <v>485</v>
      </c>
      <c r="GN4">
        <v>475</v>
      </c>
      <c r="GO4">
        <v>465</v>
      </c>
      <c r="GP4">
        <v>473</v>
      </c>
      <c r="GQ4">
        <v>474</v>
      </c>
      <c r="GR4">
        <v>495</v>
      </c>
      <c r="GS4">
        <v>478</v>
      </c>
      <c r="GT4" s="7">
        <v>483</v>
      </c>
      <c r="GU4">
        <v>471</v>
      </c>
      <c r="GV4">
        <v>479</v>
      </c>
      <c r="GW4">
        <v>460</v>
      </c>
      <c r="GX4">
        <v>445</v>
      </c>
      <c r="GY4">
        <v>428</v>
      </c>
      <c r="GZ4">
        <v>429</v>
      </c>
      <c r="HA4" s="7">
        <v>440</v>
      </c>
      <c r="HB4">
        <v>437</v>
      </c>
      <c r="HC4">
        <v>443</v>
      </c>
      <c r="HD4">
        <v>435</v>
      </c>
      <c r="HE4">
        <v>415</v>
      </c>
      <c r="HF4">
        <v>413</v>
      </c>
      <c r="HG4">
        <v>391</v>
      </c>
      <c r="HH4" s="7">
        <v>401</v>
      </c>
      <c r="HI4">
        <v>391</v>
      </c>
      <c r="HJ4">
        <v>382</v>
      </c>
      <c r="HK4">
        <v>368</v>
      </c>
      <c r="HL4">
        <v>371</v>
      </c>
      <c r="HM4">
        <v>359</v>
      </c>
      <c r="HN4">
        <v>354</v>
      </c>
      <c r="HO4" s="7">
        <v>348</v>
      </c>
      <c r="HP4">
        <v>334</v>
      </c>
      <c r="HQ4">
        <v>329</v>
      </c>
      <c r="HR4">
        <v>310</v>
      </c>
      <c r="HS4">
        <v>301</v>
      </c>
      <c r="HT4">
        <v>313</v>
      </c>
      <c r="HU4">
        <v>301</v>
      </c>
      <c r="HV4" s="7">
        <v>303</v>
      </c>
      <c r="HW4">
        <v>278</v>
      </c>
      <c r="HX4">
        <v>265</v>
      </c>
      <c r="HY4">
        <v>265</v>
      </c>
      <c r="HZ4">
        <v>246</v>
      </c>
      <c r="IA4">
        <v>240</v>
      </c>
      <c r="IB4">
        <v>231</v>
      </c>
      <c r="IC4" s="7">
        <v>232</v>
      </c>
      <c r="ID4">
        <v>231</v>
      </c>
      <c r="IE4">
        <v>223</v>
      </c>
      <c r="IF4">
        <v>212</v>
      </c>
      <c r="IG4">
        <v>221</v>
      </c>
      <c r="IH4">
        <v>203</v>
      </c>
      <c r="II4">
        <v>194</v>
      </c>
      <c r="IJ4" s="49">
        <v>190</v>
      </c>
      <c r="IK4" s="68">
        <v>190</v>
      </c>
      <c r="IL4" s="53">
        <v>190</v>
      </c>
      <c r="IM4" s="32">
        <v>163</v>
      </c>
      <c r="IN4" s="32">
        <v>157</v>
      </c>
      <c r="IO4" s="32">
        <v>137</v>
      </c>
      <c r="IP4" s="32">
        <v>140</v>
      </c>
      <c r="IQ4" s="7">
        <v>157</v>
      </c>
      <c r="IR4" s="32">
        <v>157</v>
      </c>
      <c r="IS4" s="32">
        <v>163</v>
      </c>
      <c r="IT4" s="32">
        <v>158</v>
      </c>
      <c r="IU4" s="32">
        <v>156</v>
      </c>
      <c r="IV4" s="32">
        <v>159</v>
      </c>
      <c r="IW4" s="32">
        <v>148</v>
      </c>
      <c r="IX4" s="7">
        <v>135</v>
      </c>
      <c r="IY4" s="32">
        <v>130</v>
      </c>
      <c r="IZ4" s="32">
        <v>137</v>
      </c>
      <c r="JA4" s="32">
        <v>137</v>
      </c>
      <c r="JB4" s="32">
        <v>144</v>
      </c>
      <c r="JC4" s="32">
        <v>133</v>
      </c>
      <c r="JD4" s="32">
        <v>130</v>
      </c>
      <c r="JE4" s="7">
        <v>126</v>
      </c>
      <c r="JF4" s="32">
        <v>122</v>
      </c>
      <c r="JG4" s="91"/>
      <c r="JH4" s="32">
        <v>128</v>
      </c>
      <c r="JI4" s="32">
        <v>127</v>
      </c>
      <c r="JJ4" s="32">
        <v>116</v>
      </c>
      <c r="JK4" s="32">
        <v>125</v>
      </c>
      <c r="JL4" s="7">
        <v>128</v>
      </c>
      <c r="JM4" s="32">
        <v>124</v>
      </c>
      <c r="JN4" s="32">
        <v>121</v>
      </c>
      <c r="JO4" s="32">
        <v>116</v>
      </c>
      <c r="JP4" s="56">
        <v>117</v>
      </c>
      <c r="JQ4" s="50">
        <v>117</v>
      </c>
      <c r="JR4" s="5"/>
      <c r="JS4" s="7">
        <v>132</v>
      </c>
      <c r="JT4" s="32">
        <v>138</v>
      </c>
      <c r="JU4" s="32">
        <v>131</v>
      </c>
      <c r="JV4" s="32">
        <v>126</v>
      </c>
      <c r="JW4" s="32">
        <v>131</v>
      </c>
      <c r="JX4" s="32">
        <v>131</v>
      </c>
      <c r="JY4" s="32">
        <v>126</v>
      </c>
      <c r="JZ4" s="7">
        <v>144</v>
      </c>
      <c r="KA4" s="32">
        <v>134</v>
      </c>
      <c r="KB4" s="32">
        <v>141</v>
      </c>
      <c r="KC4" s="32">
        <v>144</v>
      </c>
      <c r="KD4" s="32">
        <v>135</v>
      </c>
      <c r="KE4" s="32">
        <v>136</v>
      </c>
      <c r="KF4" s="32">
        <v>135</v>
      </c>
      <c r="KG4" s="7">
        <v>149</v>
      </c>
      <c r="KH4" s="32">
        <v>147</v>
      </c>
      <c r="KI4" s="32">
        <v>136</v>
      </c>
      <c r="KJ4" s="32">
        <v>138</v>
      </c>
      <c r="KK4" s="32">
        <v>142</v>
      </c>
      <c r="KL4" s="32">
        <v>131</v>
      </c>
      <c r="KM4" s="32">
        <v>129</v>
      </c>
      <c r="KN4" s="7">
        <v>126</v>
      </c>
      <c r="KO4" s="32">
        <v>127</v>
      </c>
      <c r="KQ4">
        <v>111</v>
      </c>
      <c r="KR4">
        <v>113</v>
      </c>
      <c r="KS4">
        <v>111</v>
      </c>
      <c r="KT4">
        <v>105</v>
      </c>
      <c r="KU4" s="7">
        <v>107</v>
      </c>
      <c r="KV4">
        <v>99</v>
      </c>
      <c r="KW4">
        <v>94</v>
      </c>
      <c r="KX4">
        <v>88</v>
      </c>
      <c r="KY4">
        <v>94</v>
      </c>
      <c r="KZ4">
        <v>94</v>
      </c>
      <c r="LA4">
        <v>90</v>
      </c>
      <c r="LB4" s="7">
        <v>92</v>
      </c>
      <c r="LC4">
        <v>99</v>
      </c>
      <c r="LD4">
        <v>100</v>
      </c>
      <c r="LE4">
        <v>94</v>
      </c>
      <c r="LF4">
        <v>95</v>
      </c>
      <c r="LG4">
        <v>93</v>
      </c>
      <c r="LH4">
        <v>90</v>
      </c>
      <c r="LI4" s="7">
        <v>94</v>
      </c>
      <c r="LJ4">
        <v>91</v>
      </c>
      <c r="LK4">
        <v>94</v>
      </c>
      <c r="LL4">
        <v>92</v>
      </c>
      <c r="LM4">
        <v>86</v>
      </c>
      <c r="LN4">
        <v>89</v>
      </c>
      <c r="LO4">
        <v>85</v>
      </c>
      <c r="LP4" s="7">
        <v>80</v>
      </c>
      <c r="LQ4">
        <v>72</v>
      </c>
      <c r="LR4">
        <v>71</v>
      </c>
      <c r="LS4">
        <v>70</v>
      </c>
      <c r="LT4">
        <v>71</v>
      </c>
      <c r="LU4">
        <v>69</v>
      </c>
      <c r="LV4" s="39">
        <v>59</v>
      </c>
      <c r="LW4" s="5"/>
      <c r="LX4" s="39">
        <v>66</v>
      </c>
      <c r="LY4" s="39">
        <v>66</v>
      </c>
      <c r="LZ4" s="56">
        <v>69</v>
      </c>
      <c r="MA4" s="135">
        <v>69</v>
      </c>
      <c r="MB4" s="53">
        <v>69</v>
      </c>
      <c r="MC4" s="32">
        <v>65</v>
      </c>
      <c r="MD4" s="7"/>
      <c r="ME4" s="32">
        <v>58</v>
      </c>
      <c r="MF4" s="32">
        <v>56</v>
      </c>
      <c r="MG4" s="32">
        <v>53</v>
      </c>
      <c r="MH4" s="5"/>
      <c r="MI4" s="5"/>
      <c r="MJ4" s="32">
        <v>42</v>
      </c>
      <c r="MK4" s="7">
        <v>40</v>
      </c>
      <c r="ML4" s="5"/>
      <c r="MM4">
        <v>39</v>
      </c>
      <c r="MQ4">
        <v>35</v>
      </c>
      <c r="MR4" s="7"/>
      <c r="MY4" s="7"/>
      <c r="NF4" s="7"/>
      <c r="NH4">
        <v>35</v>
      </c>
      <c r="NM4" s="7"/>
      <c r="NO4">
        <v>53</v>
      </c>
      <c r="NT4" s="7"/>
      <c r="NV4">
        <v>79</v>
      </c>
      <c r="OA4" s="7">
        <v>133</v>
      </c>
      <c r="OD4">
        <v>133</v>
      </c>
      <c r="OE4">
        <v>133</v>
      </c>
      <c r="OF4">
        <v>133</v>
      </c>
      <c r="OG4">
        <v>133</v>
      </c>
      <c r="OH4" s="7">
        <v>133</v>
      </c>
      <c r="OI4">
        <v>133</v>
      </c>
      <c r="OJ4">
        <v>196</v>
      </c>
      <c r="OK4">
        <v>196</v>
      </c>
      <c r="OL4">
        <v>196</v>
      </c>
      <c r="OM4">
        <v>196</v>
      </c>
      <c r="ON4">
        <v>196</v>
      </c>
      <c r="OO4" s="7">
        <v>196</v>
      </c>
      <c r="OP4">
        <v>196</v>
      </c>
      <c r="OQ4">
        <v>317</v>
      </c>
      <c r="OR4">
        <v>317</v>
      </c>
      <c r="OS4">
        <v>317</v>
      </c>
      <c r="OT4">
        <v>317</v>
      </c>
      <c r="OU4">
        <v>317</v>
      </c>
      <c r="OV4" s="7">
        <v>317</v>
      </c>
      <c r="OW4">
        <v>317</v>
      </c>
      <c r="OX4">
        <v>431</v>
      </c>
      <c r="OY4">
        <v>431</v>
      </c>
      <c r="OZ4">
        <v>431</v>
      </c>
      <c r="PA4">
        <v>497</v>
      </c>
      <c r="PB4">
        <v>497</v>
      </c>
      <c r="PC4" s="49">
        <v>497</v>
      </c>
      <c r="PD4" s="50">
        <v>497</v>
      </c>
      <c r="PE4">
        <v>513</v>
      </c>
      <c r="PF4">
        <v>522</v>
      </c>
      <c r="PG4" s="58">
        <v>513</v>
      </c>
      <c r="PH4" s="68">
        <v>513</v>
      </c>
      <c r="PI4" s="50">
        <v>513</v>
      </c>
      <c r="PJ4" s="7">
        <v>527</v>
      </c>
      <c r="PK4" s="58">
        <v>541</v>
      </c>
      <c r="PL4" s="50">
        <v>541</v>
      </c>
      <c r="PM4">
        <v>537</v>
      </c>
      <c r="PN4">
        <v>546</v>
      </c>
      <c r="PO4" s="58">
        <v>543</v>
      </c>
      <c r="PP4" s="68">
        <v>543</v>
      </c>
      <c r="PQ4" s="144">
        <v>543</v>
      </c>
      <c r="PR4" s="50">
        <v>543</v>
      </c>
      <c r="PS4">
        <v>569</v>
      </c>
      <c r="PT4" s="32">
        <v>568</v>
      </c>
      <c r="PU4" s="32">
        <v>562</v>
      </c>
      <c r="PV4" s="56">
        <v>586</v>
      </c>
      <c r="PW4" s="147">
        <v>586</v>
      </c>
      <c r="PX4" s="98">
        <v>586</v>
      </c>
      <c r="PY4">
        <v>591</v>
      </c>
      <c r="PZ4">
        <v>584</v>
      </c>
      <c r="QA4">
        <v>610</v>
      </c>
      <c r="QB4" s="58">
        <v>600</v>
      </c>
      <c r="QC4" s="68">
        <v>600</v>
      </c>
      <c r="QD4" s="68">
        <v>600</v>
      </c>
      <c r="QE4" s="98">
        <v>600</v>
      </c>
      <c r="QF4" s="32">
        <v>585</v>
      </c>
      <c r="QG4" s="32">
        <v>585</v>
      </c>
      <c r="QH4" s="32">
        <v>579</v>
      </c>
      <c r="QI4" s="56">
        <v>551</v>
      </c>
      <c r="QJ4" s="147">
        <v>551</v>
      </c>
      <c r="QK4" s="147">
        <v>551</v>
      </c>
      <c r="QL4" s="98">
        <v>551</v>
      </c>
      <c r="QM4">
        <v>556</v>
      </c>
      <c r="QN4" s="32">
        <v>530</v>
      </c>
      <c r="QO4" s="32">
        <v>508</v>
      </c>
      <c r="QP4" s="32">
        <v>493</v>
      </c>
      <c r="QQ4" s="56">
        <v>477</v>
      </c>
      <c r="QR4" s="147">
        <v>477</v>
      </c>
      <c r="QS4" s="98">
        <v>477</v>
      </c>
      <c r="QT4" s="32">
        <v>462</v>
      </c>
      <c r="QU4" s="32">
        <v>465</v>
      </c>
      <c r="QV4" s="32">
        <v>466</v>
      </c>
      <c r="QW4" s="32">
        <v>418</v>
      </c>
      <c r="QX4" s="56">
        <v>412</v>
      </c>
      <c r="QY4" s="68">
        <v>412</v>
      </c>
      <c r="QZ4" s="98">
        <v>412</v>
      </c>
      <c r="RA4">
        <v>381</v>
      </c>
      <c r="RB4" s="56">
        <v>344</v>
      </c>
      <c r="RC4" s="103">
        <v>344</v>
      </c>
      <c r="RD4" s="32">
        <v>340</v>
      </c>
      <c r="RE4" s="56">
        <v>327</v>
      </c>
      <c r="RF4" s="68">
        <v>327</v>
      </c>
      <c r="RG4" s="98">
        <v>327</v>
      </c>
      <c r="RH4" s="32">
        <v>307</v>
      </c>
      <c r="RI4" s="32">
        <v>303</v>
      </c>
      <c r="RJ4" s="32">
        <v>286</v>
      </c>
      <c r="RK4" s="32">
        <v>278</v>
      </c>
      <c r="RL4" s="56">
        <v>253</v>
      </c>
      <c r="RM4" s="68">
        <v>253</v>
      </c>
      <c r="RN4" s="98">
        <v>253</v>
      </c>
      <c r="RO4" s="58">
        <v>235</v>
      </c>
      <c r="RP4" s="53">
        <v>235</v>
      </c>
      <c r="RQ4" s="32">
        <v>213</v>
      </c>
      <c r="RR4" s="32">
        <v>215</v>
      </c>
      <c r="RS4" s="56">
        <v>196</v>
      </c>
      <c r="RT4" s="68">
        <v>196</v>
      </c>
      <c r="RU4" s="144">
        <v>196</v>
      </c>
      <c r="RV4" s="50">
        <v>196</v>
      </c>
      <c r="RW4">
        <v>175</v>
      </c>
      <c r="RX4" s="32">
        <v>158</v>
      </c>
      <c r="RY4" s="32">
        <v>150</v>
      </c>
      <c r="RZ4" s="56">
        <v>142</v>
      </c>
      <c r="SA4" s="68">
        <v>142</v>
      </c>
      <c r="SB4" s="98">
        <v>142</v>
      </c>
      <c r="SC4">
        <v>148</v>
      </c>
      <c r="SD4" s="32">
        <v>141</v>
      </c>
      <c r="SE4" s="56">
        <v>150</v>
      </c>
      <c r="SF4" s="50">
        <v>150</v>
      </c>
      <c r="SG4" s="56">
        <v>124</v>
      </c>
      <c r="SH4" s="68">
        <v>124</v>
      </c>
      <c r="SI4" s="98">
        <v>124</v>
      </c>
      <c r="SJ4" s="32">
        <v>123</v>
      </c>
      <c r="SK4" s="32">
        <v>122</v>
      </c>
      <c r="SL4" s="32">
        <v>122</v>
      </c>
      <c r="SM4" s="32">
        <v>130</v>
      </c>
      <c r="SN4" s="56">
        <v>129</v>
      </c>
      <c r="SO4" s="68">
        <v>129</v>
      </c>
      <c r="SP4" s="98">
        <v>129</v>
      </c>
      <c r="SQ4" s="32">
        <v>126</v>
      </c>
      <c r="SR4" s="32">
        <v>113</v>
      </c>
      <c r="SS4" s="56">
        <v>123</v>
      </c>
      <c r="ST4" s="68">
        <v>123</v>
      </c>
      <c r="SU4" s="68">
        <v>123</v>
      </c>
      <c r="SV4" s="68">
        <v>123</v>
      </c>
      <c r="SW4" s="98">
        <v>123</v>
      </c>
      <c r="SX4" s="56">
        <v>120</v>
      </c>
      <c r="SY4" s="53">
        <v>120</v>
      </c>
      <c r="SZ4" s="56">
        <v>115</v>
      </c>
      <c r="TA4" s="50">
        <v>115</v>
      </c>
      <c r="TB4" s="56">
        <v>122</v>
      </c>
      <c r="TC4" s="68">
        <v>122</v>
      </c>
      <c r="TD4" s="98">
        <v>122</v>
      </c>
      <c r="TE4">
        <v>127</v>
      </c>
      <c r="TF4">
        <v>135</v>
      </c>
      <c r="TG4">
        <v>134</v>
      </c>
      <c r="TH4">
        <v>133</v>
      </c>
      <c r="TI4" s="58">
        <v>126</v>
      </c>
      <c r="TJ4" s="68">
        <v>126</v>
      </c>
      <c r="TK4" s="98">
        <v>126</v>
      </c>
      <c r="TL4">
        <v>150</v>
      </c>
      <c r="TM4" s="32">
        <v>154</v>
      </c>
      <c r="TN4" s="32">
        <v>159</v>
      </c>
      <c r="TO4" s="32">
        <v>147</v>
      </c>
      <c r="TR4" s="7"/>
      <c r="TY4" s="7"/>
    </row>
    <row r="5" spans="1:551" ht="15" thickBot="1" x14ac:dyDescent="0.35">
      <c r="A5" t="str">
        <f>"Ventilators (" &amp; MAX(B5:ZV5) &amp; ")"</f>
        <v>Ventilators (434)</v>
      </c>
      <c r="F5" s="7"/>
      <c r="M5" s="7"/>
      <c r="O5">
        <v>203</v>
      </c>
      <c r="P5">
        <v>206</v>
      </c>
      <c r="Q5">
        <v>214</v>
      </c>
      <c r="R5">
        <v>214</v>
      </c>
      <c r="T5" s="7"/>
      <c r="X5">
        <v>241</v>
      </c>
      <c r="Y5" s="17">
        <v>263</v>
      </c>
      <c r="AA5" s="7"/>
      <c r="AC5">
        <v>256</v>
      </c>
      <c r="AD5">
        <v>242</v>
      </c>
      <c r="AE5">
        <v>245</v>
      </c>
      <c r="AF5">
        <v>237</v>
      </c>
      <c r="AG5">
        <v>235</v>
      </c>
      <c r="AH5" s="7">
        <v>230</v>
      </c>
      <c r="AI5">
        <v>224</v>
      </c>
      <c r="AJ5">
        <v>254</v>
      </c>
      <c r="AK5">
        <v>270</v>
      </c>
      <c r="AL5">
        <v>276</v>
      </c>
      <c r="AM5">
        <v>231</v>
      </c>
      <c r="AN5">
        <v>234</v>
      </c>
      <c r="AO5" s="7">
        <v>219</v>
      </c>
      <c r="AP5">
        <v>217</v>
      </c>
      <c r="AQ5">
        <v>207</v>
      </c>
      <c r="AR5">
        <v>206</v>
      </c>
      <c r="AS5">
        <v>201</v>
      </c>
      <c r="AT5">
        <v>198</v>
      </c>
      <c r="AU5">
        <v>181</v>
      </c>
      <c r="AV5" s="7">
        <v>188</v>
      </c>
      <c r="AW5">
        <v>175</v>
      </c>
      <c r="AX5">
        <v>173</v>
      </c>
      <c r="AY5">
        <v>164</v>
      </c>
      <c r="AZ5">
        <v>170</v>
      </c>
      <c r="BA5">
        <v>160</v>
      </c>
      <c r="BB5">
        <v>155</v>
      </c>
      <c r="BC5" s="17">
        <v>148</v>
      </c>
      <c r="BD5">
        <v>148</v>
      </c>
      <c r="BE5">
        <v>144</v>
      </c>
      <c r="BF5">
        <v>156</v>
      </c>
      <c r="BG5">
        <v>144</v>
      </c>
      <c r="BH5">
        <v>146</v>
      </c>
      <c r="BI5">
        <v>145</v>
      </c>
      <c r="BJ5" s="7">
        <v>143</v>
      </c>
      <c r="BK5">
        <v>136</v>
      </c>
      <c r="BL5">
        <v>141</v>
      </c>
      <c r="BM5">
        <v>145</v>
      </c>
      <c r="BN5">
        <v>145</v>
      </c>
      <c r="BO5">
        <v>140</v>
      </c>
      <c r="BP5">
        <v>128</v>
      </c>
      <c r="BQ5" s="54">
        <v>129</v>
      </c>
      <c r="BR5" s="55">
        <v>129</v>
      </c>
      <c r="BS5">
        <v>118</v>
      </c>
      <c r="BT5">
        <v>133</v>
      </c>
      <c r="BU5">
        <v>127</v>
      </c>
      <c r="BV5" s="57">
        <v>131</v>
      </c>
      <c r="BW5" s="55">
        <v>131</v>
      </c>
      <c r="BX5" s="7">
        <v>130</v>
      </c>
      <c r="BY5" s="32">
        <v>123</v>
      </c>
      <c r="BZ5" s="32">
        <v>127</v>
      </c>
      <c r="CA5" s="60">
        <v>136</v>
      </c>
      <c r="CB5" s="61">
        <v>136</v>
      </c>
      <c r="CC5" s="32">
        <v>125</v>
      </c>
      <c r="CD5" s="32">
        <v>121</v>
      </c>
      <c r="CE5" s="7">
        <v>123</v>
      </c>
      <c r="CF5" s="32">
        <v>112</v>
      </c>
      <c r="CG5" s="32">
        <v>105</v>
      </c>
      <c r="CH5" s="32">
        <v>103</v>
      </c>
      <c r="CI5" s="32">
        <v>106</v>
      </c>
      <c r="CJ5" s="32">
        <v>101</v>
      </c>
      <c r="CK5" s="32">
        <v>99</v>
      </c>
      <c r="CL5" s="7">
        <v>108</v>
      </c>
      <c r="CM5" s="32">
        <v>108</v>
      </c>
      <c r="CN5" s="32">
        <v>88</v>
      </c>
      <c r="CO5" s="71">
        <v>95</v>
      </c>
      <c r="CP5" s="32">
        <v>91</v>
      </c>
      <c r="CQ5" s="72">
        <v>95</v>
      </c>
      <c r="CR5" s="70">
        <v>88</v>
      </c>
      <c r="CS5" s="7">
        <v>72</v>
      </c>
      <c r="CT5" s="32">
        <v>72</v>
      </c>
      <c r="CU5" s="32">
        <v>87</v>
      </c>
      <c r="CV5" s="32">
        <v>93</v>
      </c>
      <c r="CW5" s="32">
        <v>94</v>
      </c>
      <c r="CX5" s="32">
        <v>99</v>
      </c>
      <c r="CY5" s="32">
        <v>93</v>
      </c>
      <c r="CZ5" s="7">
        <v>87</v>
      </c>
      <c r="DA5" s="32">
        <v>87</v>
      </c>
      <c r="DB5" s="32">
        <v>90</v>
      </c>
      <c r="DC5" s="32">
        <v>91</v>
      </c>
      <c r="DD5" s="32">
        <v>94</v>
      </c>
      <c r="DE5" s="32">
        <v>98</v>
      </c>
      <c r="DF5" s="32">
        <v>103</v>
      </c>
      <c r="DG5" s="7">
        <v>97</v>
      </c>
      <c r="DH5" s="90">
        <v>92</v>
      </c>
      <c r="DI5" s="5">
        <v>92</v>
      </c>
      <c r="DJ5">
        <v>98</v>
      </c>
      <c r="DK5">
        <v>91</v>
      </c>
      <c r="DL5">
        <v>96</v>
      </c>
      <c r="DM5">
        <v>97</v>
      </c>
      <c r="DN5" s="7">
        <v>95</v>
      </c>
      <c r="DO5">
        <v>93</v>
      </c>
      <c r="DP5">
        <v>93</v>
      </c>
      <c r="DQ5">
        <v>95</v>
      </c>
      <c r="DR5">
        <v>97</v>
      </c>
      <c r="DS5">
        <v>93</v>
      </c>
      <c r="DT5">
        <v>80</v>
      </c>
      <c r="DU5" s="7">
        <v>93</v>
      </c>
      <c r="DV5">
        <v>88</v>
      </c>
      <c r="DW5">
        <v>104</v>
      </c>
      <c r="DX5">
        <v>112</v>
      </c>
      <c r="DY5">
        <v>102</v>
      </c>
      <c r="DZ5">
        <v>91</v>
      </c>
      <c r="EA5">
        <v>89</v>
      </c>
      <c r="EB5" s="7">
        <v>89</v>
      </c>
      <c r="EC5">
        <v>101</v>
      </c>
      <c r="ED5">
        <v>104</v>
      </c>
      <c r="EE5">
        <v>97</v>
      </c>
      <c r="EF5">
        <v>91</v>
      </c>
      <c r="EG5">
        <v>89</v>
      </c>
      <c r="EH5">
        <v>93</v>
      </c>
      <c r="EI5" s="7">
        <v>86</v>
      </c>
      <c r="EJ5">
        <v>102</v>
      </c>
      <c r="EK5">
        <v>106</v>
      </c>
      <c r="EL5">
        <v>105</v>
      </c>
      <c r="EM5">
        <v>108</v>
      </c>
      <c r="EN5">
        <v>106</v>
      </c>
      <c r="EO5">
        <v>90</v>
      </c>
      <c r="EP5" s="7">
        <v>93</v>
      </c>
      <c r="EQ5">
        <v>92</v>
      </c>
      <c r="ER5">
        <v>83</v>
      </c>
      <c r="ES5">
        <v>108</v>
      </c>
      <c r="ET5" s="91"/>
      <c r="EU5">
        <v>119</v>
      </c>
      <c r="EV5" s="57">
        <v>117</v>
      </c>
      <c r="EW5" s="99">
        <v>117</v>
      </c>
      <c r="EX5" s="32">
        <v>112</v>
      </c>
      <c r="EY5" s="32">
        <v>84</v>
      </c>
      <c r="EZ5" s="32">
        <v>118</v>
      </c>
      <c r="FA5" s="32">
        <v>111</v>
      </c>
      <c r="FB5" s="32">
        <v>104</v>
      </c>
      <c r="FC5" s="32">
        <v>110</v>
      </c>
      <c r="FD5" s="54">
        <v>108</v>
      </c>
      <c r="FE5" s="61">
        <v>108</v>
      </c>
      <c r="FF5" s="32">
        <v>118</v>
      </c>
      <c r="FG5" s="32">
        <v>128</v>
      </c>
      <c r="FH5" s="32">
        <v>124</v>
      </c>
      <c r="FI5" s="32">
        <v>124</v>
      </c>
      <c r="FJ5" s="32">
        <v>122</v>
      </c>
      <c r="FK5" s="7">
        <v>129</v>
      </c>
      <c r="FL5" s="32">
        <v>140</v>
      </c>
      <c r="FM5" s="86">
        <v>111</v>
      </c>
      <c r="FN5" s="87">
        <v>111</v>
      </c>
      <c r="FO5">
        <v>113</v>
      </c>
      <c r="FP5">
        <v>143</v>
      </c>
      <c r="FQ5" s="32">
        <v>148</v>
      </c>
      <c r="FR5" s="7">
        <v>159</v>
      </c>
      <c r="FS5" s="32">
        <v>165</v>
      </c>
      <c r="FT5" s="32">
        <v>170</v>
      </c>
      <c r="FU5" s="32">
        <v>142</v>
      </c>
      <c r="FV5" s="32">
        <v>177</v>
      </c>
      <c r="FW5">
        <v>176</v>
      </c>
      <c r="FX5">
        <v>177</v>
      </c>
      <c r="FY5" s="7">
        <v>175</v>
      </c>
      <c r="FZ5">
        <v>189</v>
      </c>
      <c r="GA5">
        <v>198</v>
      </c>
      <c r="GB5">
        <v>199</v>
      </c>
      <c r="GC5">
        <v>214</v>
      </c>
      <c r="GD5">
        <v>217</v>
      </c>
      <c r="GE5">
        <v>215</v>
      </c>
      <c r="GF5" s="7">
        <v>241</v>
      </c>
      <c r="GG5">
        <v>247</v>
      </c>
      <c r="GH5">
        <v>245</v>
      </c>
      <c r="GI5">
        <v>111</v>
      </c>
      <c r="GJ5">
        <v>243</v>
      </c>
      <c r="GK5">
        <v>250</v>
      </c>
      <c r="GL5">
        <v>250</v>
      </c>
      <c r="GM5" s="7">
        <v>270</v>
      </c>
      <c r="GN5">
        <v>277</v>
      </c>
      <c r="GO5">
        <v>290</v>
      </c>
      <c r="GP5">
        <v>289</v>
      </c>
      <c r="GQ5">
        <v>291</v>
      </c>
      <c r="GR5">
        <v>316</v>
      </c>
      <c r="GS5">
        <v>317</v>
      </c>
      <c r="GT5" s="7">
        <v>313</v>
      </c>
      <c r="GU5">
        <v>307</v>
      </c>
      <c r="GV5">
        <v>311</v>
      </c>
      <c r="GW5">
        <v>311</v>
      </c>
      <c r="GX5">
        <v>283</v>
      </c>
      <c r="GY5">
        <v>274</v>
      </c>
      <c r="GZ5">
        <v>262</v>
      </c>
      <c r="HA5" s="7">
        <v>279</v>
      </c>
      <c r="HB5">
        <v>281</v>
      </c>
      <c r="HC5">
        <v>286</v>
      </c>
      <c r="HD5">
        <v>278</v>
      </c>
      <c r="HE5">
        <v>261</v>
      </c>
      <c r="HF5">
        <v>261</v>
      </c>
      <c r="HG5">
        <v>240</v>
      </c>
      <c r="HH5" s="7">
        <v>245</v>
      </c>
      <c r="HI5">
        <v>238</v>
      </c>
      <c r="HJ5">
        <v>239</v>
      </c>
      <c r="HK5">
        <v>232</v>
      </c>
      <c r="HL5">
        <v>224</v>
      </c>
      <c r="HM5">
        <v>224</v>
      </c>
      <c r="HN5">
        <v>211</v>
      </c>
      <c r="HO5" s="7">
        <v>208</v>
      </c>
      <c r="HP5">
        <v>200</v>
      </c>
      <c r="HQ5">
        <v>195</v>
      </c>
      <c r="HR5">
        <v>174</v>
      </c>
      <c r="HS5">
        <v>174</v>
      </c>
      <c r="HT5">
        <v>184</v>
      </c>
      <c r="HU5">
        <v>173</v>
      </c>
      <c r="HV5" s="7">
        <v>167</v>
      </c>
      <c r="HW5">
        <v>162</v>
      </c>
      <c r="HX5">
        <v>152</v>
      </c>
      <c r="HY5">
        <v>151</v>
      </c>
      <c r="HZ5">
        <v>144</v>
      </c>
      <c r="IA5">
        <v>144</v>
      </c>
      <c r="IB5">
        <v>135</v>
      </c>
      <c r="IC5" s="7">
        <v>126</v>
      </c>
      <c r="ID5">
        <v>129</v>
      </c>
      <c r="IE5">
        <v>128</v>
      </c>
      <c r="IF5">
        <v>113</v>
      </c>
      <c r="IG5">
        <v>109</v>
      </c>
      <c r="IH5">
        <v>97</v>
      </c>
      <c r="II5">
        <v>88</v>
      </c>
      <c r="IJ5" s="54">
        <v>86</v>
      </c>
      <c r="IK5" s="125">
        <v>86</v>
      </c>
      <c r="IL5" s="61">
        <v>86</v>
      </c>
      <c r="IM5" s="32">
        <v>88</v>
      </c>
      <c r="IN5" s="32">
        <v>86</v>
      </c>
      <c r="IO5" s="32">
        <v>83</v>
      </c>
      <c r="IP5" s="32">
        <v>72</v>
      </c>
      <c r="IQ5" s="7">
        <v>71</v>
      </c>
      <c r="IR5" s="32">
        <v>71</v>
      </c>
      <c r="IS5" s="32">
        <v>62</v>
      </c>
      <c r="IT5" s="32">
        <v>55</v>
      </c>
      <c r="IU5" s="32">
        <v>61</v>
      </c>
      <c r="IV5" s="32">
        <v>64</v>
      </c>
      <c r="IW5" s="32">
        <v>61</v>
      </c>
      <c r="IX5" s="7">
        <v>63</v>
      </c>
      <c r="IY5" s="32">
        <v>58</v>
      </c>
      <c r="IZ5" s="32">
        <v>64</v>
      </c>
      <c r="JA5" s="32">
        <v>72</v>
      </c>
      <c r="JB5" s="32">
        <v>73</v>
      </c>
      <c r="JC5" s="32">
        <v>66</v>
      </c>
      <c r="JD5" s="32">
        <v>62</v>
      </c>
      <c r="JE5" s="7">
        <v>61</v>
      </c>
      <c r="JF5" s="32">
        <v>56</v>
      </c>
      <c r="JG5" s="91"/>
      <c r="JH5" s="32">
        <v>56</v>
      </c>
      <c r="JI5" s="32">
        <v>59</v>
      </c>
      <c r="JJ5" s="32">
        <v>56</v>
      </c>
      <c r="JK5" s="32">
        <v>59</v>
      </c>
      <c r="JL5" s="7">
        <v>58</v>
      </c>
      <c r="JM5" s="32">
        <v>57</v>
      </c>
      <c r="JN5" s="32">
        <v>48</v>
      </c>
      <c r="JO5" s="32">
        <v>48</v>
      </c>
      <c r="JP5" s="60">
        <v>52</v>
      </c>
      <c r="JQ5" s="55">
        <v>52</v>
      </c>
      <c r="JR5" s="5"/>
      <c r="JS5" s="7">
        <v>58</v>
      </c>
      <c r="JT5" s="32">
        <v>67</v>
      </c>
      <c r="JU5" s="32">
        <v>63</v>
      </c>
      <c r="JV5" s="32">
        <v>65</v>
      </c>
      <c r="JW5" s="32">
        <v>67</v>
      </c>
      <c r="JX5" s="32">
        <v>67</v>
      </c>
      <c r="JY5" s="32">
        <v>65</v>
      </c>
      <c r="JZ5" s="7">
        <v>65</v>
      </c>
      <c r="KA5" s="32">
        <v>62</v>
      </c>
      <c r="KB5" s="32">
        <v>66</v>
      </c>
      <c r="KC5" s="32">
        <v>70</v>
      </c>
      <c r="KD5" s="32">
        <v>56</v>
      </c>
      <c r="KE5" s="32">
        <v>64</v>
      </c>
      <c r="KF5" s="32">
        <v>59</v>
      </c>
      <c r="KG5" s="7">
        <v>66</v>
      </c>
      <c r="KH5" s="32">
        <v>61</v>
      </c>
      <c r="KI5" s="32">
        <v>59</v>
      </c>
      <c r="KJ5" s="32">
        <v>66</v>
      </c>
      <c r="KK5" s="32">
        <v>65</v>
      </c>
      <c r="KL5" s="32">
        <v>62</v>
      </c>
      <c r="KM5" s="32">
        <v>63</v>
      </c>
      <c r="KN5" s="7">
        <v>63</v>
      </c>
      <c r="KO5" s="32">
        <v>66</v>
      </c>
      <c r="KQ5">
        <v>59</v>
      </c>
      <c r="KR5">
        <v>57</v>
      </c>
      <c r="KS5">
        <v>58</v>
      </c>
      <c r="KT5">
        <v>55</v>
      </c>
      <c r="KU5" s="7">
        <v>51</v>
      </c>
      <c r="KV5">
        <v>54</v>
      </c>
      <c r="KW5">
        <v>51</v>
      </c>
      <c r="KX5">
        <v>48</v>
      </c>
      <c r="KY5">
        <v>49</v>
      </c>
      <c r="KZ5">
        <v>52</v>
      </c>
      <c r="LA5">
        <v>52</v>
      </c>
      <c r="LB5" s="7">
        <v>56</v>
      </c>
      <c r="LC5">
        <v>55</v>
      </c>
      <c r="LD5">
        <v>53</v>
      </c>
      <c r="LE5">
        <v>49</v>
      </c>
      <c r="LF5">
        <v>44</v>
      </c>
      <c r="LG5">
        <v>43</v>
      </c>
      <c r="LH5">
        <v>43</v>
      </c>
      <c r="LI5" s="7">
        <v>40</v>
      </c>
      <c r="LJ5">
        <v>32</v>
      </c>
      <c r="LK5">
        <v>37</v>
      </c>
      <c r="LL5">
        <v>35</v>
      </c>
      <c r="LM5">
        <v>41</v>
      </c>
      <c r="LN5">
        <v>41</v>
      </c>
      <c r="LO5">
        <v>43</v>
      </c>
      <c r="LP5" s="7">
        <v>43</v>
      </c>
      <c r="LQ5">
        <v>40</v>
      </c>
      <c r="LR5">
        <v>37</v>
      </c>
      <c r="LS5">
        <v>40</v>
      </c>
      <c r="LT5">
        <v>39</v>
      </c>
      <c r="LU5">
        <v>40</v>
      </c>
      <c r="LV5" s="39">
        <v>28</v>
      </c>
      <c r="LW5" s="5"/>
      <c r="LX5" s="39">
        <v>28</v>
      </c>
      <c r="LY5" s="39">
        <v>26</v>
      </c>
      <c r="LZ5" s="60">
        <v>31</v>
      </c>
      <c r="MA5" s="136">
        <v>31</v>
      </c>
      <c r="MB5" s="61">
        <v>31</v>
      </c>
      <c r="MC5" s="32">
        <v>30</v>
      </c>
      <c r="MD5" s="7"/>
      <c r="ME5" s="32">
        <v>29</v>
      </c>
      <c r="MF5" s="32">
        <v>29</v>
      </c>
      <c r="MG5" s="32">
        <v>25</v>
      </c>
      <c r="MH5" s="5"/>
      <c r="MI5" s="5"/>
      <c r="MJ5" s="32">
        <v>24</v>
      </c>
      <c r="MK5" s="7">
        <v>24</v>
      </c>
      <c r="ML5" s="5"/>
      <c r="MM5">
        <v>17</v>
      </c>
      <c r="MQ5">
        <v>19</v>
      </c>
      <c r="MR5" s="7"/>
      <c r="MY5" s="7"/>
      <c r="NF5" s="7"/>
      <c r="NH5">
        <v>14</v>
      </c>
      <c r="NM5" s="7"/>
      <c r="NO5">
        <v>16</v>
      </c>
      <c r="NT5" s="7"/>
      <c r="NV5">
        <v>26</v>
      </c>
      <c r="OA5" s="7">
        <v>49</v>
      </c>
      <c r="OD5">
        <v>49</v>
      </c>
      <c r="OE5">
        <v>49</v>
      </c>
      <c r="OF5">
        <v>49</v>
      </c>
      <c r="OG5">
        <v>49</v>
      </c>
      <c r="OH5" s="7">
        <v>49</v>
      </c>
      <c r="OI5">
        <v>49</v>
      </c>
      <c r="OJ5" s="143">
        <v>87</v>
      </c>
      <c r="OK5">
        <v>87</v>
      </c>
      <c r="OL5">
        <v>87</v>
      </c>
      <c r="OM5">
        <v>87</v>
      </c>
      <c r="ON5">
        <v>87</v>
      </c>
      <c r="OO5" s="7">
        <v>87</v>
      </c>
      <c r="OP5">
        <v>87</v>
      </c>
      <c r="OQ5" s="143">
        <v>177</v>
      </c>
      <c r="OR5">
        <v>177</v>
      </c>
      <c r="OS5">
        <v>177</v>
      </c>
      <c r="OT5">
        <v>177</v>
      </c>
      <c r="OU5">
        <v>177</v>
      </c>
      <c r="OV5" s="7">
        <v>177</v>
      </c>
      <c r="OW5">
        <v>177</v>
      </c>
      <c r="OX5" s="143">
        <v>267</v>
      </c>
      <c r="OY5">
        <v>267</v>
      </c>
      <c r="OZ5">
        <v>267</v>
      </c>
      <c r="PA5">
        <v>288</v>
      </c>
      <c r="PB5">
        <v>288</v>
      </c>
      <c r="PC5" s="54">
        <v>288</v>
      </c>
      <c r="PD5" s="55">
        <v>288</v>
      </c>
      <c r="PE5">
        <v>304</v>
      </c>
      <c r="PF5">
        <v>324</v>
      </c>
      <c r="PG5" s="57">
        <v>329</v>
      </c>
      <c r="PH5" s="125">
        <v>329</v>
      </c>
      <c r="PI5" s="55">
        <v>329</v>
      </c>
      <c r="PJ5" s="7">
        <v>339</v>
      </c>
      <c r="PK5" s="57">
        <v>339</v>
      </c>
      <c r="PL5" s="55">
        <v>339</v>
      </c>
      <c r="PM5">
        <v>340</v>
      </c>
      <c r="PN5">
        <v>373</v>
      </c>
      <c r="PO5" s="57">
        <v>371</v>
      </c>
      <c r="PP5" s="125">
        <v>371</v>
      </c>
      <c r="PQ5" s="145">
        <v>371</v>
      </c>
      <c r="PR5" s="55">
        <v>371</v>
      </c>
      <c r="PS5">
        <v>403</v>
      </c>
      <c r="PT5" s="32">
        <v>420</v>
      </c>
      <c r="PU5" s="32">
        <v>417</v>
      </c>
      <c r="PV5" s="60">
        <v>404</v>
      </c>
      <c r="PW5" s="148">
        <v>404</v>
      </c>
      <c r="PX5" s="99">
        <v>404</v>
      </c>
      <c r="PY5">
        <v>431</v>
      </c>
      <c r="PZ5">
        <v>421</v>
      </c>
      <c r="QA5">
        <v>425</v>
      </c>
      <c r="QB5" s="57">
        <v>410</v>
      </c>
      <c r="QC5" s="125">
        <v>410</v>
      </c>
      <c r="QD5" s="125">
        <v>410</v>
      </c>
      <c r="QE5" s="99">
        <v>410</v>
      </c>
      <c r="QF5" s="32">
        <v>434</v>
      </c>
      <c r="QG5" s="32">
        <v>391</v>
      </c>
      <c r="QH5" s="32">
        <v>411</v>
      </c>
      <c r="QI5" s="60">
        <v>386</v>
      </c>
      <c r="QJ5" s="148">
        <v>386</v>
      </c>
      <c r="QK5" s="148">
        <v>386</v>
      </c>
      <c r="QL5" s="99">
        <v>386</v>
      </c>
      <c r="QM5">
        <v>391</v>
      </c>
      <c r="QN5" s="32">
        <v>363</v>
      </c>
      <c r="QO5" s="32">
        <v>368</v>
      </c>
      <c r="QP5" s="32">
        <v>353</v>
      </c>
      <c r="QQ5" s="60">
        <v>343</v>
      </c>
      <c r="QR5" s="148">
        <v>343</v>
      </c>
      <c r="QS5" s="99">
        <v>343</v>
      </c>
      <c r="QT5" s="32">
        <v>338</v>
      </c>
      <c r="QU5" s="32">
        <v>328</v>
      </c>
      <c r="QV5" s="32">
        <v>342</v>
      </c>
      <c r="QW5" s="32">
        <v>308</v>
      </c>
      <c r="QX5" s="60">
        <v>315</v>
      </c>
      <c r="QY5" s="125">
        <v>315</v>
      </c>
      <c r="QZ5" s="99">
        <v>315</v>
      </c>
      <c r="RA5">
        <v>271</v>
      </c>
      <c r="RB5" s="60">
        <v>245</v>
      </c>
      <c r="RC5" s="87">
        <v>245</v>
      </c>
      <c r="RD5" s="32">
        <v>234</v>
      </c>
      <c r="RE5" s="60">
        <v>204</v>
      </c>
      <c r="RF5" s="125">
        <v>204</v>
      </c>
      <c r="RG5" s="99">
        <v>204</v>
      </c>
      <c r="RH5" s="32">
        <v>204</v>
      </c>
      <c r="RI5" s="32">
        <v>183</v>
      </c>
      <c r="RJ5" s="32">
        <v>187</v>
      </c>
      <c r="RK5" s="32">
        <v>182</v>
      </c>
      <c r="RL5" s="60">
        <v>170</v>
      </c>
      <c r="RM5" s="125">
        <v>170</v>
      </c>
      <c r="RN5" s="99">
        <v>170</v>
      </c>
      <c r="RO5" s="57">
        <v>165</v>
      </c>
      <c r="RP5" s="61">
        <v>165</v>
      </c>
      <c r="RQ5" s="32">
        <v>144</v>
      </c>
      <c r="RR5" s="32">
        <v>136</v>
      </c>
      <c r="RS5" s="60">
        <v>125</v>
      </c>
      <c r="RT5" s="125">
        <v>125</v>
      </c>
      <c r="RU5" s="145">
        <v>125</v>
      </c>
      <c r="RV5" s="55">
        <v>125</v>
      </c>
      <c r="RW5">
        <v>104</v>
      </c>
      <c r="RX5" s="32">
        <v>96</v>
      </c>
      <c r="RY5" s="32">
        <v>89</v>
      </c>
      <c r="RZ5" s="60">
        <v>94</v>
      </c>
      <c r="SA5" s="125">
        <v>94</v>
      </c>
      <c r="SB5" s="99">
        <v>94</v>
      </c>
      <c r="SC5">
        <v>85</v>
      </c>
      <c r="SD5" s="32">
        <v>78</v>
      </c>
      <c r="SE5" s="60">
        <v>82</v>
      </c>
      <c r="SF5" s="55">
        <v>82</v>
      </c>
      <c r="SG5" s="60">
        <v>67</v>
      </c>
      <c r="SH5" s="125">
        <v>67</v>
      </c>
      <c r="SI5" s="99">
        <v>67</v>
      </c>
      <c r="SJ5" s="32">
        <v>59</v>
      </c>
      <c r="SK5" s="32">
        <v>61</v>
      </c>
      <c r="SL5" s="32">
        <v>68</v>
      </c>
      <c r="SM5" s="32">
        <v>67</v>
      </c>
      <c r="SN5" s="60">
        <v>67</v>
      </c>
      <c r="SO5" s="125">
        <v>67</v>
      </c>
      <c r="SP5" s="99">
        <v>67</v>
      </c>
      <c r="SQ5" s="32">
        <v>74</v>
      </c>
      <c r="SR5" s="32">
        <v>70</v>
      </c>
      <c r="SS5" s="60">
        <v>77</v>
      </c>
      <c r="ST5" s="125">
        <v>77</v>
      </c>
      <c r="SU5" s="125">
        <v>77</v>
      </c>
      <c r="SV5" s="125">
        <v>77</v>
      </c>
      <c r="SW5" s="99">
        <v>77</v>
      </c>
      <c r="SX5" s="60">
        <v>64</v>
      </c>
      <c r="SY5" s="61">
        <v>64</v>
      </c>
      <c r="SZ5" s="60">
        <v>60</v>
      </c>
      <c r="TA5" s="55">
        <v>60</v>
      </c>
      <c r="TB5" s="60">
        <v>61</v>
      </c>
      <c r="TC5" s="125">
        <v>61</v>
      </c>
      <c r="TD5" s="99">
        <v>61</v>
      </c>
      <c r="TE5">
        <v>66</v>
      </c>
      <c r="TF5">
        <v>64</v>
      </c>
      <c r="TG5">
        <v>65</v>
      </c>
      <c r="TH5">
        <v>74</v>
      </c>
      <c r="TI5" s="57">
        <v>65</v>
      </c>
      <c r="TJ5" s="125">
        <v>65</v>
      </c>
      <c r="TK5" s="99">
        <v>65</v>
      </c>
      <c r="TL5">
        <v>77</v>
      </c>
      <c r="TM5" s="32">
        <v>76</v>
      </c>
      <c r="TN5" s="32">
        <v>74</v>
      </c>
      <c r="TO5" s="32">
        <v>68</v>
      </c>
      <c r="TR5" s="7"/>
      <c r="TY5" s="7"/>
    </row>
    <row r="6" spans="1:551" x14ac:dyDescent="0.3">
      <c r="A6" t="str">
        <f>"Confirmed Deaths (" &amp; MAX(B6:ZV6) &amp; ")"</f>
        <v>Confirmed Deaths (226)</v>
      </c>
      <c r="B6">
        <v>24</v>
      </c>
      <c r="C6">
        <v>19</v>
      </c>
      <c r="D6">
        <v>10</v>
      </c>
      <c r="E6">
        <v>19</v>
      </c>
      <c r="F6" s="7">
        <v>8</v>
      </c>
      <c r="G6">
        <v>6</v>
      </c>
      <c r="H6">
        <v>19</v>
      </c>
      <c r="I6">
        <v>38</v>
      </c>
      <c r="J6">
        <v>22</v>
      </c>
      <c r="K6">
        <v>26</v>
      </c>
      <c r="L6">
        <v>18</v>
      </c>
      <c r="M6" s="7">
        <v>10</v>
      </c>
      <c r="N6">
        <v>13</v>
      </c>
      <c r="O6">
        <v>23</v>
      </c>
      <c r="P6">
        <v>0</v>
      </c>
      <c r="Q6">
        <v>69</v>
      </c>
      <c r="R6">
        <v>25</v>
      </c>
      <c r="S6">
        <v>39</v>
      </c>
      <c r="T6" s="7">
        <v>19</v>
      </c>
      <c r="U6">
        <v>9</v>
      </c>
      <c r="V6">
        <v>56</v>
      </c>
      <c r="W6">
        <v>39</v>
      </c>
      <c r="X6">
        <v>49</v>
      </c>
      <c r="Y6" s="17">
        <v>46</v>
      </c>
      <c r="Z6">
        <v>74</v>
      </c>
      <c r="AA6" s="7">
        <v>25</v>
      </c>
      <c r="AB6">
        <v>17</v>
      </c>
      <c r="AC6">
        <v>52</v>
      </c>
      <c r="AD6">
        <v>48</v>
      </c>
      <c r="AE6">
        <v>48</v>
      </c>
      <c r="AF6">
        <v>45</v>
      </c>
      <c r="AG6">
        <v>35</v>
      </c>
      <c r="AH6" s="7">
        <v>27</v>
      </c>
      <c r="AI6">
        <v>11</v>
      </c>
      <c r="AJ6">
        <v>52</v>
      </c>
      <c r="AK6">
        <v>45</v>
      </c>
      <c r="AL6">
        <v>44</v>
      </c>
      <c r="AM6">
        <v>21</v>
      </c>
      <c r="AN6">
        <v>67</v>
      </c>
      <c r="AO6" s="7">
        <v>18</v>
      </c>
      <c r="AP6">
        <v>17</v>
      </c>
      <c r="AQ6">
        <v>45</v>
      </c>
      <c r="AR6">
        <v>45</v>
      </c>
      <c r="AS6">
        <v>35</v>
      </c>
      <c r="AT6">
        <v>16</v>
      </c>
      <c r="AU6">
        <v>51</v>
      </c>
      <c r="AV6" s="7">
        <v>9</v>
      </c>
      <c r="AW6">
        <v>20</v>
      </c>
      <c r="AX6">
        <v>47</v>
      </c>
      <c r="AY6">
        <v>17</v>
      </c>
      <c r="AZ6">
        <v>42</v>
      </c>
      <c r="BA6">
        <v>52</v>
      </c>
      <c r="BB6">
        <v>33</v>
      </c>
      <c r="BC6" s="7">
        <v>8</v>
      </c>
      <c r="BD6">
        <v>7</v>
      </c>
      <c r="BE6">
        <v>18</v>
      </c>
      <c r="BF6">
        <v>42</v>
      </c>
      <c r="BG6">
        <v>42</v>
      </c>
      <c r="BH6">
        <v>23</v>
      </c>
      <c r="BI6">
        <v>42</v>
      </c>
      <c r="BJ6" s="7">
        <v>11</v>
      </c>
      <c r="BK6">
        <v>12</v>
      </c>
      <c r="BL6">
        <v>37</v>
      </c>
      <c r="BM6">
        <v>26</v>
      </c>
      <c r="BN6">
        <v>12</v>
      </c>
      <c r="BO6">
        <v>37</v>
      </c>
      <c r="BP6">
        <v>32</v>
      </c>
      <c r="BQ6" s="7">
        <v>10</v>
      </c>
      <c r="BR6">
        <v>19</v>
      </c>
      <c r="BS6">
        <v>5</v>
      </c>
      <c r="BT6">
        <v>29</v>
      </c>
      <c r="BU6">
        <v>24</v>
      </c>
      <c r="BV6">
        <v>53</v>
      </c>
      <c r="BW6">
        <v>17</v>
      </c>
      <c r="BX6" s="7">
        <v>24</v>
      </c>
      <c r="BY6">
        <v>7</v>
      </c>
      <c r="BZ6">
        <v>22</v>
      </c>
      <c r="CA6">
        <v>28</v>
      </c>
      <c r="CB6">
        <v>27</v>
      </c>
      <c r="CC6">
        <v>21</v>
      </c>
      <c r="CD6">
        <v>9</v>
      </c>
      <c r="CE6" s="62">
        <v>13</v>
      </c>
      <c r="CF6" s="45">
        <v>13</v>
      </c>
      <c r="CG6" s="32">
        <v>30</v>
      </c>
      <c r="CH6" s="32">
        <v>25</v>
      </c>
      <c r="CI6" s="32">
        <v>16</v>
      </c>
      <c r="CJ6" s="32">
        <v>20</v>
      </c>
      <c r="CK6" s="32">
        <v>27</v>
      </c>
      <c r="CL6" s="7">
        <v>3</v>
      </c>
      <c r="CM6" s="32">
        <v>10</v>
      </c>
      <c r="CN6" s="32">
        <v>22</v>
      </c>
      <c r="CO6" s="71">
        <v>21</v>
      </c>
      <c r="CP6" s="32">
        <v>20</v>
      </c>
      <c r="CQ6" s="72">
        <v>12</v>
      </c>
      <c r="CR6" s="72">
        <v>31</v>
      </c>
      <c r="CS6" s="7">
        <v>12</v>
      </c>
      <c r="CT6" s="32">
        <v>4</v>
      </c>
      <c r="CU6" s="32">
        <v>17</v>
      </c>
      <c r="CV6" s="32">
        <v>27</v>
      </c>
      <c r="CW6" s="32">
        <v>12</v>
      </c>
      <c r="CX6" s="32">
        <v>14</v>
      </c>
      <c r="CY6" s="32">
        <v>21</v>
      </c>
      <c r="CZ6" s="7">
        <v>2</v>
      </c>
      <c r="DA6" s="32">
        <v>7</v>
      </c>
      <c r="DB6" s="32">
        <v>14</v>
      </c>
      <c r="DC6" s="32">
        <v>17</v>
      </c>
      <c r="DD6" s="32">
        <v>11</v>
      </c>
      <c r="DE6" s="32">
        <v>5</v>
      </c>
      <c r="DF6" s="32">
        <v>22</v>
      </c>
      <c r="DG6" s="7">
        <v>12</v>
      </c>
      <c r="DH6" s="32">
        <v>11</v>
      </c>
      <c r="DI6" s="32">
        <v>25</v>
      </c>
      <c r="DJ6" s="32">
        <v>11</v>
      </c>
      <c r="DK6" s="32">
        <v>40</v>
      </c>
      <c r="DL6" s="32">
        <v>18</v>
      </c>
      <c r="DM6" s="32">
        <v>14</v>
      </c>
      <c r="DN6" s="7">
        <v>7</v>
      </c>
      <c r="DO6" s="32">
        <v>20</v>
      </c>
      <c r="DP6" s="32">
        <v>19</v>
      </c>
      <c r="DQ6" s="32">
        <v>32</v>
      </c>
      <c r="DR6" s="32">
        <v>13</v>
      </c>
      <c r="DS6" s="32">
        <v>7</v>
      </c>
      <c r="DT6" s="32">
        <v>36</v>
      </c>
      <c r="DU6" s="7">
        <v>1</v>
      </c>
      <c r="DV6" s="32">
        <v>10</v>
      </c>
      <c r="DW6" s="32">
        <v>18</v>
      </c>
      <c r="DX6" s="32">
        <v>16</v>
      </c>
      <c r="DY6" s="32">
        <v>7</v>
      </c>
      <c r="DZ6" s="32">
        <v>15</v>
      </c>
      <c r="EA6" s="32">
        <v>9</v>
      </c>
      <c r="EB6" s="7">
        <v>20</v>
      </c>
      <c r="EC6" s="32">
        <v>2</v>
      </c>
      <c r="ED6" s="32">
        <v>18</v>
      </c>
      <c r="EE6" s="32">
        <v>13</v>
      </c>
      <c r="EF6" s="32">
        <v>8</v>
      </c>
      <c r="EG6" s="32">
        <v>17</v>
      </c>
      <c r="EH6" s="32">
        <v>9</v>
      </c>
      <c r="EI6" s="7">
        <v>2</v>
      </c>
      <c r="EJ6" s="32">
        <v>27</v>
      </c>
      <c r="EK6" s="32">
        <v>11</v>
      </c>
      <c r="EL6" s="32">
        <v>22</v>
      </c>
      <c r="EM6" s="32">
        <v>17</v>
      </c>
      <c r="EN6" s="32">
        <v>26</v>
      </c>
      <c r="EO6" s="32">
        <v>26</v>
      </c>
      <c r="EP6" s="7">
        <v>9</v>
      </c>
      <c r="EQ6" s="32">
        <v>5</v>
      </c>
      <c r="ER6" s="32">
        <v>23</v>
      </c>
      <c r="ES6" s="32">
        <v>4</v>
      </c>
      <c r="ET6" s="91"/>
      <c r="EU6" s="32">
        <v>28</v>
      </c>
      <c r="EV6" s="32">
        <v>0</v>
      </c>
      <c r="EW6" s="7">
        <v>7</v>
      </c>
      <c r="EX6" s="32">
        <v>27</v>
      </c>
      <c r="EY6" s="32">
        <v>13</v>
      </c>
      <c r="EZ6" s="32">
        <v>35</v>
      </c>
      <c r="FA6" s="32">
        <v>21</v>
      </c>
      <c r="FB6" s="32">
        <v>29</v>
      </c>
      <c r="FC6" s="32">
        <v>19</v>
      </c>
      <c r="FD6" s="7">
        <v>43</v>
      </c>
      <c r="FE6" s="32">
        <v>12</v>
      </c>
      <c r="FF6" s="32">
        <v>4</v>
      </c>
      <c r="FG6" s="32">
        <v>26</v>
      </c>
      <c r="FH6" s="32">
        <v>12</v>
      </c>
      <c r="FI6" s="32">
        <v>42</v>
      </c>
      <c r="FJ6" s="32">
        <v>12</v>
      </c>
      <c r="FK6" s="7">
        <v>44</v>
      </c>
      <c r="FL6" s="32">
        <v>11</v>
      </c>
      <c r="FM6" s="32">
        <v>4</v>
      </c>
      <c r="FN6" s="32">
        <v>42</v>
      </c>
      <c r="FO6" s="32">
        <v>39</v>
      </c>
      <c r="FP6" s="32">
        <v>28</v>
      </c>
      <c r="FQ6" s="32">
        <v>16</v>
      </c>
      <c r="FR6" s="7">
        <v>36</v>
      </c>
      <c r="FS6" s="32">
        <v>21</v>
      </c>
      <c r="FT6" s="32">
        <v>15</v>
      </c>
      <c r="FU6" s="32">
        <v>49</v>
      </c>
      <c r="FV6" s="32">
        <v>14</v>
      </c>
      <c r="FW6" s="32">
        <v>14</v>
      </c>
      <c r="FX6">
        <v>74</v>
      </c>
      <c r="FY6" s="7">
        <v>18</v>
      </c>
      <c r="FZ6">
        <v>22</v>
      </c>
      <c r="GA6">
        <v>42</v>
      </c>
      <c r="GB6">
        <v>39</v>
      </c>
      <c r="GC6">
        <v>84</v>
      </c>
      <c r="GD6">
        <v>28</v>
      </c>
      <c r="GE6">
        <v>15</v>
      </c>
      <c r="GF6" s="7">
        <v>12</v>
      </c>
      <c r="GG6">
        <v>71</v>
      </c>
      <c r="GH6">
        <v>51</v>
      </c>
      <c r="GI6">
        <v>28</v>
      </c>
      <c r="GJ6">
        <v>52</v>
      </c>
      <c r="GK6">
        <v>48</v>
      </c>
      <c r="GL6">
        <v>14</v>
      </c>
      <c r="GM6" s="7">
        <v>29</v>
      </c>
      <c r="GN6">
        <v>42</v>
      </c>
      <c r="GO6">
        <v>18</v>
      </c>
      <c r="GP6">
        <v>93</v>
      </c>
      <c r="GQ6">
        <v>64</v>
      </c>
      <c r="GR6">
        <v>76</v>
      </c>
      <c r="GS6">
        <v>8</v>
      </c>
      <c r="GT6" s="7">
        <v>11</v>
      </c>
      <c r="GU6">
        <v>56</v>
      </c>
      <c r="GV6">
        <v>39</v>
      </c>
      <c r="GW6">
        <v>23</v>
      </c>
      <c r="GX6">
        <v>63</v>
      </c>
      <c r="GY6">
        <v>60</v>
      </c>
      <c r="GZ6">
        <v>5</v>
      </c>
      <c r="HA6" s="7">
        <v>24</v>
      </c>
      <c r="HB6">
        <v>88</v>
      </c>
      <c r="HC6">
        <v>226</v>
      </c>
      <c r="HD6">
        <v>37</v>
      </c>
      <c r="HE6">
        <v>65</v>
      </c>
      <c r="HF6">
        <v>23</v>
      </c>
      <c r="HG6">
        <v>210</v>
      </c>
      <c r="HH6" s="7">
        <v>32</v>
      </c>
      <c r="HI6">
        <v>64</v>
      </c>
      <c r="HJ6">
        <v>75</v>
      </c>
      <c r="HK6">
        <v>54</v>
      </c>
      <c r="HL6">
        <v>52</v>
      </c>
      <c r="HM6">
        <v>35</v>
      </c>
      <c r="HN6">
        <v>34</v>
      </c>
      <c r="HO6" s="7">
        <v>4</v>
      </c>
      <c r="HP6">
        <v>39</v>
      </c>
      <c r="HQ6">
        <v>84</v>
      </c>
      <c r="HR6">
        <v>45</v>
      </c>
      <c r="HS6">
        <v>13</v>
      </c>
      <c r="HT6">
        <v>76</v>
      </c>
      <c r="HU6">
        <v>31</v>
      </c>
      <c r="HV6" s="7">
        <v>16</v>
      </c>
      <c r="HW6">
        <v>50</v>
      </c>
      <c r="HX6">
        <v>32</v>
      </c>
      <c r="HY6">
        <v>51</v>
      </c>
      <c r="HZ6">
        <v>26</v>
      </c>
      <c r="IA6">
        <v>56</v>
      </c>
      <c r="IB6">
        <v>8</v>
      </c>
      <c r="IC6" s="7">
        <v>21</v>
      </c>
      <c r="ID6">
        <v>25</v>
      </c>
      <c r="IE6">
        <v>42</v>
      </c>
      <c r="IF6">
        <v>27</v>
      </c>
      <c r="IG6">
        <v>18</v>
      </c>
      <c r="IH6">
        <v>35</v>
      </c>
      <c r="II6">
        <v>14</v>
      </c>
      <c r="IJ6" s="7">
        <v>13</v>
      </c>
      <c r="IK6">
        <v>18</v>
      </c>
      <c r="IL6">
        <v>38</v>
      </c>
      <c r="IM6">
        <v>36</v>
      </c>
      <c r="IN6">
        <v>15</v>
      </c>
      <c r="IO6">
        <v>32</v>
      </c>
      <c r="IP6">
        <v>4</v>
      </c>
      <c r="IQ6" s="7">
        <v>3</v>
      </c>
      <c r="IR6">
        <v>17</v>
      </c>
      <c r="IS6">
        <v>38</v>
      </c>
      <c r="IT6">
        <v>10</v>
      </c>
      <c r="IU6">
        <v>33</v>
      </c>
      <c r="IV6">
        <v>6</v>
      </c>
      <c r="IW6">
        <v>0</v>
      </c>
      <c r="IX6" s="7">
        <v>2</v>
      </c>
      <c r="IY6">
        <v>38</v>
      </c>
      <c r="IZ6">
        <v>6</v>
      </c>
      <c r="JA6">
        <v>25</v>
      </c>
      <c r="JB6">
        <v>9</v>
      </c>
      <c r="JC6">
        <v>35</v>
      </c>
      <c r="JD6">
        <v>16</v>
      </c>
      <c r="JE6" s="7">
        <v>2</v>
      </c>
      <c r="JF6">
        <v>23</v>
      </c>
      <c r="JG6">
        <v>31</v>
      </c>
      <c r="JH6">
        <v>12</v>
      </c>
      <c r="JI6">
        <v>11</v>
      </c>
      <c r="JJ6">
        <v>11</v>
      </c>
      <c r="JK6">
        <v>0</v>
      </c>
      <c r="JL6" s="7">
        <v>4</v>
      </c>
      <c r="JM6">
        <v>19</v>
      </c>
      <c r="JN6">
        <v>14</v>
      </c>
      <c r="JO6">
        <v>7</v>
      </c>
      <c r="JP6">
        <v>13</v>
      </c>
      <c r="JQ6">
        <v>7</v>
      </c>
      <c r="JR6" s="5"/>
      <c r="JS6" s="7">
        <v>0</v>
      </c>
      <c r="JT6">
        <v>6</v>
      </c>
      <c r="JU6">
        <v>20</v>
      </c>
      <c r="JV6">
        <v>8</v>
      </c>
      <c r="JW6">
        <v>17</v>
      </c>
      <c r="JX6">
        <v>2</v>
      </c>
      <c r="JY6">
        <v>0</v>
      </c>
      <c r="JZ6" s="7">
        <v>12</v>
      </c>
      <c r="KA6">
        <v>15</v>
      </c>
      <c r="KB6">
        <v>2</v>
      </c>
      <c r="KC6">
        <v>2</v>
      </c>
      <c r="KD6">
        <v>12</v>
      </c>
      <c r="KE6">
        <v>14</v>
      </c>
      <c r="KF6">
        <v>13</v>
      </c>
      <c r="KG6" s="7">
        <v>2</v>
      </c>
      <c r="KH6">
        <v>11</v>
      </c>
      <c r="KI6">
        <v>19</v>
      </c>
      <c r="KJ6">
        <v>12</v>
      </c>
      <c r="KK6">
        <v>10</v>
      </c>
      <c r="KM6">
        <v>3</v>
      </c>
      <c r="KN6" s="7">
        <v>2</v>
      </c>
      <c r="KO6">
        <v>28</v>
      </c>
      <c r="KP6">
        <v>20</v>
      </c>
      <c r="KQ6">
        <v>3</v>
      </c>
      <c r="KR6">
        <v>8</v>
      </c>
      <c r="KS6">
        <v>11</v>
      </c>
      <c r="KT6">
        <v>4</v>
      </c>
      <c r="KU6" s="7">
        <v>0</v>
      </c>
      <c r="KV6">
        <v>11</v>
      </c>
      <c r="KW6">
        <v>19</v>
      </c>
      <c r="KX6">
        <v>2</v>
      </c>
      <c r="KY6">
        <v>19</v>
      </c>
      <c r="KZ6">
        <v>8</v>
      </c>
      <c r="LA6">
        <v>4</v>
      </c>
      <c r="LB6" s="7">
        <v>0</v>
      </c>
      <c r="LC6">
        <v>4</v>
      </c>
      <c r="LD6">
        <v>14</v>
      </c>
      <c r="LE6">
        <v>4</v>
      </c>
      <c r="LF6">
        <v>12</v>
      </c>
      <c r="LG6">
        <v>17</v>
      </c>
      <c r="LH6">
        <v>1</v>
      </c>
      <c r="LI6" s="7">
        <v>2</v>
      </c>
      <c r="LJ6">
        <v>10</v>
      </c>
      <c r="LK6">
        <v>1</v>
      </c>
      <c r="LL6">
        <v>2</v>
      </c>
      <c r="LM6">
        <v>4</v>
      </c>
      <c r="LN6">
        <v>10</v>
      </c>
      <c r="LO6">
        <v>6</v>
      </c>
      <c r="LP6" s="7">
        <v>15</v>
      </c>
      <c r="LQ6">
        <v>2</v>
      </c>
      <c r="LR6">
        <v>2</v>
      </c>
      <c r="LS6">
        <v>10</v>
      </c>
      <c r="LT6">
        <v>4</v>
      </c>
      <c r="LU6">
        <v>5</v>
      </c>
      <c r="LV6" s="39">
        <v>3</v>
      </c>
      <c r="LW6" s="5"/>
      <c r="LX6" s="39">
        <v>2</v>
      </c>
      <c r="LY6" s="39">
        <v>4</v>
      </c>
      <c r="LZ6" s="39">
        <v>10</v>
      </c>
      <c r="MA6" s="39">
        <v>16</v>
      </c>
      <c r="MB6" s="39">
        <v>1</v>
      </c>
      <c r="MC6" s="39">
        <v>0</v>
      </c>
      <c r="MD6" s="7">
        <v>0</v>
      </c>
      <c r="ME6" s="39">
        <v>7</v>
      </c>
      <c r="MF6" s="39">
        <v>0</v>
      </c>
      <c r="MG6" s="39">
        <v>16</v>
      </c>
      <c r="MH6" s="5"/>
      <c r="MI6" s="5"/>
      <c r="MJ6" s="39">
        <v>2</v>
      </c>
      <c r="MK6" s="7">
        <v>0</v>
      </c>
      <c r="ML6">
        <v>2</v>
      </c>
      <c r="MM6">
        <v>4</v>
      </c>
      <c r="MN6">
        <v>1</v>
      </c>
      <c r="MQ6">
        <v>0</v>
      </c>
      <c r="MR6" s="7"/>
      <c r="MY6" s="7"/>
      <c r="NA6">
        <v>5</v>
      </c>
      <c r="NB6">
        <v>4</v>
      </c>
      <c r="NF6" s="7">
        <v>0</v>
      </c>
      <c r="NG6">
        <v>2</v>
      </c>
      <c r="NH6">
        <v>1</v>
      </c>
      <c r="NK6">
        <v>1</v>
      </c>
      <c r="NL6">
        <v>2</v>
      </c>
      <c r="NM6" s="7">
        <v>0</v>
      </c>
      <c r="NN6">
        <v>3</v>
      </c>
      <c r="NO6">
        <v>5</v>
      </c>
      <c r="NP6">
        <v>5</v>
      </c>
      <c r="NS6">
        <v>2</v>
      </c>
      <c r="NT6" s="7">
        <v>2</v>
      </c>
      <c r="NU6">
        <v>4</v>
      </c>
      <c r="NV6">
        <v>7</v>
      </c>
      <c r="NW6">
        <v>3</v>
      </c>
      <c r="NZ6">
        <v>2</v>
      </c>
      <c r="OA6" s="7">
        <v>1</v>
      </c>
      <c r="OB6">
        <v>9</v>
      </c>
      <c r="OC6">
        <v>4</v>
      </c>
      <c r="OD6">
        <v>2</v>
      </c>
      <c r="OG6">
        <v>1</v>
      </c>
      <c r="OH6" s="7">
        <v>2</v>
      </c>
      <c r="OI6">
        <v>13</v>
      </c>
      <c r="OJ6">
        <v>8</v>
      </c>
      <c r="OK6">
        <v>8</v>
      </c>
      <c r="ON6">
        <v>8</v>
      </c>
      <c r="OO6" s="7">
        <v>11</v>
      </c>
      <c r="OP6">
        <v>14</v>
      </c>
      <c r="OQ6">
        <v>9</v>
      </c>
      <c r="OR6">
        <v>15</v>
      </c>
      <c r="OS6">
        <v>42</v>
      </c>
      <c r="OT6">
        <v>4</v>
      </c>
      <c r="OU6">
        <v>17</v>
      </c>
      <c r="OV6" s="7">
        <v>6</v>
      </c>
      <c r="OW6">
        <v>14</v>
      </c>
      <c r="OX6">
        <v>36</v>
      </c>
      <c r="OY6">
        <v>25</v>
      </c>
      <c r="OZ6">
        <v>25</v>
      </c>
      <c r="PA6">
        <v>14</v>
      </c>
      <c r="PB6">
        <v>36</v>
      </c>
      <c r="PC6" s="7">
        <v>9</v>
      </c>
      <c r="PD6">
        <v>27</v>
      </c>
      <c r="PE6">
        <v>48</v>
      </c>
      <c r="PF6">
        <v>25</v>
      </c>
      <c r="PG6">
        <v>49</v>
      </c>
      <c r="PH6">
        <v>36</v>
      </c>
      <c r="PI6">
        <v>1</v>
      </c>
      <c r="PJ6" s="7">
        <v>29</v>
      </c>
      <c r="PK6">
        <v>73</v>
      </c>
      <c r="PL6">
        <v>44</v>
      </c>
      <c r="PM6">
        <v>31</v>
      </c>
      <c r="PN6">
        <v>26</v>
      </c>
      <c r="PO6">
        <v>53</v>
      </c>
      <c r="PP6">
        <v>47</v>
      </c>
      <c r="PQ6" s="7">
        <v>23</v>
      </c>
      <c r="PR6">
        <v>22</v>
      </c>
      <c r="PS6">
        <v>50</v>
      </c>
      <c r="PT6">
        <v>82</v>
      </c>
      <c r="PU6">
        <v>35</v>
      </c>
      <c r="PV6">
        <v>35</v>
      </c>
      <c r="PW6">
        <v>45</v>
      </c>
      <c r="PX6" s="7">
        <v>35</v>
      </c>
      <c r="PY6">
        <v>110</v>
      </c>
      <c r="PZ6">
        <v>41</v>
      </c>
      <c r="QA6">
        <v>60</v>
      </c>
      <c r="QB6">
        <v>18</v>
      </c>
      <c r="QC6">
        <v>48</v>
      </c>
      <c r="QD6">
        <v>17</v>
      </c>
      <c r="QE6" s="7">
        <v>93</v>
      </c>
      <c r="QF6">
        <v>69</v>
      </c>
      <c r="QG6">
        <v>39</v>
      </c>
      <c r="QH6">
        <v>111</v>
      </c>
      <c r="QI6">
        <v>33</v>
      </c>
      <c r="QJ6">
        <v>58</v>
      </c>
      <c r="QK6">
        <v>7</v>
      </c>
      <c r="QL6" s="7">
        <v>45</v>
      </c>
      <c r="QM6">
        <v>85</v>
      </c>
      <c r="QN6">
        <v>103</v>
      </c>
      <c r="QO6">
        <v>70</v>
      </c>
      <c r="QP6">
        <v>37</v>
      </c>
      <c r="QQ6">
        <v>62</v>
      </c>
      <c r="QR6">
        <v>7</v>
      </c>
      <c r="QS6" s="7">
        <v>26</v>
      </c>
      <c r="QT6">
        <v>46</v>
      </c>
      <c r="QU6">
        <v>59</v>
      </c>
      <c r="QV6">
        <v>64</v>
      </c>
      <c r="QW6">
        <v>42</v>
      </c>
      <c r="QX6">
        <v>28</v>
      </c>
      <c r="QY6">
        <v>8</v>
      </c>
      <c r="QZ6" s="7">
        <v>17</v>
      </c>
      <c r="RA6">
        <v>38</v>
      </c>
      <c r="RB6">
        <v>15</v>
      </c>
      <c r="RC6">
        <v>106</v>
      </c>
      <c r="RD6">
        <v>6</v>
      </c>
      <c r="RE6">
        <v>22</v>
      </c>
      <c r="RF6">
        <v>42</v>
      </c>
      <c r="RG6" s="7">
        <v>2</v>
      </c>
      <c r="RH6">
        <v>38</v>
      </c>
      <c r="RI6">
        <v>33</v>
      </c>
      <c r="RJ6">
        <v>48</v>
      </c>
      <c r="RK6">
        <v>32</v>
      </c>
      <c r="RL6">
        <v>46</v>
      </c>
      <c r="RM6">
        <v>2</v>
      </c>
      <c r="RN6" s="7">
        <v>6</v>
      </c>
      <c r="RO6">
        <v>29</v>
      </c>
      <c r="RP6">
        <v>50</v>
      </c>
      <c r="RQ6">
        <v>32</v>
      </c>
      <c r="RR6">
        <v>7</v>
      </c>
      <c r="RS6">
        <v>21</v>
      </c>
      <c r="RT6">
        <v>1</v>
      </c>
      <c r="RU6" s="7">
        <v>13</v>
      </c>
      <c r="RV6">
        <v>27</v>
      </c>
      <c r="RW6">
        <v>28</v>
      </c>
      <c r="RX6">
        <v>6</v>
      </c>
      <c r="RY6">
        <v>11</v>
      </c>
      <c r="RZ6">
        <v>27</v>
      </c>
      <c r="SA6">
        <v>15</v>
      </c>
      <c r="SB6" s="7">
        <v>2</v>
      </c>
      <c r="SC6">
        <v>19</v>
      </c>
      <c r="SD6">
        <v>41</v>
      </c>
      <c r="SE6">
        <v>12</v>
      </c>
      <c r="SF6">
        <v>15</v>
      </c>
      <c r="SG6">
        <v>25</v>
      </c>
      <c r="SH6">
        <v>1</v>
      </c>
      <c r="SI6" s="7">
        <v>8</v>
      </c>
      <c r="SJ6">
        <v>19</v>
      </c>
      <c r="SK6">
        <v>14</v>
      </c>
      <c r="SL6">
        <v>15</v>
      </c>
      <c r="SM6">
        <v>12</v>
      </c>
      <c r="SN6">
        <v>16</v>
      </c>
      <c r="SO6">
        <v>0</v>
      </c>
      <c r="SP6" s="7">
        <v>7</v>
      </c>
      <c r="SQ6">
        <v>16</v>
      </c>
      <c r="SR6">
        <v>27</v>
      </c>
      <c r="SS6">
        <v>7</v>
      </c>
      <c r="ST6">
        <v>0</v>
      </c>
      <c r="SU6">
        <v>10</v>
      </c>
      <c r="SV6">
        <v>4</v>
      </c>
      <c r="SW6" s="7">
        <v>1</v>
      </c>
      <c r="SX6">
        <v>14</v>
      </c>
      <c r="SY6">
        <v>33</v>
      </c>
      <c r="SZ6">
        <v>3</v>
      </c>
      <c r="TA6">
        <v>17</v>
      </c>
      <c r="TB6">
        <v>3</v>
      </c>
      <c r="TC6">
        <v>18</v>
      </c>
      <c r="TD6" s="7">
        <v>2</v>
      </c>
      <c r="TE6">
        <v>13</v>
      </c>
      <c r="TF6">
        <v>12</v>
      </c>
      <c r="TG6">
        <v>23</v>
      </c>
      <c r="TH6">
        <v>9</v>
      </c>
      <c r="TI6">
        <v>7</v>
      </c>
      <c r="TJ6">
        <v>1</v>
      </c>
      <c r="TK6" s="7">
        <v>11</v>
      </c>
      <c r="TL6">
        <v>6</v>
      </c>
      <c r="TM6">
        <v>12</v>
      </c>
      <c r="TR6" s="7"/>
      <c r="TY6" s="7"/>
    </row>
    <row r="7" spans="1:551" x14ac:dyDescent="0.3">
      <c r="A7" t="str">
        <f>"Probable Deaths (" &amp; MAX(B7:ZV7) &amp; ")"</f>
        <v>Probable Deaths (53)</v>
      </c>
      <c r="B7">
        <v>4</v>
      </c>
      <c r="E7">
        <v>1</v>
      </c>
      <c r="F7" s="7">
        <v>1</v>
      </c>
      <c r="G7">
        <v>1</v>
      </c>
      <c r="H7">
        <v>0</v>
      </c>
      <c r="I7">
        <v>0</v>
      </c>
      <c r="J7">
        <v>0</v>
      </c>
      <c r="K7">
        <v>0</v>
      </c>
      <c r="L7">
        <v>4</v>
      </c>
      <c r="M7" s="7">
        <v>0</v>
      </c>
      <c r="N7">
        <v>0</v>
      </c>
      <c r="O7">
        <v>0</v>
      </c>
      <c r="P7">
        <v>5</v>
      </c>
      <c r="Q7">
        <v>3</v>
      </c>
      <c r="R7">
        <v>1</v>
      </c>
      <c r="S7">
        <v>0</v>
      </c>
      <c r="T7" s="7">
        <v>0</v>
      </c>
      <c r="U7">
        <v>0</v>
      </c>
      <c r="V7">
        <v>1</v>
      </c>
      <c r="W7">
        <v>26</v>
      </c>
      <c r="X7">
        <v>0</v>
      </c>
      <c r="Y7" s="17">
        <v>7</v>
      </c>
      <c r="Z7">
        <v>8</v>
      </c>
      <c r="AA7" s="7">
        <v>3</v>
      </c>
      <c r="AB7">
        <v>0</v>
      </c>
      <c r="AC7">
        <v>7</v>
      </c>
      <c r="AD7">
        <v>4</v>
      </c>
      <c r="AE7">
        <v>8</v>
      </c>
      <c r="AF7">
        <v>0</v>
      </c>
      <c r="AG7">
        <v>4</v>
      </c>
      <c r="AH7" s="7">
        <v>0</v>
      </c>
      <c r="AI7">
        <v>7</v>
      </c>
      <c r="AJ7">
        <v>2</v>
      </c>
      <c r="AK7">
        <v>5</v>
      </c>
      <c r="AL7">
        <v>9</v>
      </c>
      <c r="AM7">
        <v>5</v>
      </c>
      <c r="AN7">
        <v>6</v>
      </c>
      <c r="AO7" s="7">
        <v>7</v>
      </c>
      <c r="AP7">
        <v>1</v>
      </c>
      <c r="AQ7">
        <v>4</v>
      </c>
      <c r="AR7">
        <v>1</v>
      </c>
      <c r="AS7">
        <v>11</v>
      </c>
      <c r="AT7">
        <v>3</v>
      </c>
      <c r="AU7">
        <v>6</v>
      </c>
      <c r="AV7" s="7">
        <v>0</v>
      </c>
      <c r="AW7">
        <v>0</v>
      </c>
      <c r="AX7">
        <v>10</v>
      </c>
      <c r="AY7">
        <v>1</v>
      </c>
      <c r="AZ7">
        <v>1</v>
      </c>
      <c r="BA7">
        <v>10</v>
      </c>
      <c r="BB7">
        <v>2</v>
      </c>
      <c r="BC7" s="7">
        <v>4</v>
      </c>
      <c r="BD7">
        <v>0</v>
      </c>
      <c r="BE7">
        <v>2</v>
      </c>
      <c r="BF7">
        <v>3</v>
      </c>
      <c r="BG7">
        <v>14</v>
      </c>
      <c r="BH7">
        <v>5</v>
      </c>
      <c r="BI7">
        <v>3</v>
      </c>
      <c r="BJ7" s="7">
        <v>0</v>
      </c>
      <c r="BK7">
        <v>0</v>
      </c>
      <c r="BL7">
        <v>0</v>
      </c>
      <c r="BM7">
        <v>11</v>
      </c>
      <c r="BN7">
        <v>1</v>
      </c>
      <c r="BO7">
        <v>2</v>
      </c>
      <c r="BP7">
        <v>0</v>
      </c>
      <c r="BQ7" s="7">
        <v>0</v>
      </c>
      <c r="BR7">
        <v>1</v>
      </c>
      <c r="BS7">
        <v>0</v>
      </c>
      <c r="BT7">
        <v>1</v>
      </c>
      <c r="BU7">
        <v>11</v>
      </c>
      <c r="BV7">
        <v>1</v>
      </c>
      <c r="BW7">
        <v>1</v>
      </c>
      <c r="BX7" s="7">
        <v>0</v>
      </c>
      <c r="BY7">
        <v>7</v>
      </c>
      <c r="BZ7">
        <v>0</v>
      </c>
      <c r="CA7">
        <v>10</v>
      </c>
      <c r="CB7">
        <v>1</v>
      </c>
      <c r="CC7">
        <v>0</v>
      </c>
      <c r="CD7">
        <v>2</v>
      </c>
      <c r="CE7" s="62">
        <v>0</v>
      </c>
      <c r="CF7" s="45">
        <v>0</v>
      </c>
      <c r="CG7" s="32">
        <v>3</v>
      </c>
      <c r="CH7" s="32">
        <v>1</v>
      </c>
      <c r="CI7" s="32">
        <v>3</v>
      </c>
      <c r="CJ7" s="32">
        <v>1</v>
      </c>
      <c r="CK7" s="32">
        <v>0</v>
      </c>
      <c r="CL7" s="7">
        <v>0</v>
      </c>
      <c r="CM7" s="32">
        <v>1</v>
      </c>
      <c r="CN7" s="32">
        <v>1</v>
      </c>
      <c r="CO7" s="71">
        <v>1</v>
      </c>
      <c r="CP7" s="32">
        <v>3</v>
      </c>
      <c r="CQ7" s="72">
        <v>1</v>
      </c>
      <c r="CR7" s="72">
        <v>2</v>
      </c>
      <c r="CS7" s="7">
        <v>0</v>
      </c>
      <c r="CT7" s="32">
        <v>0</v>
      </c>
      <c r="CU7" s="32">
        <v>0</v>
      </c>
      <c r="CV7" s="32">
        <v>6</v>
      </c>
      <c r="CW7" s="32">
        <v>0</v>
      </c>
      <c r="CX7" s="32">
        <v>2</v>
      </c>
      <c r="CY7" s="32">
        <v>1</v>
      </c>
      <c r="CZ7" s="7">
        <v>0</v>
      </c>
      <c r="DA7" s="32">
        <v>0</v>
      </c>
      <c r="DB7" s="32">
        <v>3</v>
      </c>
      <c r="DC7" s="32">
        <v>1</v>
      </c>
      <c r="DD7" s="32">
        <v>3</v>
      </c>
      <c r="DE7" s="32">
        <v>3</v>
      </c>
      <c r="DF7" s="32">
        <v>0</v>
      </c>
      <c r="DG7" s="7">
        <v>1</v>
      </c>
      <c r="DH7" s="32">
        <v>1</v>
      </c>
      <c r="DI7" s="32">
        <v>10</v>
      </c>
      <c r="DJ7" s="32">
        <v>1</v>
      </c>
      <c r="DK7" s="32">
        <v>10</v>
      </c>
      <c r="DL7" s="32">
        <v>5</v>
      </c>
      <c r="DM7" s="32">
        <v>2</v>
      </c>
      <c r="DN7" s="7">
        <v>2</v>
      </c>
      <c r="DO7" s="32">
        <v>2</v>
      </c>
      <c r="DP7" s="32">
        <v>4</v>
      </c>
      <c r="DQ7" s="32">
        <v>4</v>
      </c>
      <c r="DR7" s="32">
        <v>2</v>
      </c>
      <c r="DS7" s="32">
        <v>0</v>
      </c>
      <c r="DT7" s="32">
        <v>5</v>
      </c>
      <c r="DU7" s="7">
        <v>0</v>
      </c>
      <c r="DV7" s="32">
        <v>0</v>
      </c>
      <c r="DW7" s="32">
        <v>6</v>
      </c>
      <c r="DX7" s="32">
        <v>3</v>
      </c>
      <c r="DY7" s="32">
        <v>0</v>
      </c>
      <c r="DZ7" s="32">
        <v>1</v>
      </c>
      <c r="EA7" s="32">
        <v>2</v>
      </c>
      <c r="EB7" s="7">
        <v>1</v>
      </c>
      <c r="EC7" s="32">
        <v>3</v>
      </c>
      <c r="ED7" s="32">
        <v>4</v>
      </c>
      <c r="EE7" s="32">
        <v>1</v>
      </c>
      <c r="EF7" s="32">
        <v>0</v>
      </c>
      <c r="EG7" s="32">
        <v>1</v>
      </c>
      <c r="EH7" s="32">
        <v>0</v>
      </c>
      <c r="EI7" s="7">
        <v>0</v>
      </c>
      <c r="EJ7" s="32">
        <v>4</v>
      </c>
      <c r="EK7" s="32">
        <v>3</v>
      </c>
      <c r="EL7" s="32">
        <v>4</v>
      </c>
      <c r="EM7" s="32">
        <v>2</v>
      </c>
      <c r="EN7" s="32">
        <v>5</v>
      </c>
      <c r="EO7" s="32">
        <v>18</v>
      </c>
      <c r="EP7" s="7">
        <v>1</v>
      </c>
      <c r="EQ7" s="32">
        <v>0</v>
      </c>
      <c r="ER7" s="32">
        <v>2</v>
      </c>
      <c r="ES7" s="32">
        <v>0</v>
      </c>
      <c r="ET7" s="91"/>
      <c r="EU7" s="32">
        <v>1</v>
      </c>
      <c r="EV7" s="32">
        <v>0</v>
      </c>
      <c r="EW7" s="7">
        <v>0</v>
      </c>
      <c r="EX7" s="32">
        <v>1</v>
      </c>
      <c r="EY7" s="32">
        <v>10</v>
      </c>
      <c r="EZ7" s="32">
        <v>6</v>
      </c>
      <c r="FA7" s="32">
        <v>2</v>
      </c>
      <c r="FB7" s="32">
        <v>1</v>
      </c>
      <c r="FC7" s="32">
        <v>2</v>
      </c>
      <c r="FD7" s="7">
        <v>6</v>
      </c>
      <c r="FE7" s="32">
        <v>1</v>
      </c>
      <c r="FF7" s="32">
        <v>2</v>
      </c>
      <c r="FG7" s="32">
        <v>1</v>
      </c>
      <c r="FH7" s="32">
        <v>3</v>
      </c>
      <c r="FI7" s="32">
        <v>5</v>
      </c>
      <c r="FJ7" s="32">
        <v>0</v>
      </c>
      <c r="FK7" s="7">
        <v>11</v>
      </c>
      <c r="FL7" s="32">
        <v>1</v>
      </c>
      <c r="FM7" s="32">
        <v>1</v>
      </c>
      <c r="FN7" s="32">
        <v>2</v>
      </c>
      <c r="FO7" s="32">
        <v>4</v>
      </c>
      <c r="FP7" s="32">
        <v>1</v>
      </c>
      <c r="FQ7" s="32">
        <v>7</v>
      </c>
      <c r="FR7" s="7">
        <v>4</v>
      </c>
      <c r="FS7" s="32">
        <v>6</v>
      </c>
      <c r="FT7" s="32">
        <v>0</v>
      </c>
      <c r="FU7" s="32">
        <v>3</v>
      </c>
      <c r="FV7" s="32">
        <v>1</v>
      </c>
      <c r="FW7" s="32">
        <v>2</v>
      </c>
      <c r="FX7">
        <v>7</v>
      </c>
      <c r="FY7" s="7">
        <v>0</v>
      </c>
      <c r="FZ7">
        <v>3</v>
      </c>
      <c r="GA7">
        <v>9</v>
      </c>
      <c r="GB7">
        <v>8</v>
      </c>
      <c r="GC7">
        <v>6</v>
      </c>
      <c r="GD7">
        <v>3</v>
      </c>
      <c r="GE7">
        <v>1</v>
      </c>
      <c r="GF7" s="7">
        <v>3</v>
      </c>
      <c r="GG7">
        <v>13</v>
      </c>
      <c r="GH7">
        <v>29</v>
      </c>
      <c r="GI7">
        <v>6</v>
      </c>
      <c r="GJ7">
        <v>12</v>
      </c>
      <c r="GK7">
        <v>5</v>
      </c>
      <c r="GL7">
        <v>1</v>
      </c>
      <c r="GM7" s="7">
        <v>5</v>
      </c>
      <c r="GN7">
        <v>9</v>
      </c>
      <c r="GO7">
        <v>5</v>
      </c>
      <c r="GP7">
        <v>11</v>
      </c>
      <c r="GQ7">
        <v>8</v>
      </c>
      <c r="GR7">
        <v>53</v>
      </c>
      <c r="GS7">
        <v>4</v>
      </c>
      <c r="GT7" s="7">
        <v>0</v>
      </c>
      <c r="GU7">
        <v>13</v>
      </c>
      <c r="GV7">
        <v>6</v>
      </c>
      <c r="GW7">
        <v>8</v>
      </c>
      <c r="GX7">
        <v>12</v>
      </c>
      <c r="GY7">
        <v>8</v>
      </c>
      <c r="GZ7">
        <v>0</v>
      </c>
      <c r="HA7" s="7">
        <v>2</v>
      </c>
      <c r="HB7">
        <v>9</v>
      </c>
      <c r="HC7">
        <v>28</v>
      </c>
      <c r="HD7">
        <v>3</v>
      </c>
      <c r="HE7">
        <v>7</v>
      </c>
      <c r="HF7">
        <v>6</v>
      </c>
      <c r="HG7">
        <v>32</v>
      </c>
      <c r="HH7" s="7">
        <v>4</v>
      </c>
      <c r="HI7">
        <v>15</v>
      </c>
      <c r="HJ7">
        <v>19</v>
      </c>
      <c r="HK7">
        <v>13</v>
      </c>
      <c r="HL7">
        <v>11</v>
      </c>
      <c r="HM7">
        <v>8</v>
      </c>
      <c r="HN7">
        <v>7</v>
      </c>
      <c r="HO7" s="7">
        <v>0</v>
      </c>
      <c r="HP7">
        <v>10</v>
      </c>
      <c r="HQ7">
        <v>10</v>
      </c>
      <c r="HR7">
        <v>16</v>
      </c>
      <c r="HS7">
        <v>5</v>
      </c>
      <c r="HT7">
        <v>11</v>
      </c>
      <c r="HU7">
        <v>5</v>
      </c>
      <c r="HV7" s="7">
        <v>6</v>
      </c>
      <c r="HW7">
        <v>12</v>
      </c>
      <c r="HX7">
        <v>8</v>
      </c>
      <c r="HY7">
        <v>13</v>
      </c>
      <c r="HZ7">
        <v>17</v>
      </c>
      <c r="IA7">
        <v>11</v>
      </c>
      <c r="IB7">
        <v>2</v>
      </c>
      <c r="IC7" s="7">
        <v>6</v>
      </c>
      <c r="ID7">
        <v>20</v>
      </c>
      <c r="IE7">
        <v>5</v>
      </c>
      <c r="IF7">
        <v>8</v>
      </c>
      <c r="IG7">
        <v>4</v>
      </c>
      <c r="IH7">
        <v>14</v>
      </c>
      <c r="II7">
        <v>3</v>
      </c>
      <c r="IJ7" s="7">
        <v>1</v>
      </c>
      <c r="IK7">
        <v>26</v>
      </c>
      <c r="IL7">
        <v>7</v>
      </c>
      <c r="IM7">
        <v>5</v>
      </c>
      <c r="IN7">
        <v>6</v>
      </c>
      <c r="IO7">
        <v>6</v>
      </c>
      <c r="IP7">
        <v>2</v>
      </c>
      <c r="IQ7" s="7">
        <v>0</v>
      </c>
      <c r="IR7">
        <v>2</v>
      </c>
      <c r="IS7">
        <v>7</v>
      </c>
      <c r="IT7">
        <v>1</v>
      </c>
      <c r="IU7">
        <v>8</v>
      </c>
      <c r="IV7">
        <v>0</v>
      </c>
      <c r="IW7">
        <v>1</v>
      </c>
      <c r="IX7" s="7">
        <v>1</v>
      </c>
      <c r="IY7">
        <v>14</v>
      </c>
      <c r="IZ7">
        <v>1</v>
      </c>
      <c r="JA7">
        <v>4</v>
      </c>
      <c r="JB7">
        <v>3</v>
      </c>
      <c r="JC7">
        <v>8</v>
      </c>
      <c r="JD7">
        <v>4</v>
      </c>
      <c r="JE7" s="7">
        <v>1</v>
      </c>
      <c r="JF7">
        <v>6</v>
      </c>
      <c r="JG7">
        <v>1</v>
      </c>
      <c r="JH7">
        <v>0</v>
      </c>
      <c r="JI7">
        <v>2</v>
      </c>
      <c r="JJ7">
        <v>7</v>
      </c>
      <c r="JK7">
        <v>0</v>
      </c>
      <c r="JL7" s="7">
        <v>1</v>
      </c>
      <c r="JM7">
        <v>2</v>
      </c>
      <c r="JN7">
        <v>14</v>
      </c>
      <c r="JO7">
        <v>3</v>
      </c>
      <c r="JP7">
        <v>4</v>
      </c>
      <c r="JQ7">
        <v>1</v>
      </c>
      <c r="JR7" s="5"/>
      <c r="JS7" s="7">
        <v>0</v>
      </c>
      <c r="JT7">
        <v>3</v>
      </c>
      <c r="JU7">
        <v>4</v>
      </c>
      <c r="JV7">
        <v>5</v>
      </c>
      <c r="JW7">
        <v>9</v>
      </c>
      <c r="JX7">
        <v>1</v>
      </c>
      <c r="JY7">
        <v>0</v>
      </c>
      <c r="JZ7" s="7">
        <v>1</v>
      </c>
      <c r="KA7">
        <v>0</v>
      </c>
      <c r="KB7">
        <v>1</v>
      </c>
      <c r="KC7">
        <v>0</v>
      </c>
      <c r="KD7">
        <v>0</v>
      </c>
      <c r="KE7">
        <v>2</v>
      </c>
      <c r="KF7">
        <v>3</v>
      </c>
      <c r="KG7" s="7">
        <v>1</v>
      </c>
      <c r="KH7">
        <v>0</v>
      </c>
      <c r="KI7">
        <v>4</v>
      </c>
      <c r="KJ7">
        <v>4</v>
      </c>
      <c r="KK7">
        <v>0</v>
      </c>
      <c r="KL7">
        <v>16</v>
      </c>
      <c r="KM7">
        <v>0</v>
      </c>
      <c r="KN7" s="7">
        <v>0</v>
      </c>
      <c r="KO7">
        <v>10</v>
      </c>
      <c r="KP7">
        <v>5</v>
      </c>
      <c r="KQ7">
        <v>1</v>
      </c>
      <c r="KR7">
        <v>1</v>
      </c>
      <c r="KS7">
        <v>3</v>
      </c>
      <c r="KT7">
        <v>0</v>
      </c>
      <c r="KU7" s="7">
        <v>0</v>
      </c>
      <c r="KV7">
        <v>4</v>
      </c>
      <c r="KW7">
        <v>4</v>
      </c>
      <c r="KX7">
        <v>6</v>
      </c>
      <c r="KY7">
        <v>1</v>
      </c>
      <c r="KZ7">
        <v>1</v>
      </c>
      <c r="LA7">
        <v>0</v>
      </c>
      <c r="LB7" s="7">
        <v>0</v>
      </c>
      <c r="LC7">
        <v>3</v>
      </c>
      <c r="LD7">
        <v>2</v>
      </c>
      <c r="LE7">
        <v>5</v>
      </c>
      <c r="LF7">
        <v>0</v>
      </c>
      <c r="LG7">
        <v>2</v>
      </c>
      <c r="LH7">
        <v>0</v>
      </c>
      <c r="LI7" s="7">
        <v>0</v>
      </c>
      <c r="LJ7">
        <v>3</v>
      </c>
      <c r="LK7">
        <v>1</v>
      </c>
      <c r="LL7">
        <v>3</v>
      </c>
      <c r="LM7">
        <v>0</v>
      </c>
      <c r="LN7">
        <v>0</v>
      </c>
      <c r="LO7">
        <v>0</v>
      </c>
      <c r="LP7" s="7">
        <v>0</v>
      </c>
      <c r="LQ7">
        <v>1</v>
      </c>
      <c r="LR7">
        <v>1</v>
      </c>
      <c r="LS7">
        <v>7</v>
      </c>
      <c r="LT7">
        <v>0</v>
      </c>
      <c r="LU7">
        <v>0</v>
      </c>
      <c r="LV7" s="39">
        <v>1</v>
      </c>
      <c r="LW7" s="5"/>
      <c r="LX7" s="39">
        <v>0</v>
      </c>
      <c r="LY7" s="39">
        <v>0</v>
      </c>
      <c r="LZ7" s="39">
        <v>1</v>
      </c>
      <c r="MA7" s="39">
        <v>0</v>
      </c>
      <c r="MB7" s="39">
        <v>1</v>
      </c>
      <c r="MC7" s="39">
        <v>0</v>
      </c>
      <c r="MD7" s="7">
        <v>0</v>
      </c>
      <c r="ME7" s="39">
        <v>0</v>
      </c>
      <c r="MF7" s="39">
        <v>0</v>
      </c>
      <c r="MG7" s="39">
        <v>1</v>
      </c>
      <c r="MH7" s="5"/>
      <c r="MI7" s="5"/>
      <c r="MJ7" s="39">
        <v>1</v>
      </c>
      <c r="MK7" s="7">
        <v>0</v>
      </c>
      <c r="ML7">
        <v>1</v>
      </c>
      <c r="MM7">
        <v>2</v>
      </c>
      <c r="MN7">
        <v>1</v>
      </c>
      <c r="MQ7">
        <v>0</v>
      </c>
      <c r="MR7" s="7"/>
      <c r="MY7" s="7"/>
      <c r="NA7">
        <v>2</v>
      </c>
      <c r="NB7">
        <v>0</v>
      </c>
      <c r="NF7" s="7">
        <v>0</v>
      </c>
      <c r="NG7">
        <v>0</v>
      </c>
      <c r="NH7">
        <v>0</v>
      </c>
      <c r="NK7">
        <v>1</v>
      </c>
      <c r="NL7">
        <v>0</v>
      </c>
      <c r="NM7" s="7">
        <v>0</v>
      </c>
      <c r="NN7">
        <v>1</v>
      </c>
      <c r="NO7">
        <v>0</v>
      </c>
      <c r="NP7">
        <v>0</v>
      </c>
      <c r="NS7">
        <v>0</v>
      </c>
      <c r="NT7" s="7">
        <v>1</v>
      </c>
      <c r="NU7">
        <v>6</v>
      </c>
      <c r="NV7">
        <v>0</v>
      </c>
      <c r="NW7">
        <v>0</v>
      </c>
      <c r="NZ7">
        <v>0</v>
      </c>
      <c r="OA7" s="7">
        <v>0</v>
      </c>
      <c r="OB7">
        <v>2</v>
      </c>
      <c r="OC7">
        <v>6</v>
      </c>
      <c r="OD7">
        <v>0</v>
      </c>
      <c r="OG7">
        <v>0</v>
      </c>
      <c r="OH7" s="7">
        <v>0</v>
      </c>
      <c r="OI7">
        <v>0</v>
      </c>
      <c r="OJ7">
        <v>1</v>
      </c>
      <c r="OK7">
        <v>3</v>
      </c>
      <c r="ON7">
        <v>1</v>
      </c>
      <c r="OO7" s="7">
        <v>0</v>
      </c>
      <c r="OP7">
        <v>1</v>
      </c>
      <c r="OQ7">
        <v>3</v>
      </c>
      <c r="OR7">
        <v>5</v>
      </c>
      <c r="OS7">
        <v>2</v>
      </c>
      <c r="OT7">
        <v>2</v>
      </c>
      <c r="OU7">
        <v>2</v>
      </c>
      <c r="OV7" s="7">
        <v>1</v>
      </c>
      <c r="OW7">
        <v>12</v>
      </c>
      <c r="OX7">
        <v>7</v>
      </c>
      <c r="OY7">
        <v>6</v>
      </c>
      <c r="OZ7">
        <v>5</v>
      </c>
      <c r="PA7">
        <v>13</v>
      </c>
      <c r="PB7">
        <v>9</v>
      </c>
      <c r="PC7" s="7">
        <v>1</v>
      </c>
      <c r="PD7">
        <v>6</v>
      </c>
      <c r="PE7">
        <v>8</v>
      </c>
      <c r="PF7">
        <v>14</v>
      </c>
      <c r="PG7">
        <v>4</v>
      </c>
      <c r="PH7">
        <v>21</v>
      </c>
      <c r="PI7">
        <v>0</v>
      </c>
      <c r="PJ7" s="7">
        <v>8</v>
      </c>
      <c r="PK7">
        <v>13</v>
      </c>
      <c r="PL7">
        <v>16</v>
      </c>
      <c r="PM7">
        <v>7</v>
      </c>
      <c r="PN7">
        <v>12</v>
      </c>
      <c r="PO7">
        <v>20</v>
      </c>
      <c r="PP7">
        <v>6</v>
      </c>
      <c r="PQ7" s="7">
        <v>5</v>
      </c>
      <c r="PR7">
        <v>3</v>
      </c>
      <c r="PS7">
        <v>5</v>
      </c>
      <c r="PT7">
        <v>17</v>
      </c>
      <c r="PU7">
        <v>34</v>
      </c>
      <c r="PV7">
        <v>3</v>
      </c>
      <c r="PW7">
        <v>6</v>
      </c>
      <c r="PX7" s="7">
        <v>8</v>
      </c>
      <c r="PY7">
        <v>28</v>
      </c>
      <c r="PZ7">
        <v>8</v>
      </c>
      <c r="QA7">
        <v>23</v>
      </c>
      <c r="QB7">
        <v>5</v>
      </c>
      <c r="QC7">
        <v>15</v>
      </c>
      <c r="QD7">
        <v>6</v>
      </c>
      <c r="QE7" s="7">
        <v>17</v>
      </c>
      <c r="QF7">
        <v>16</v>
      </c>
      <c r="QG7">
        <v>5</v>
      </c>
      <c r="QH7">
        <v>13</v>
      </c>
      <c r="QI7">
        <v>27</v>
      </c>
      <c r="QJ7">
        <v>9</v>
      </c>
      <c r="QK7">
        <v>0</v>
      </c>
      <c r="QL7" s="7">
        <v>2</v>
      </c>
      <c r="QM7">
        <v>29</v>
      </c>
      <c r="QN7">
        <v>4</v>
      </c>
      <c r="QO7">
        <v>28</v>
      </c>
      <c r="QP7">
        <v>15</v>
      </c>
      <c r="QQ7">
        <v>16</v>
      </c>
      <c r="QR7">
        <v>3</v>
      </c>
      <c r="QS7" s="7">
        <v>1</v>
      </c>
      <c r="QT7">
        <v>9</v>
      </c>
      <c r="QU7">
        <v>16</v>
      </c>
      <c r="QV7">
        <v>10</v>
      </c>
      <c r="QW7">
        <v>16</v>
      </c>
      <c r="QX7">
        <v>12</v>
      </c>
      <c r="QY7">
        <v>0</v>
      </c>
      <c r="QZ7" s="7">
        <v>5</v>
      </c>
      <c r="RA7">
        <v>2</v>
      </c>
      <c r="RB7">
        <v>7</v>
      </c>
      <c r="RC7">
        <v>13</v>
      </c>
      <c r="RD7">
        <v>10</v>
      </c>
      <c r="RE7">
        <v>0</v>
      </c>
      <c r="RF7">
        <v>7</v>
      </c>
      <c r="RG7" s="7">
        <v>0</v>
      </c>
      <c r="RH7">
        <v>12</v>
      </c>
      <c r="RI7">
        <v>11</v>
      </c>
      <c r="RJ7">
        <v>14</v>
      </c>
      <c r="RK7">
        <v>4</v>
      </c>
      <c r="RL7">
        <v>4</v>
      </c>
      <c r="RM7">
        <v>1</v>
      </c>
      <c r="RN7" s="7">
        <v>0</v>
      </c>
      <c r="RO7">
        <v>10</v>
      </c>
      <c r="RP7">
        <v>16</v>
      </c>
      <c r="RQ7">
        <v>14</v>
      </c>
      <c r="RR7">
        <v>2</v>
      </c>
      <c r="RS7">
        <v>5</v>
      </c>
      <c r="RT7">
        <v>1</v>
      </c>
      <c r="RU7" s="7">
        <v>0</v>
      </c>
      <c r="RV7">
        <v>10</v>
      </c>
      <c r="RW7">
        <v>6</v>
      </c>
      <c r="RX7">
        <v>3</v>
      </c>
      <c r="RY7">
        <v>0</v>
      </c>
      <c r="RZ7">
        <v>6</v>
      </c>
      <c r="SA7">
        <v>2</v>
      </c>
      <c r="SB7" s="7">
        <v>0</v>
      </c>
      <c r="SC7">
        <v>8</v>
      </c>
      <c r="SD7">
        <v>3</v>
      </c>
      <c r="SE7">
        <v>4</v>
      </c>
      <c r="SF7">
        <v>1</v>
      </c>
      <c r="SG7">
        <v>11</v>
      </c>
      <c r="SH7">
        <v>0</v>
      </c>
      <c r="SI7" s="7">
        <v>1</v>
      </c>
      <c r="SJ7">
        <v>5</v>
      </c>
      <c r="SK7">
        <v>1</v>
      </c>
      <c r="SL7">
        <v>3</v>
      </c>
      <c r="SM7">
        <v>2</v>
      </c>
      <c r="SN7">
        <v>5</v>
      </c>
      <c r="SO7">
        <v>1</v>
      </c>
      <c r="SP7" s="7">
        <v>0</v>
      </c>
      <c r="SQ7">
        <v>3</v>
      </c>
      <c r="SR7">
        <v>7</v>
      </c>
      <c r="SS7">
        <v>2</v>
      </c>
      <c r="ST7">
        <v>0</v>
      </c>
      <c r="SU7">
        <v>2</v>
      </c>
      <c r="SV7">
        <v>0</v>
      </c>
      <c r="SW7" s="7">
        <v>0</v>
      </c>
      <c r="SX7">
        <v>9</v>
      </c>
      <c r="SY7">
        <v>3</v>
      </c>
      <c r="SZ7">
        <v>0</v>
      </c>
      <c r="TA7">
        <v>2</v>
      </c>
      <c r="TB7">
        <v>0</v>
      </c>
      <c r="TC7">
        <v>3</v>
      </c>
      <c r="TD7" s="7">
        <v>2</v>
      </c>
      <c r="TE7">
        <v>4</v>
      </c>
      <c r="TF7">
        <v>1</v>
      </c>
      <c r="TG7">
        <v>6</v>
      </c>
      <c r="TH7">
        <v>8</v>
      </c>
      <c r="TI7">
        <v>4</v>
      </c>
      <c r="TJ7">
        <v>1</v>
      </c>
      <c r="TK7" s="7">
        <v>3</v>
      </c>
      <c r="TL7">
        <v>6</v>
      </c>
      <c r="TM7">
        <v>2</v>
      </c>
      <c r="TR7" s="7"/>
      <c r="TY7" s="7"/>
    </row>
    <row r="8" spans="1:551" ht="15" thickBot="1" x14ac:dyDescent="0.35">
      <c r="A8" t="str">
        <f>"Deaths by Day (" &amp; MAX(B8:ZV8) &amp; ")"</f>
        <v>Deaths by Day (55)</v>
      </c>
      <c r="B8">
        <v>20</v>
      </c>
      <c r="C8">
        <v>13</v>
      </c>
      <c r="D8">
        <v>25</v>
      </c>
      <c r="E8">
        <v>24</v>
      </c>
      <c r="F8" s="7">
        <v>16</v>
      </c>
      <c r="G8">
        <v>18</v>
      </c>
      <c r="H8">
        <v>21</v>
      </c>
      <c r="I8">
        <v>16</v>
      </c>
      <c r="J8">
        <v>20</v>
      </c>
      <c r="K8">
        <v>28</v>
      </c>
      <c r="L8">
        <v>27</v>
      </c>
      <c r="M8" s="7">
        <v>27</v>
      </c>
      <c r="N8">
        <v>40</v>
      </c>
      <c r="O8">
        <v>37</v>
      </c>
      <c r="P8">
        <v>34</v>
      </c>
      <c r="Q8">
        <v>24</v>
      </c>
      <c r="R8">
        <v>33</v>
      </c>
      <c r="S8">
        <v>38</v>
      </c>
      <c r="T8" s="7">
        <v>49</v>
      </c>
      <c r="U8">
        <v>46</v>
      </c>
      <c r="V8">
        <v>55</v>
      </c>
      <c r="W8">
        <v>50</v>
      </c>
      <c r="X8">
        <v>47</v>
      </c>
      <c r="Y8" s="17">
        <v>35</v>
      </c>
      <c r="Z8">
        <v>43</v>
      </c>
      <c r="AA8" s="7">
        <v>42</v>
      </c>
      <c r="AB8">
        <v>42</v>
      </c>
      <c r="AC8">
        <v>50</v>
      </c>
      <c r="AD8">
        <v>38</v>
      </c>
      <c r="AE8">
        <v>51</v>
      </c>
      <c r="AF8">
        <v>33</v>
      </c>
      <c r="AG8">
        <v>41</v>
      </c>
      <c r="AH8" s="7">
        <v>40</v>
      </c>
      <c r="AI8">
        <v>39</v>
      </c>
      <c r="AJ8">
        <v>45</v>
      </c>
      <c r="AK8">
        <v>38</v>
      </c>
      <c r="AL8">
        <v>29</v>
      </c>
      <c r="AM8">
        <v>42</v>
      </c>
      <c r="AN8">
        <v>40</v>
      </c>
      <c r="AO8" s="7">
        <v>39</v>
      </c>
      <c r="AP8">
        <v>33</v>
      </c>
      <c r="AQ8">
        <v>26</v>
      </c>
      <c r="AR8">
        <v>37</v>
      </c>
      <c r="AS8">
        <v>38</v>
      </c>
      <c r="AT8">
        <v>31</v>
      </c>
      <c r="AU8">
        <v>44</v>
      </c>
      <c r="AV8" s="7">
        <v>29</v>
      </c>
      <c r="AW8">
        <v>34</v>
      </c>
      <c r="AX8">
        <v>30</v>
      </c>
      <c r="AY8">
        <v>23</v>
      </c>
      <c r="AZ8">
        <v>37</v>
      </c>
      <c r="BA8">
        <v>21</v>
      </c>
      <c r="BB8">
        <v>37</v>
      </c>
      <c r="BC8" s="7">
        <v>21</v>
      </c>
      <c r="BD8">
        <v>26</v>
      </c>
      <c r="BE8">
        <v>36</v>
      </c>
      <c r="BF8">
        <v>28</v>
      </c>
      <c r="BG8">
        <v>24</v>
      </c>
      <c r="BH8">
        <v>26</v>
      </c>
      <c r="BI8">
        <v>29</v>
      </c>
      <c r="BJ8" s="7">
        <v>29</v>
      </c>
      <c r="BK8">
        <v>21</v>
      </c>
      <c r="BL8">
        <v>22</v>
      </c>
      <c r="BM8">
        <v>30</v>
      </c>
      <c r="BN8">
        <v>25</v>
      </c>
      <c r="BO8">
        <v>21</v>
      </c>
      <c r="BP8">
        <v>26</v>
      </c>
      <c r="BQ8" s="7">
        <v>15</v>
      </c>
      <c r="BR8">
        <v>18</v>
      </c>
      <c r="BS8">
        <v>33</v>
      </c>
      <c r="BT8">
        <v>20</v>
      </c>
      <c r="BU8">
        <v>10</v>
      </c>
      <c r="BV8">
        <v>19</v>
      </c>
      <c r="BW8">
        <v>15</v>
      </c>
      <c r="BX8" s="7">
        <v>15</v>
      </c>
      <c r="BY8">
        <v>13</v>
      </c>
      <c r="BZ8">
        <v>12</v>
      </c>
      <c r="CA8">
        <v>10</v>
      </c>
      <c r="CB8">
        <v>3</v>
      </c>
      <c r="CE8" s="7"/>
      <c r="CL8" s="7"/>
      <c r="CO8" s="69"/>
      <c r="CP8" s="45"/>
      <c r="CQ8" s="70"/>
      <c r="CR8" s="70"/>
      <c r="CS8" s="7"/>
      <c r="CZ8" s="7">
        <v>15</v>
      </c>
      <c r="DA8">
        <v>15</v>
      </c>
      <c r="DB8">
        <v>12</v>
      </c>
      <c r="DC8">
        <v>22</v>
      </c>
      <c r="DD8">
        <v>19</v>
      </c>
      <c r="DE8">
        <v>19</v>
      </c>
      <c r="DF8">
        <v>15</v>
      </c>
      <c r="DG8" s="7">
        <v>22</v>
      </c>
      <c r="DH8">
        <v>21</v>
      </c>
      <c r="DI8">
        <v>20</v>
      </c>
      <c r="DJ8">
        <v>18</v>
      </c>
      <c r="DK8">
        <v>22</v>
      </c>
      <c r="DL8">
        <v>10</v>
      </c>
      <c r="DM8">
        <v>14</v>
      </c>
      <c r="DN8" s="7">
        <v>17</v>
      </c>
      <c r="DO8">
        <v>23</v>
      </c>
      <c r="DP8">
        <v>22</v>
      </c>
      <c r="DQ8">
        <v>22</v>
      </c>
      <c r="DR8">
        <v>13</v>
      </c>
      <c r="DS8">
        <v>15</v>
      </c>
      <c r="DT8">
        <v>15</v>
      </c>
      <c r="DU8" s="7">
        <v>18</v>
      </c>
      <c r="DV8">
        <v>17</v>
      </c>
      <c r="DW8">
        <v>16</v>
      </c>
      <c r="DX8">
        <v>14</v>
      </c>
      <c r="DY8">
        <v>11</v>
      </c>
      <c r="DZ8">
        <v>13</v>
      </c>
      <c r="EA8">
        <v>20</v>
      </c>
      <c r="EB8" s="7">
        <v>14</v>
      </c>
      <c r="EC8">
        <v>14</v>
      </c>
      <c r="ED8">
        <v>23</v>
      </c>
      <c r="EE8">
        <v>17</v>
      </c>
      <c r="EF8">
        <v>15</v>
      </c>
      <c r="EG8">
        <v>11</v>
      </c>
      <c r="EH8">
        <v>18</v>
      </c>
      <c r="EI8" s="7">
        <v>18</v>
      </c>
      <c r="EJ8">
        <v>12</v>
      </c>
      <c r="EK8">
        <v>23</v>
      </c>
      <c r="EL8">
        <v>11</v>
      </c>
      <c r="EM8">
        <v>20</v>
      </c>
      <c r="EN8">
        <v>19</v>
      </c>
      <c r="EO8">
        <v>16</v>
      </c>
      <c r="EP8" s="7">
        <v>11</v>
      </c>
      <c r="EQ8">
        <v>20</v>
      </c>
      <c r="ER8">
        <v>18</v>
      </c>
      <c r="ES8">
        <v>14</v>
      </c>
      <c r="ET8" s="91">
        <v>16</v>
      </c>
      <c r="EU8">
        <v>21</v>
      </c>
      <c r="EV8">
        <v>27</v>
      </c>
      <c r="EW8" s="7">
        <v>17</v>
      </c>
      <c r="EX8">
        <v>15</v>
      </c>
      <c r="EY8">
        <v>24</v>
      </c>
      <c r="EZ8">
        <v>33</v>
      </c>
      <c r="FA8">
        <v>18</v>
      </c>
      <c r="FB8">
        <v>21</v>
      </c>
      <c r="FC8">
        <v>23</v>
      </c>
      <c r="FD8" s="7">
        <v>15</v>
      </c>
      <c r="FE8">
        <v>20</v>
      </c>
      <c r="FF8">
        <v>11</v>
      </c>
      <c r="FG8">
        <v>5</v>
      </c>
      <c r="FK8" s="7"/>
      <c r="FR8" s="7"/>
      <c r="FY8" s="7"/>
      <c r="GF8" s="7"/>
      <c r="GM8" s="7"/>
      <c r="GT8" s="7"/>
      <c r="HA8" s="7"/>
      <c r="HH8" s="7"/>
      <c r="HO8" s="7"/>
      <c r="HV8" s="7"/>
      <c r="IC8" s="7"/>
      <c r="IJ8" s="7"/>
      <c r="IQ8" s="7"/>
      <c r="IX8" s="7"/>
      <c r="JE8" s="7"/>
      <c r="JL8" s="7"/>
      <c r="JR8" s="5"/>
      <c r="JS8" s="7"/>
      <c r="JZ8" s="7"/>
      <c r="KG8" s="7"/>
      <c r="KL8">
        <v>1</v>
      </c>
      <c r="KN8" s="7"/>
      <c r="KU8" s="7"/>
      <c r="LB8" s="7"/>
      <c r="LI8" s="7"/>
      <c r="LP8" s="7"/>
      <c r="LV8" s="39"/>
      <c r="LW8" s="5"/>
      <c r="MD8" s="7"/>
      <c r="MH8" s="5"/>
      <c r="MI8" s="5"/>
      <c r="MK8" s="7"/>
      <c r="MR8" s="7"/>
      <c r="MY8" s="7"/>
      <c r="NF8" s="7"/>
      <c r="NM8" s="7"/>
      <c r="NT8" s="7"/>
      <c r="OA8" s="7"/>
      <c r="OH8" s="7"/>
      <c r="OO8" s="7"/>
      <c r="OV8" s="7"/>
      <c r="PC8" s="7"/>
      <c r="PJ8" s="7"/>
      <c r="PQ8" s="7"/>
      <c r="PX8" s="7"/>
      <c r="QE8" s="7"/>
      <c r="QL8" s="7"/>
      <c r="QS8" s="7"/>
      <c r="QZ8" s="7"/>
      <c r="RG8" s="7"/>
      <c r="RN8" s="7"/>
      <c r="RU8" s="7"/>
      <c r="SB8" s="7"/>
      <c r="SI8" s="7"/>
      <c r="SP8" s="7"/>
      <c r="SW8" s="7"/>
      <c r="TD8" s="7"/>
      <c r="TK8" s="7"/>
      <c r="TR8" s="7"/>
      <c r="TY8" s="7"/>
    </row>
    <row r="9" spans="1:551" x14ac:dyDescent="0.3">
      <c r="A9" t="str">
        <f>"Hospitalizations (" &amp; MAX(B9:ZV9) &amp; ")"</f>
        <v>Hospitalizations (2622)</v>
      </c>
      <c r="B9">
        <v>1160</v>
      </c>
      <c r="C9">
        <v>1125</v>
      </c>
      <c r="D9">
        <v>1148</v>
      </c>
      <c r="E9">
        <v>1190</v>
      </c>
      <c r="F9" s="7">
        <v>1251</v>
      </c>
      <c r="G9">
        <v>1260</v>
      </c>
      <c r="H9">
        <v>1324</v>
      </c>
      <c r="I9">
        <v>1404</v>
      </c>
      <c r="J9">
        <v>1433</v>
      </c>
      <c r="K9">
        <v>1438</v>
      </c>
      <c r="L9">
        <v>1396</v>
      </c>
      <c r="M9" s="7">
        <v>1472</v>
      </c>
      <c r="N9">
        <v>1488</v>
      </c>
      <c r="O9">
        <v>1550</v>
      </c>
      <c r="P9">
        <v>1560</v>
      </c>
      <c r="Q9">
        <v>1578</v>
      </c>
      <c r="R9">
        <v>1593</v>
      </c>
      <c r="T9" s="7"/>
      <c r="V9">
        <v>1593</v>
      </c>
      <c r="W9">
        <v>1607</v>
      </c>
      <c r="X9">
        <v>1723</v>
      </c>
      <c r="Y9" s="17">
        <v>1668</v>
      </c>
      <c r="AA9" s="7"/>
      <c r="AC9">
        <v>1575</v>
      </c>
      <c r="AD9">
        <v>1596</v>
      </c>
      <c r="AE9">
        <v>1563</v>
      </c>
      <c r="AF9">
        <v>1516</v>
      </c>
      <c r="AG9">
        <v>1453</v>
      </c>
      <c r="AH9" s="7">
        <v>1427</v>
      </c>
      <c r="AI9">
        <v>1401</v>
      </c>
      <c r="AJ9">
        <v>1458</v>
      </c>
      <c r="AK9">
        <v>1469</v>
      </c>
      <c r="AL9">
        <v>1492</v>
      </c>
      <c r="AM9">
        <v>1415</v>
      </c>
      <c r="AN9">
        <v>1424</v>
      </c>
      <c r="AO9" s="7">
        <v>1378</v>
      </c>
      <c r="AP9">
        <v>1353</v>
      </c>
      <c r="AQ9">
        <v>1330</v>
      </c>
      <c r="AR9">
        <v>1366</v>
      </c>
      <c r="AS9">
        <v>1322</v>
      </c>
      <c r="AT9">
        <v>1296</v>
      </c>
      <c r="AU9">
        <v>1246</v>
      </c>
      <c r="AV9" s="7">
        <v>1161</v>
      </c>
      <c r="AW9">
        <v>1101</v>
      </c>
      <c r="AX9">
        <v>1116</v>
      </c>
      <c r="AY9">
        <v>1168</v>
      </c>
      <c r="AZ9">
        <v>1108</v>
      </c>
      <c r="BA9">
        <v>1079</v>
      </c>
      <c r="BB9">
        <v>1025</v>
      </c>
      <c r="BC9" s="17">
        <v>979</v>
      </c>
      <c r="BD9">
        <v>979</v>
      </c>
      <c r="BE9">
        <v>1025</v>
      </c>
      <c r="BF9">
        <v>1058</v>
      </c>
      <c r="BG9">
        <v>1006</v>
      </c>
      <c r="BH9">
        <v>979</v>
      </c>
      <c r="BI9">
        <v>945</v>
      </c>
      <c r="BJ9" s="7">
        <v>956</v>
      </c>
      <c r="BK9">
        <v>934</v>
      </c>
      <c r="BL9">
        <v>894</v>
      </c>
      <c r="BM9">
        <v>892</v>
      </c>
      <c r="BN9">
        <v>911</v>
      </c>
      <c r="BO9">
        <v>910</v>
      </c>
      <c r="BP9">
        <v>845</v>
      </c>
      <c r="BQ9" s="49">
        <v>787</v>
      </c>
      <c r="BR9" s="50">
        <v>787</v>
      </c>
      <c r="BS9">
        <v>766</v>
      </c>
      <c r="BT9">
        <v>801</v>
      </c>
      <c r="BU9">
        <v>852</v>
      </c>
      <c r="BV9" s="58">
        <v>806</v>
      </c>
      <c r="BW9" s="50">
        <v>806</v>
      </c>
      <c r="BX9" s="7">
        <v>752</v>
      </c>
      <c r="BY9" s="32">
        <v>733</v>
      </c>
      <c r="BZ9" s="32">
        <v>745</v>
      </c>
      <c r="CA9" s="56">
        <v>784</v>
      </c>
      <c r="CB9" s="53">
        <v>784</v>
      </c>
      <c r="CC9" s="32">
        <v>798</v>
      </c>
      <c r="CD9" s="32">
        <v>826</v>
      </c>
      <c r="CE9" s="7">
        <v>733</v>
      </c>
      <c r="CF9" s="32">
        <v>764</v>
      </c>
      <c r="CG9" s="32">
        <v>768</v>
      </c>
      <c r="CH9" s="32">
        <v>786</v>
      </c>
      <c r="CI9" s="32">
        <v>804</v>
      </c>
      <c r="CJ9" s="32">
        <v>773</v>
      </c>
      <c r="CK9" s="32">
        <v>727</v>
      </c>
      <c r="CL9" s="7">
        <v>734</v>
      </c>
      <c r="CM9" s="32">
        <v>753</v>
      </c>
      <c r="CN9" s="32">
        <v>690</v>
      </c>
      <c r="CO9" s="71">
        <v>729</v>
      </c>
      <c r="CP9" s="32">
        <v>709</v>
      </c>
      <c r="CQ9" s="72">
        <v>679</v>
      </c>
      <c r="CR9" s="70">
        <v>686</v>
      </c>
      <c r="CS9" s="7">
        <v>599</v>
      </c>
      <c r="CT9" s="32">
        <v>593</v>
      </c>
      <c r="CU9" s="32">
        <v>655</v>
      </c>
      <c r="CV9" s="32">
        <v>707</v>
      </c>
      <c r="CW9" s="32">
        <v>716</v>
      </c>
      <c r="CX9" s="32">
        <v>748</v>
      </c>
      <c r="CY9" s="32">
        <v>728</v>
      </c>
      <c r="CZ9" s="7">
        <v>685</v>
      </c>
      <c r="DA9" s="32">
        <v>684</v>
      </c>
      <c r="DB9" s="32">
        <v>745</v>
      </c>
      <c r="DC9" s="32">
        <v>792</v>
      </c>
      <c r="DD9" s="32">
        <v>762</v>
      </c>
      <c r="DE9" s="32">
        <v>769</v>
      </c>
      <c r="DF9" s="32">
        <v>759</v>
      </c>
      <c r="DG9" s="7">
        <v>716</v>
      </c>
      <c r="DH9" s="90">
        <v>697</v>
      </c>
      <c r="DI9" s="5">
        <v>697</v>
      </c>
      <c r="DJ9">
        <v>743</v>
      </c>
      <c r="DK9">
        <v>766</v>
      </c>
      <c r="DL9">
        <v>718</v>
      </c>
      <c r="DM9">
        <v>743</v>
      </c>
      <c r="DN9" s="7">
        <v>725</v>
      </c>
      <c r="DO9">
        <v>737</v>
      </c>
      <c r="DP9">
        <v>746</v>
      </c>
      <c r="DQ9">
        <v>810</v>
      </c>
      <c r="DR9">
        <v>800</v>
      </c>
      <c r="DS9">
        <v>777</v>
      </c>
      <c r="DT9">
        <v>789</v>
      </c>
      <c r="DU9" s="7">
        <v>773</v>
      </c>
      <c r="DV9">
        <v>749</v>
      </c>
      <c r="DW9">
        <v>737</v>
      </c>
      <c r="DX9">
        <v>783</v>
      </c>
      <c r="DY9">
        <v>755</v>
      </c>
      <c r="DZ9">
        <v>767</v>
      </c>
      <c r="EA9">
        <v>740</v>
      </c>
      <c r="EB9" s="7">
        <v>718</v>
      </c>
      <c r="EC9">
        <v>746</v>
      </c>
      <c r="ED9">
        <v>784</v>
      </c>
      <c r="EE9">
        <v>780</v>
      </c>
      <c r="EF9">
        <v>810</v>
      </c>
      <c r="EG9">
        <v>775</v>
      </c>
      <c r="EH9">
        <v>781</v>
      </c>
      <c r="EI9" s="7">
        <v>752</v>
      </c>
      <c r="EJ9">
        <v>769</v>
      </c>
      <c r="EK9">
        <v>800</v>
      </c>
      <c r="EL9">
        <v>830</v>
      </c>
      <c r="EM9">
        <v>815</v>
      </c>
      <c r="EN9">
        <v>808</v>
      </c>
      <c r="EO9">
        <v>816</v>
      </c>
      <c r="EP9" s="7">
        <v>809</v>
      </c>
      <c r="EQ9">
        <v>844</v>
      </c>
      <c r="ER9">
        <v>873</v>
      </c>
      <c r="ES9">
        <v>940</v>
      </c>
      <c r="ET9" s="91"/>
      <c r="EU9">
        <v>884</v>
      </c>
      <c r="EV9" s="58">
        <v>879</v>
      </c>
      <c r="EW9" s="98">
        <v>879</v>
      </c>
      <c r="EX9" s="32">
        <v>925</v>
      </c>
      <c r="EY9" s="32">
        <v>980</v>
      </c>
      <c r="EZ9" s="32">
        <v>911</v>
      </c>
      <c r="FA9" s="32">
        <v>1046</v>
      </c>
      <c r="FB9" s="32">
        <v>1047</v>
      </c>
      <c r="FC9" s="32">
        <v>1029</v>
      </c>
      <c r="FD9" s="49">
        <v>1025</v>
      </c>
      <c r="FE9" s="53">
        <v>1025</v>
      </c>
      <c r="FF9" s="32">
        <v>1179</v>
      </c>
      <c r="FG9" s="32">
        <v>1217</v>
      </c>
      <c r="FH9" s="32">
        <v>1232</v>
      </c>
      <c r="FI9" s="32">
        <v>1234</v>
      </c>
      <c r="FJ9" s="32">
        <v>1250</v>
      </c>
      <c r="FK9" s="7">
        <v>1278</v>
      </c>
      <c r="FL9" s="32">
        <v>1276</v>
      </c>
      <c r="FM9" s="102">
        <v>1046</v>
      </c>
      <c r="FN9" s="103">
        <v>1046</v>
      </c>
      <c r="FO9">
        <v>1524</v>
      </c>
      <c r="FP9">
        <v>1460</v>
      </c>
      <c r="FQ9" s="32">
        <v>1461</v>
      </c>
      <c r="FR9" s="7">
        <v>1471</v>
      </c>
      <c r="FS9" s="32">
        <v>1523</v>
      </c>
      <c r="FT9" s="32">
        <v>1586</v>
      </c>
      <c r="FU9" s="32">
        <v>1671</v>
      </c>
      <c r="FV9" s="32">
        <v>1766</v>
      </c>
      <c r="FW9">
        <v>1758</v>
      </c>
      <c r="FX9">
        <v>1780</v>
      </c>
      <c r="FY9" s="7">
        <v>1867</v>
      </c>
      <c r="FZ9">
        <v>1954</v>
      </c>
      <c r="GA9">
        <v>2001</v>
      </c>
      <c r="GB9">
        <v>2025</v>
      </c>
      <c r="GC9">
        <v>1994</v>
      </c>
      <c r="GD9">
        <v>2072</v>
      </c>
      <c r="GE9">
        <v>2155</v>
      </c>
      <c r="GF9" s="7">
        <v>2344</v>
      </c>
      <c r="GG9">
        <v>2424</v>
      </c>
      <c r="GH9">
        <v>2425</v>
      </c>
      <c r="GI9">
        <v>1046</v>
      </c>
      <c r="GJ9">
        <v>2383</v>
      </c>
      <c r="GK9">
        <v>2374</v>
      </c>
      <c r="GL9">
        <v>2387</v>
      </c>
      <c r="GM9" s="7">
        <v>2453</v>
      </c>
      <c r="GN9">
        <v>2466</v>
      </c>
      <c r="GO9">
        <v>2427</v>
      </c>
      <c r="GP9">
        <v>2424</v>
      </c>
      <c r="GQ9">
        <v>2387</v>
      </c>
      <c r="GR9">
        <v>2375</v>
      </c>
      <c r="GS9">
        <v>2342</v>
      </c>
      <c r="GT9" s="7">
        <v>2353</v>
      </c>
      <c r="GU9">
        <v>2386</v>
      </c>
      <c r="GV9">
        <v>2345</v>
      </c>
      <c r="GW9">
        <v>2293</v>
      </c>
      <c r="GX9">
        <v>2224</v>
      </c>
      <c r="GY9">
        <v>2189</v>
      </c>
      <c r="GZ9">
        <v>2201</v>
      </c>
      <c r="HA9" s="7">
        <v>2173</v>
      </c>
      <c r="HB9">
        <v>2140</v>
      </c>
      <c r="HC9">
        <v>2086</v>
      </c>
      <c r="HD9">
        <v>1986</v>
      </c>
      <c r="HE9">
        <v>1927</v>
      </c>
      <c r="HF9">
        <v>1841</v>
      </c>
      <c r="HG9">
        <v>1842</v>
      </c>
      <c r="HH9" s="7">
        <v>1832</v>
      </c>
      <c r="HI9">
        <v>1760</v>
      </c>
      <c r="HJ9">
        <v>1677</v>
      </c>
      <c r="HK9">
        <v>1637</v>
      </c>
      <c r="HL9">
        <v>1600</v>
      </c>
      <c r="HM9">
        <v>1526</v>
      </c>
      <c r="HN9">
        <v>1517</v>
      </c>
      <c r="HO9" s="7">
        <v>1465</v>
      </c>
      <c r="HP9">
        <v>1439</v>
      </c>
      <c r="HQ9">
        <v>1391</v>
      </c>
      <c r="HR9">
        <v>1375</v>
      </c>
      <c r="HS9">
        <v>1302</v>
      </c>
      <c r="HT9">
        <v>1269</v>
      </c>
      <c r="HU9">
        <v>1222</v>
      </c>
      <c r="HV9" s="7">
        <v>1230</v>
      </c>
      <c r="HW9">
        <v>1205</v>
      </c>
      <c r="HX9">
        <v>1137</v>
      </c>
      <c r="HY9">
        <v>1122</v>
      </c>
      <c r="HZ9">
        <v>1086</v>
      </c>
      <c r="IA9">
        <v>1013</v>
      </c>
      <c r="IB9">
        <v>993</v>
      </c>
      <c r="IC9" s="7">
        <v>977</v>
      </c>
      <c r="ID9">
        <v>968</v>
      </c>
      <c r="IE9">
        <v>939</v>
      </c>
      <c r="IF9">
        <v>916</v>
      </c>
      <c r="IG9">
        <v>865</v>
      </c>
      <c r="IH9">
        <v>769</v>
      </c>
      <c r="II9">
        <v>725</v>
      </c>
      <c r="IJ9" s="49">
        <v>706</v>
      </c>
      <c r="IK9" s="68">
        <v>706</v>
      </c>
      <c r="IL9" s="53">
        <v>706</v>
      </c>
      <c r="IM9" s="32">
        <v>664</v>
      </c>
      <c r="IN9" s="32">
        <v>623</v>
      </c>
      <c r="IO9" s="32">
        <v>579</v>
      </c>
      <c r="IP9" s="32">
        <v>608</v>
      </c>
      <c r="IQ9" s="7">
        <v>604</v>
      </c>
      <c r="IR9" s="32">
        <v>593</v>
      </c>
      <c r="IS9" s="32">
        <v>595</v>
      </c>
      <c r="IT9" s="32">
        <v>585</v>
      </c>
      <c r="IU9" s="32">
        <v>598</v>
      </c>
      <c r="IV9" s="32">
        <v>597</v>
      </c>
      <c r="IW9" s="32">
        <v>590</v>
      </c>
      <c r="IX9" s="7">
        <v>589</v>
      </c>
      <c r="IY9" s="32">
        <v>576</v>
      </c>
      <c r="IZ9" s="32">
        <v>568</v>
      </c>
      <c r="JA9" s="32">
        <v>570</v>
      </c>
      <c r="JB9" s="32">
        <v>560</v>
      </c>
      <c r="JC9" s="32">
        <v>542</v>
      </c>
      <c r="JD9" s="32">
        <v>535</v>
      </c>
      <c r="JE9" s="7">
        <v>542</v>
      </c>
      <c r="JF9" s="32">
        <v>547</v>
      </c>
      <c r="JG9" s="91"/>
      <c r="JH9" s="32">
        <v>526</v>
      </c>
      <c r="JI9" s="32">
        <v>531</v>
      </c>
      <c r="JJ9" s="32">
        <v>508</v>
      </c>
      <c r="JK9" s="32">
        <v>518</v>
      </c>
      <c r="JL9" s="7">
        <v>514</v>
      </c>
      <c r="JM9" s="32">
        <v>516</v>
      </c>
      <c r="JN9" s="32">
        <v>502</v>
      </c>
      <c r="JO9" s="32">
        <v>470</v>
      </c>
      <c r="JP9" s="56">
        <v>486</v>
      </c>
      <c r="JQ9" s="50">
        <v>486</v>
      </c>
      <c r="JR9" s="5"/>
      <c r="JS9" s="7">
        <v>509</v>
      </c>
      <c r="JT9" s="32">
        <v>533</v>
      </c>
      <c r="JU9" s="32">
        <v>500</v>
      </c>
      <c r="JV9" s="32">
        <v>506</v>
      </c>
      <c r="JW9" s="32">
        <v>524</v>
      </c>
      <c r="JX9" s="32">
        <v>498</v>
      </c>
      <c r="JY9" s="32">
        <v>511</v>
      </c>
      <c r="JZ9" s="7">
        <v>544</v>
      </c>
      <c r="KA9" s="32">
        <v>561</v>
      </c>
      <c r="KB9" s="32">
        <v>567</v>
      </c>
      <c r="KC9" s="32">
        <v>556</v>
      </c>
      <c r="KD9" s="32">
        <v>522</v>
      </c>
      <c r="KE9" s="32">
        <v>508</v>
      </c>
      <c r="KF9" s="32">
        <v>505</v>
      </c>
      <c r="KG9" s="7">
        <v>537</v>
      </c>
      <c r="KH9" s="32">
        <v>529</v>
      </c>
      <c r="KI9" s="32">
        <v>539</v>
      </c>
      <c r="KJ9" s="32">
        <v>532</v>
      </c>
      <c r="KK9" s="32">
        <v>522</v>
      </c>
      <c r="KL9" s="32">
        <v>506</v>
      </c>
      <c r="KM9" s="32">
        <v>490</v>
      </c>
      <c r="KN9" s="7">
        <v>488</v>
      </c>
      <c r="KO9" s="32">
        <v>487</v>
      </c>
      <c r="KQ9">
        <v>477</v>
      </c>
      <c r="KR9">
        <v>457</v>
      </c>
      <c r="KS9">
        <v>423</v>
      </c>
      <c r="KT9">
        <v>409</v>
      </c>
      <c r="KU9" s="7">
        <v>386</v>
      </c>
      <c r="KV9">
        <v>376</v>
      </c>
      <c r="KW9">
        <v>356</v>
      </c>
      <c r="KX9">
        <v>369</v>
      </c>
      <c r="KY9">
        <v>344</v>
      </c>
      <c r="KZ9">
        <v>356</v>
      </c>
      <c r="LA9">
        <v>341</v>
      </c>
      <c r="LB9" s="7">
        <v>359</v>
      </c>
      <c r="LC9">
        <v>365</v>
      </c>
      <c r="LD9">
        <v>373</v>
      </c>
      <c r="LE9">
        <v>345</v>
      </c>
      <c r="LF9">
        <v>340</v>
      </c>
      <c r="LG9">
        <v>322</v>
      </c>
      <c r="LH9">
        <v>310</v>
      </c>
      <c r="LI9" s="7">
        <v>319</v>
      </c>
      <c r="LJ9">
        <v>319</v>
      </c>
      <c r="LK9">
        <v>334</v>
      </c>
      <c r="LL9">
        <v>316</v>
      </c>
      <c r="LM9">
        <v>297</v>
      </c>
      <c r="LN9">
        <v>301</v>
      </c>
      <c r="LO9">
        <v>287</v>
      </c>
      <c r="LP9" s="7">
        <v>302</v>
      </c>
      <c r="LQ9">
        <v>283</v>
      </c>
      <c r="LR9">
        <v>283</v>
      </c>
      <c r="LS9">
        <v>244</v>
      </c>
      <c r="LT9">
        <v>260</v>
      </c>
      <c r="LU9">
        <v>234</v>
      </c>
      <c r="LV9" s="39">
        <v>227</v>
      </c>
      <c r="LW9" s="5"/>
      <c r="LX9" s="39">
        <v>221</v>
      </c>
      <c r="LY9" s="39">
        <v>239</v>
      </c>
      <c r="LZ9" s="56">
        <v>232</v>
      </c>
      <c r="MA9" s="135">
        <v>232</v>
      </c>
      <c r="MB9" s="53">
        <v>232</v>
      </c>
      <c r="MC9" s="32">
        <v>203</v>
      </c>
      <c r="MD9" s="7"/>
      <c r="ME9" s="32">
        <v>200</v>
      </c>
      <c r="MF9" s="32">
        <v>181</v>
      </c>
      <c r="MG9" s="32">
        <v>168</v>
      </c>
      <c r="MH9" s="5"/>
      <c r="MI9" s="5"/>
      <c r="MJ9" s="32">
        <v>164</v>
      </c>
      <c r="MK9" s="7">
        <v>163</v>
      </c>
      <c r="ML9" s="5"/>
      <c r="MM9">
        <v>136</v>
      </c>
      <c r="MQ9">
        <v>142</v>
      </c>
      <c r="MR9" s="7"/>
      <c r="MY9" s="7"/>
      <c r="NF9" s="7"/>
      <c r="NH9">
        <v>127</v>
      </c>
      <c r="NM9" s="7"/>
      <c r="NO9">
        <v>192</v>
      </c>
      <c r="NT9" s="7"/>
      <c r="NV9">
        <v>297</v>
      </c>
      <c r="NW9">
        <v>297</v>
      </c>
      <c r="NX9">
        <v>297</v>
      </c>
      <c r="NY9">
        <v>297</v>
      </c>
      <c r="NZ9">
        <v>297</v>
      </c>
      <c r="OA9" s="7">
        <v>297</v>
      </c>
      <c r="OB9">
        <v>297</v>
      </c>
      <c r="OC9">
        <v>453</v>
      </c>
      <c r="OD9">
        <v>453</v>
      </c>
      <c r="OE9">
        <v>453</v>
      </c>
      <c r="OF9">
        <v>453</v>
      </c>
      <c r="OG9">
        <v>453</v>
      </c>
      <c r="OH9" s="7">
        <v>453</v>
      </c>
      <c r="OI9">
        <v>453</v>
      </c>
      <c r="OJ9">
        <v>729</v>
      </c>
      <c r="OK9">
        <v>729</v>
      </c>
      <c r="OL9">
        <v>729</v>
      </c>
      <c r="OM9">
        <v>729</v>
      </c>
      <c r="ON9">
        <v>729</v>
      </c>
      <c r="OO9" s="7">
        <v>729</v>
      </c>
      <c r="OP9">
        <v>729</v>
      </c>
      <c r="OQ9">
        <v>1166</v>
      </c>
      <c r="OR9">
        <v>1166</v>
      </c>
      <c r="OS9">
        <v>1166</v>
      </c>
      <c r="OT9">
        <v>1166</v>
      </c>
      <c r="OU9">
        <v>1166</v>
      </c>
      <c r="OV9" s="7">
        <v>1166</v>
      </c>
      <c r="OW9">
        <v>1166</v>
      </c>
      <c r="OX9">
        <v>1718</v>
      </c>
      <c r="OY9">
        <v>1718</v>
      </c>
      <c r="OZ9">
        <v>1718</v>
      </c>
      <c r="PA9">
        <v>1942</v>
      </c>
      <c r="PB9">
        <v>1942</v>
      </c>
      <c r="PC9" s="7">
        <v>1942</v>
      </c>
      <c r="PD9">
        <v>1942</v>
      </c>
      <c r="PE9">
        <v>2089</v>
      </c>
      <c r="PF9">
        <v>2156</v>
      </c>
      <c r="PG9">
        <v>2138</v>
      </c>
      <c r="PH9">
        <v>2138</v>
      </c>
      <c r="PI9">
        <v>2138</v>
      </c>
      <c r="PJ9" s="7">
        <v>2180</v>
      </c>
      <c r="PK9">
        <v>2242</v>
      </c>
      <c r="PL9">
        <v>2285</v>
      </c>
      <c r="PM9">
        <v>2340</v>
      </c>
      <c r="PN9">
        <v>2425</v>
      </c>
      <c r="PO9" s="58">
        <v>2414</v>
      </c>
      <c r="PP9" s="68">
        <v>2414</v>
      </c>
      <c r="PQ9" s="144">
        <v>2414</v>
      </c>
      <c r="PR9" s="50">
        <v>2414</v>
      </c>
      <c r="PS9">
        <v>2560</v>
      </c>
      <c r="PT9" s="32">
        <v>2622</v>
      </c>
      <c r="PU9" s="32">
        <v>2587</v>
      </c>
      <c r="PV9" s="56">
        <v>2591</v>
      </c>
      <c r="PW9" s="147">
        <v>2591</v>
      </c>
      <c r="PX9" s="98">
        <v>2591</v>
      </c>
      <c r="PY9">
        <v>2554</v>
      </c>
      <c r="PZ9">
        <v>2596</v>
      </c>
      <c r="QA9" s="32">
        <v>2603</v>
      </c>
      <c r="QB9" s="56">
        <v>2568</v>
      </c>
      <c r="QC9" s="68">
        <v>2568</v>
      </c>
      <c r="QD9" s="68">
        <v>2568</v>
      </c>
      <c r="QE9" s="98">
        <v>2568</v>
      </c>
      <c r="QF9" s="32">
        <v>2467</v>
      </c>
      <c r="QG9" s="32">
        <v>2381</v>
      </c>
      <c r="QH9" s="32">
        <v>2390</v>
      </c>
      <c r="QI9" s="32">
        <v>2325</v>
      </c>
      <c r="QJ9" s="56">
        <v>2255</v>
      </c>
      <c r="QK9" s="68">
        <v>2255</v>
      </c>
      <c r="QL9" s="98">
        <v>2255</v>
      </c>
      <c r="QM9">
        <v>2117</v>
      </c>
      <c r="QN9" s="32">
        <v>2070</v>
      </c>
      <c r="QO9" s="32">
        <v>1971</v>
      </c>
      <c r="QP9" s="32">
        <v>1866</v>
      </c>
      <c r="QQ9" s="56">
        <v>1778</v>
      </c>
      <c r="QR9" s="147">
        <v>1778</v>
      </c>
      <c r="QS9" s="98">
        <v>1778</v>
      </c>
      <c r="QT9" s="32">
        <v>1670</v>
      </c>
      <c r="QU9" s="32">
        <v>1670</v>
      </c>
      <c r="QV9" s="32">
        <v>1596</v>
      </c>
      <c r="QW9" s="32">
        <v>1492</v>
      </c>
      <c r="QX9" s="56">
        <v>1447</v>
      </c>
      <c r="QY9" s="68">
        <v>1447</v>
      </c>
      <c r="QZ9" s="98">
        <v>1447</v>
      </c>
      <c r="RA9">
        <v>1327</v>
      </c>
      <c r="RB9" s="56">
        <v>1163</v>
      </c>
      <c r="RC9" s="53">
        <v>1163</v>
      </c>
      <c r="RD9" s="32">
        <v>1169</v>
      </c>
      <c r="RE9" s="56">
        <v>1128</v>
      </c>
      <c r="RF9" s="68">
        <v>1128</v>
      </c>
      <c r="RG9" s="98">
        <v>1128</v>
      </c>
      <c r="RH9" s="32">
        <v>1023</v>
      </c>
      <c r="RI9" s="32">
        <v>973</v>
      </c>
      <c r="RJ9" s="32">
        <v>933</v>
      </c>
      <c r="RK9" s="32">
        <v>908</v>
      </c>
      <c r="RL9" s="56">
        <v>864</v>
      </c>
      <c r="RM9" s="68">
        <v>864</v>
      </c>
      <c r="RN9" s="98">
        <v>864</v>
      </c>
      <c r="RO9" s="58">
        <v>764</v>
      </c>
      <c r="RP9" s="53">
        <v>764</v>
      </c>
      <c r="RQ9" s="32">
        <v>759</v>
      </c>
      <c r="RR9" s="32">
        <v>719</v>
      </c>
      <c r="RS9" s="56">
        <v>695</v>
      </c>
      <c r="RT9" s="68">
        <v>695</v>
      </c>
      <c r="RU9" s="144">
        <v>695</v>
      </c>
      <c r="RV9" s="50">
        <v>695</v>
      </c>
      <c r="RW9">
        <v>596</v>
      </c>
      <c r="RX9" s="32">
        <v>569</v>
      </c>
      <c r="RY9" s="32">
        <v>551</v>
      </c>
      <c r="RZ9" s="56">
        <v>535</v>
      </c>
      <c r="SA9" s="68">
        <v>535</v>
      </c>
      <c r="SB9" s="98">
        <v>535</v>
      </c>
      <c r="SC9">
        <v>508</v>
      </c>
      <c r="SD9" s="32">
        <v>510</v>
      </c>
      <c r="SE9" s="56">
        <v>507</v>
      </c>
      <c r="SF9" s="50">
        <v>507</v>
      </c>
      <c r="SG9" s="56">
        <v>465</v>
      </c>
      <c r="SH9" s="68">
        <v>465</v>
      </c>
      <c r="SI9" s="98">
        <v>465</v>
      </c>
      <c r="SJ9" s="32">
        <v>457</v>
      </c>
      <c r="SK9" s="32">
        <v>460</v>
      </c>
      <c r="SL9" s="32">
        <v>455</v>
      </c>
      <c r="SM9" s="32">
        <v>462</v>
      </c>
      <c r="SN9" s="56">
        <v>448</v>
      </c>
      <c r="SO9" s="68">
        <v>448</v>
      </c>
      <c r="SP9" s="98">
        <v>448</v>
      </c>
      <c r="SQ9" s="32">
        <v>427</v>
      </c>
      <c r="SR9" s="32">
        <v>434</v>
      </c>
      <c r="SS9" s="56">
        <v>426</v>
      </c>
      <c r="ST9" s="68">
        <v>426</v>
      </c>
      <c r="SU9" s="68">
        <v>426</v>
      </c>
      <c r="SV9" s="68">
        <v>426</v>
      </c>
      <c r="SW9" s="98">
        <v>426</v>
      </c>
      <c r="SX9" s="56">
        <v>415</v>
      </c>
      <c r="SY9" s="53">
        <v>415</v>
      </c>
      <c r="SZ9" s="56">
        <v>431</v>
      </c>
      <c r="TA9" s="50">
        <v>431</v>
      </c>
      <c r="TB9" s="56">
        <v>433</v>
      </c>
      <c r="TC9" s="68">
        <v>433</v>
      </c>
      <c r="TD9" s="98">
        <v>433</v>
      </c>
      <c r="TE9">
        <v>425</v>
      </c>
      <c r="TF9">
        <v>471</v>
      </c>
      <c r="TG9">
        <v>475</v>
      </c>
      <c r="TH9">
        <v>478</v>
      </c>
      <c r="TI9" s="58">
        <v>494</v>
      </c>
      <c r="TJ9" s="68">
        <v>494</v>
      </c>
      <c r="TK9" s="98">
        <v>494</v>
      </c>
      <c r="TL9">
        <v>508</v>
      </c>
      <c r="TM9" s="32">
        <v>559</v>
      </c>
      <c r="TN9" s="32">
        <v>579</v>
      </c>
      <c r="TO9" s="32">
        <v>587</v>
      </c>
      <c r="TR9" s="7"/>
      <c r="TY9" s="7"/>
    </row>
    <row r="10" spans="1:551" s="33" customFormat="1" ht="15" thickBot="1" x14ac:dyDescent="0.35">
      <c r="A10" t="str">
        <f>"ICU /Acute Beds Capacity (" &amp; MAX(B10:ZV10) &amp; ")"</f>
        <v>ICU /Acute Beds Capacity (0.867)</v>
      </c>
      <c r="F10" s="34"/>
      <c r="M10" s="34"/>
      <c r="T10" s="34"/>
      <c r="V10" s="33">
        <v>0.84</v>
      </c>
      <c r="W10" s="33">
        <v>0.86699999999999999</v>
      </c>
      <c r="X10" s="33">
        <v>0.64380000000000004</v>
      </c>
      <c r="Y10" s="36">
        <v>0.64590000000000003</v>
      </c>
      <c r="AA10" s="34"/>
      <c r="AC10" s="33">
        <v>0.77280000000000004</v>
      </c>
      <c r="AD10" s="33">
        <v>0.79390000000000005</v>
      </c>
      <c r="AE10" s="33">
        <v>0.81040000000000001</v>
      </c>
      <c r="AF10" s="33">
        <v>0.78649999999999998</v>
      </c>
      <c r="AG10" s="33">
        <v>0.77659999999999996</v>
      </c>
      <c r="AH10" s="34">
        <v>0.77839999999999998</v>
      </c>
      <c r="AI10" s="33">
        <v>0.78010000000000002</v>
      </c>
      <c r="AJ10" s="33">
        <v>0.7762</v>
      </c>
      <c r="AK10" s="33">
        <v>0.78449999999999998</v>
      </c>
      <c r="AL10" s="33">
        <v>0.76419999999999999</v>
      </c>
      <c r="AM10" s="33">
        <v>0.76439999999999997</v>
      </c>
      <c r="AN10" s="33">
        <v>0.81899999999999995</v>
      </c>
      <c r="AO10" s="34">
        <v>0.78239999999999998</v>
      </c>
      <c r="AP10" s="33">
        <v>0.76339999999999997</v>
      </c>
      <c r="AQ10" s="33">
        <v>0.75360000000000005</v>
      </c>
      <c r="AR10" s="33">
        <v>0.76390000000000002</v>
      </c>
      <c r="AS10" s="33">
        <v>0.76180000000000003</v>
      </c>
      <c r="AT10" s="33">
        <v>0.77339999999999998</v>
      </c>
      <c r="AU10" s="33">
        <v>0.76739999999999997</v>
      </c>
      <c r="AV10" s="34">
        <v>0.76359999999999995</v>
      </c>
      <c r="AW10" s="33">
        <v>0.75</v>
      </c>
      <c r="AX10" s="33">
        <v>0.74970000000000003</v>
      </c>
      <c r="AY10" s="33">
        <v>0.76849999999999996</v>
      </c>
      <c r="AZ10" s="33">
        <v>0.7641</v>
      </c>
      <c r="BA10" s="33">
        <v>0.78029999999999999</v>
      </c>
      <c r="BB10" s="33">
        <v>0.76529999999999998</v>
      </c>
      <c r="BC10" s="36">
        <v>0.71399999999999997</v>
      </c>
      <c r="BD10" s="33">
        <v>0.71399999999999997</v>
      </c>
      <c r="BE10" s="33">
        <v>0.7329</v>
      </c>
      <c r="BF10" s="33">
        <v>0.76470000000000005</v>
      </c>
      <c r="BG10" s="33">
        <v>0.75980000000000003</v>
      </c>
      <c r="BH10" s="33">
        <v>0.76270000000000004</v>
      </c>
      <c r="BI10" s="33">
        <v>0.75</v>
      </c>
      <c r="BJ10" s="34">
        <v>0.72599999999999998</v>
      </c>
      <c r="BK10" s="33">
        <v>0.70289999999999997</v>
      </c>
      <c r="BL10" s="33">
        <v>0.72389999999999999</v>
      </c>
      <c r="BM10" s="33">
        <v>0.75190000000000001</v>
      </c>
      <c r="BN10" s="33">
        <v>0.76929999999999998</v>
      </c>
      <c r="BO10" s="33">
        <v>0.77749999999999997</v>
      </c>
      <c r="BP10" s="33">
        <v>0.76759999999999995</v>
      </c>
      <c r="BQ10" s="51">
        <v>0.75029999999999997</v>
      </c>
      <c r="BR10" s="52">
        <v>0.75029999999999997</v>
      </c>
      <c r="BS10" s="33">
        <v>0.72009999999999996</v>
      </c>
      <c r="BT10" s="33">
        <v>0.73399999999999999</v>
      </c>
      <c r="BU10" s="33">
        <v>0.75849999999999995</v>
      </c>
      <c r="BV10" s="59">
        <v>0.75049999999999994</v>
      </c>
      <c r="BW10" s="52">
        <v>0.75049999999999994</v>
      </c>
      <c r="BX10" s="34">
        <v>0.73870000000000002</v>
      </c>
      <c r="BY10" s="33">
        <v>0.7419</v>
      </c>
      <c r="BZ10" s="33">
        <v>0.73170000000000002</v>
      </c>
      <c r="CA10" s="59">
        <v>0.74409999999999998</v>
      </c>
      <c r="CB10" s="52">
        <v>0.74409999999999998</v>
      </c>
      <c r="CC10" s="33">
        <v>0.74080000000000001</v>
      </c>
      <c r="CD10" s="33">
        <v>0.72850000000000004</v>
      </c>
      <c r="CE10" s="34">
        <v>0.7419</v>
      </c>
      <c r="CF10" s="33">
        <v>0.71160000000000001</v>
      </c>
      <c r="CG10" s="33">
        <v>0.71640000000000004</v>
      </c>
      <c r="CH10" s="33">
        <v>0.745</v>
      </c>
      <c r="CI10" s="33">
        <v>0.7641</v>
      </c>
      <c r="CJ10" s="33">
        <v>0.74780000000000002</v>
      </c>
      <c r="CK10" s="33">
        <v>0.74160000000000004</v>
      </c>
      <c r="CL10" s="34">
        <v>0.73870000000000002</v>
      </c>
      <c r="CM10" s="33">
        <v>0.71079999999999999</v>
      </c>
      <c r="CN10" s="33">
        <v>0.72850000000000004</v>
      </c>
      <c r="CO10" s="73">
        <v>0.75209999999999999</v>
      </c>
      <c r="CP10" s="63">
        <v>0.754</v>
      </c>
      <c r="CQ10" s="74">
        <v>0.73229999999999995</v>
      </c>
      <c r="CR10" s="74">
        <v>0.73119999999999996</v>
      </c>
      <c r="CS10" s="34">
        <v>0.7329</v>
      </c>
      <c r="CT10" s="33">
        <v>0.71809999999999996</v>
      </c>
      <c r="CU10" s="33">
        <v>0.7107</v>
      </c>
      <c r="CV10" s="33">
        <v>0.73880000000000001</v>
      </c>
      <c r="CW10" s="33">
        <v>0.7621</v>
      </c>
      <c r="CX10" s="33">
        <v>0.77280000000000004</v>
      </c>
      <c r="CY10" s="33">
        <v>0.73909999999999998</v>
      </c>
      <c r="CZ10" s="34">
        <v>0.73760000000000003</v>
      </c>
      <c r="DA10" s="33">
        <v>0.7056</v>
      </c>
      <c r="DB10" s="33">
        <v>0.72619999999999996</v>
      </c>
      <c r="DC10" s="33">
        <v>0.74299999999999999</v>
      </c>
      <c r="DD10" s="33">
        <v>0.76070000000000004</v>
      </c>
      <c r="DE10" s="33">
        <v>0.745</v>
      </c>
      <c r="DF10" s="33">
        <v>0.73519999999999996</v>
      </c>
      <c r="DG10" s="34">
        <v>0.73809999999999998</v>
      </c>
      <c r="DH10" s="36">
        <v>0.73229999999999995</v>
      </c>
      <c r="DI10" s="35">
        <v>0.73229999999999995</v>
      </c>
      <c r="DJ10" s="33">
        <v>0.73080000000000001</v>
      </c>
      <c r="DK10" s="33">
        <v>0.76639999999999997</v>
      </c>
      <c r="DL10" s="33">
        <v>0.76519999999999999</v>
      </c>
      <c r="DM10" s="33">
        <v>0.7732</v>
      </c>
      <c r="DN10" s="34">
        <v>0.76839999999999997</v>
      </c>
      <c r="DO10" s="33">
        <v>0.75590000000000002</v>
      </c>
      <c r="DP10" s="33">
        <v>0.73880000000000001</v>
      </c>
      <c r="DQ10" s="33">
        <v>0.76</v>
      </c>
      <c r="DR10" s="33">
        <v>0.76349999999999996</v>
      </c>
      <c r="DS10" s="33">
        <v>0.79169999999999996</v>
      </c>
      <c r="DT10" s="33">
        <v>0.77859999999999996</v>
      </c>
      <c r="DU10" s="34">
        <v>0.76939999999999997</v>
      </c>
      <c r="DV10" s="33">
        <v>0.75629999999999997</v>
      </c>
      <c r="DW10" s="33">
        <v>0.75529999999999997</v>
      </c>
      <c r="DX10" s="33">
        <v>0.78900000000000003</v>
      </c>
      <c r="DY10" s="33">
        <v>0.77090000000000003</v>
      </c>
      <c r="DZ10" s="33">
        <v>0.77400000000000002</v>
      </c>
      <c r="EA10" s="33">
        <v>0.76959999999999995</v>
      </c>
      <c r="EB10" s="34">
        <v>0.76070000000000004</v>
      </c>
      <c r="EC10" s="33">
        <v>0.74260000000000004</v>
      </c>
      <c r="ED10" s="33">
        <v>0.7429</v>
      </c>
      <c r="EE10" s="33">
        <v>0.77039999999999997</v>
      </c>
      <c r="EF10" s="33">
        <v>0.76829999999999998</v>
      </c>
      <c r="EG10" s="33">
        <v>0.74839999999999995</v>
      </c>
      <c r="EH10" s="33">
        <v>0.74199999999999999</v>
      </c>
      <c r="EI10" s="34">
        <v>0.72889999999999999</v>
      </c>
      <c r="EJ10" s="33">
        <v>0.71060000000000001</v>
      </c>
      <c r="EK10" s="33">
        <v>0.74170000000000003</v>
      </c>
      <c r="EL10" s="33">
        <v>0.76429999999999998</v>
      </c>
      <c r="EM10" s="33">
        <v>0.76729999999999998</v>
      </c>
      <c r="EN10" s="33">
        <v>0.77649999999999997</v>
      </c>
      <c r="EO10" s="33">
        <v>0.76129999999999998</v>
      </c>
      <c r="EP10" s="34">
        <v>0.745</v>
      </c>
      <c r="EQ10" s="33">
        <v>0.72219999999999995</v>
      </c>
      <c r="ER10" s="33">
        <v>0.72489999999999999</v>
      </c>
      <c r="ES10" s="33">
        <v>0.74319999999999997</v>
      </c>
      <c r="ET10" s="92"/>
      <c r="EU10" s="33">
        <v>0.71640000000000004</v>
      </c>
      <c r="EV10" s="59">
        <v>0.70520000000000005</v>
      </c>
      <c r="EW10" s="100">
        <v>0.70520000000000005</v>
      </c>
      <c r="EX10" s="33">
        <v>0.72330000000000005</v>
      </c>
      <c r="EY10" s="33">
        <v>0.76419999999999999</v>
      </c>
      <c r="EZ10" s="33">
        <v>0.70960000000000001</v>
      </c>
      <c r="FA10" s="33">
        <v>0.78890000000000005</v>
      </c>
      <c r="FB10" s="33">
        <v>0.78390000000000004</v>
      </c>
      <c r="FC10" s="33">
        <v>0.79139999999999999</v>
      </c>
      <c r="FD10" s="51">
        <v>0.77539999999999998</v>
      </c>
      <c r="FE10" s="52">
        <v>0.77539999999999998</v>
      </c>
      <c r="FF10" s="33">
        <v>0.75990000000000002</v>
      </c>
      <c r="FG10" s="33">
        <v>0.79349999999999998</v>
      </c>
      <c r="FH10" s="33">
        <v>0.79349999999999998</v>
      </c>
      <c r="FI10" s="33">
        <v>0.78539999999999999</v>
      </c>
      <c r="FJ10" s="33">
        <v>0.7974</v>
      </c>
      <c r="FK10" s="34">
        <v>0.78280000000000005</v>
      </c>
      <c r="FL10" s="33">
        <v>0.76870000000000005</v>
      </c>
      <c r="FM10" s="104">
        <v>0.78890000000000005</v>
      </c>
      <c r="FN10" s="105">
        <v>0.78890000000000005</v>
      </c>
      <c r="FO10" s="33">
        <v>0.78800000000000003</v>
      </c>
      <c r="FP10" s="33">
        <v>0.7974</v>
      </c>
      <c r="FQ10" s="33">
        <v>0.80079999999999996</v>
      </c>
      <c r="FR10" s="34">
        <v>0.78110000000000002</v>
      </c>
      <c r="FS10" s="33">
        <v>0.76180000000000003</v>
      </c>
      <c r="FT10" s="33">
        <v>0.76519999999999999</v>
      </c>
      <c r="FU10" s="33">
        <v>0.79259999999999997</v>
      </c>
      <c r="FV10" s="33">
        <v>0.7923</v>
      </c>
      <c r="FW10" s="33">
        <v>0.75329999999999997</v>
      </c>
      <c r="FX10" s="33">
        <v>0.75090000000000001</v>
      </c>
      <c r="FY10" s="34">
        <v>0.75090000000000001</v>
      </c>
      <c r="FZ10" s="33">
        <v>0.77890000000000004</v>
      </c>
      <c r="GA10" s="33">
        <v>0.79330000000000001</v>
      </c>
      <c r="GB10" s="33">
        <v>0.80249999999999999</v>
      </c>
      <c r="GC10" s="33">
        <v>0.78739999999999999</v>
      </c>
      <c r="GD10" s="33">
        <v>0.78590000000000004</v>
      </c>
      <c r="GE10" s="33">
        <v>0.78939999999999999</v>
      </c>
      <c r="GF10" s="34">
        <v>0.79879999999999995</v>
      </c>
      <c r="GG10" s="33">
        <v>0.82969999999999999</v>
      </c>
      <c r="GH10" s="33">
        <v>0.81669999999999998</v>
      </c>
      <c r="GI10" s="33">
        <v>0.78890000000000005</v>
      </c>
      <c r="GJ10" s="33">
        <v>0.81389999999999996</v>
      </c>
      <c r="GK10" s="33">
        <v>0.8155</v>
      </c>
      <c r="GL10" s="33">
        <v>0.8145</v>
      </c>
      <c r="GM10" s="34">
        <v>0.79649999999999999</v>
      </c>
      <c r="GN10" s="33">
        <v>0.81640000000000001</v>
      </c>
      <c r="GO10" s="33">
        <v>0.82099999999999995</v>
      </c>
      <c r="GP10" s="33">
        <v>0.82179999999999997</v>
      </c>
      <c r="GQ10" s="33">
        <v>0.82179999999999997</v>
      </c>
      <c r="GR10" s="33">
        <v>0.80789999999999995</v>
      </c>
      <c r="GS10" s="33">
        <v>0.80310000000000004</v>
      </c>
      <c r="GT10" s="34">
        <v>0.78990000000000005</v>
      </c>
      <c r="GU10" s="33">
        <v>0.79720000000000002</v>
      </c>
      <c r="GV10" s="33">
        <v>0.80420000000000003</v>
      </c>
      <c r="GW10" s="33">
        <v>0.80410000000000004</v>
      </c>
      <c r="GX10" s="33">
        <v>0.80630000000000002</v>
      </c>
      <c r="GY10" s="33">
        <v>0.7883</v>
      </c>
      <c r="GZ10" s="33">
        <v>0.77480000000000004</v>
      </c>
      <c r="HA10" s="34">
        <v>0.78269999999999995</v>
      </c>
      <c r="HB10" s="33">
        <v>0.79430000000000001</v>
      </c>
      <c r="HC10" s="33">
        <v>0.81110000000000004</v>
      </c>
      <c r="HD10" s="33">
        <v>0.81059999999999999</v>
      </c>
      <c r="HE10" s="33">
        <v>0.79659999999999997</v>
      </c>
      <c r="HF10" s="33">
        <v>0.77990000000000004</v>
      </c>
      <c r="HG10" s="33">
        <v>0.75939999999999996</v>
      </c>
      <c r="HH10" s="34">
        <v>0.75900000000000001</v>
      </c>
      <c r="HI10" s="33">
        <v>0.77600000000000002</v>
      </c>
      <c r="HJ10" s="33">
        <v>0.77629999999999999</v>
      </c>
      <c r="HK10" s="33">
        <v>0.76270000000000004</v>
      </c>
      <c r="HL10" s="33">
        <v>0.78380000000000005</v>
      </c>
      <c r="HM10" s="33">
        <v>0.77159999999999995</v>
      </c>
      <c r="HN10" s="33">
        <v>0.75460000000000005</v>
      </c>
      <c r="HO10" s="34">
        <v>0.76339999999999997</v>
      </c>
      <c r="HP10" s="33">
        <v>0.79149999999999998</v>
      </c>
      <c r="HQ10" s="33">
        <v>0.79379999999999995</v>
      </c>
      <c r="HR10" s="33">
        <v>0.78449999999999998</v>
      </c>
      <c r="HS10" s="33">
        <v>0.78659999999999997</v>
      </c>
      <c r="HT10" s="33">
        <v>0.75849999999999995</v>
      </c>
      <c r="HU10" s="33">
        <v>0.73629999999999995</v>
      </c>
      <c r="HV10" s="34">
        <v>0.7359</v>
      </c>
      <c r="HW10" s="33">
        <v>0.76390000000000002</v>
      </c>
      <c r="HX10" s="33">
        <v>0.76759999999999995</v>
      </c>
      <c r="HY10" s="33">
        <v>0.76919999999999999</v>
      </c>
      <c r="HZ10" s="33">
        <v>0.76590000000000003</v>
      </c>
      <c r="IA10" s="33">
        <v>0.75229999999999997</v>
      </c>
      <c r="IB10" s="33">
        <v>0.73170000000000002</v>
      </c>
      <c r="IC10" s="34">
        <v>0.73399999999999999</v>
      </c>
      <c r="ID10" s="33">
        <v>0.76290000000000002</v>
      </c>
      <c r="IE10" s="33">
        <v>0.75880000000000003</v>
      </c>
      <c r="IF10" s="33">
        <v>0.73509999999999998</v>
      </c>
      <c r="IG10" s="33">
        <v>0.72819999999999996</v>
      </c>
      <c r="IH10" s="33">
        <v>0.71730000000000005</v>
      </c>
      <c r="II10" s="33">
        <v>0.70760000000000001</v>
      </c>
      <c r="IJ10" s="51">
        <v>0.71209999999999996</v>
      </c>
      <c r="IK10" s="124">
        <v>0.71209999999999996</v>
      </c>
      <c r="IL10" s="52">
        <v>0.71209999999999996</v>
      </c>
      <c r="IM10" s="33">
        <v>0.7238</v>
      </c>
      <c r="IN10" s="33">
        <v>0.70530000000000004</v>
      </c>
      <c r="IO10" s="33">
        <v>0.68230000000000002</v>
      </c>
      <c r="IP10" s="33">
        <v>0.66310000000000002</v>
      </c>
      <c r="IQ10" s="34">
        <v>0.69610000000000005</v>
      </c>
      <c r="IR10" s="33">
        <v>0.69579999999999997</v>
      </c>
      <c r="IS10" s="33">
        <v>0.70609999999999995</v>
      </c>
      <c r="IT10" s="33">
        <v>0.70499999999999996</v>
      </c>
      <c r="IU10" s="33">
        <v>0.70760000000000001</v>
      </c>
      <c r="IV10" s="33">
        <v>0.70189999999999997</v>
      </c>
      <c r="IW10" s="33">
        <v>0.68689999999999996</v>
      </c>
      <c r="IX10" s="34">
        <v>0.65969999999999995</v>
      </c>
      <c r="IY10" s="33">
        <v>0.6895</v>
      </c>
      <c r="IZ10" s="33">
        <v>0.69220000000000004</v>
      </c>
      <c r="JA10" s="33">
        <v>0.68689999999999996</v>
      </c>
      <c r="JB10" s="33">
        <v>0.68959999999999999</v>
      </c>
      <c r="JC10" s="33">
        <v>0.68389999999999995</v>
      </c>
      <c r="JD10" s="33">
        <v>0.66059999999999997</v>
      </c>
      <c r="JE10" s="34">
        <v>0.65249999999999997</v>
      </c>
      <c r="JF10" s="33">
        <v>0.68200000000000005</v>
      </c>
      <c r="JG10" s="92"/>
      <c r="JH10" s="33">
        <v>0.69710000000000005</v>
      </c>
      <c r="JI10" s="33">
        <v>0.69779999999999998</v>
      </c>
      <c r="JJ10" s="33">
        <v>0.66669999999999996</v>
      </c>
      <c r="JK10" s="33">
        <v>0.6542</v>
      </c>
      <c r="JL10" s="34">
        <v>0.65169999999999995</v>
      </c>
      <c r="JM10" s="33">
        <v>0.69810000000000005</v>
      </c>
      <c r="JN10" s="33">
        <v>0.69079999999999997</v>
      </c>
      <c r="JO10" s="33">
        <v>0.70589999999999997</v>
      </c>
      <c r="JP10" s="59">
        <v>0.69289999999999996</v>
      </c>
      <c r="JQ10" s="52">
        <v>0.69289999999999996</v>
      </c>
      <c r="JR10" s="35"/>
      <c r="JS10" s="34">
        <v>0.64880000000000004</v>
      </c>
      <c r="JT10" s="33">
        <v>0.67569999999999997</v>
      </c>
      <c r="JU10" s="33">
        <v>0.69399999999999995</v>
      </c>
      <c r="JV10" s="33">
        <v>0.70150000000000001</v>
      </c>
      <c r="JW10" s="33">
        <v>0.72019999999999995</v>
      </c>
      <c r="JX10" s="33">
        <v>0.70109999999999995</v>
      </c>
      <c r="JY10" s="33">
        <v>0.6804</v>
      </c>
      <c r="JZ10" s="34">
        <v>0.69430000000000003</v>
      </c>
      <c r="KA10" s="33">
        <v>0.72119999999999995</v>
      </c>
      <c r="KB10" s="33">
        <v>0.73229999999999995</v>
      </c>
      <c r="KC10" s="33">
        <v>0.72119999999999995</v>
      </c>
      <c r="KD10" s="33">
        <v>0.72330000000000005</v>
      </c>
      <c r="KE10" s="33">
        <v>0.70330000000000004</v>
      </c>
      <c r="KF10" s="33">
        <v>0.69899999999999995</v>
      </c>
      <c r="KG10" s="34">
        <v>0.68669999999999998</v>
      </c>
      <c r="KH10" s="33">
        <v>0.7077</v>
      </c>
      <c r="KI10" s="33">
        <v>0.71809999999999996</v>
      </c>
      <c r="KJ10" s="33">
        <v>0.72240000000000004</v>
      </c>
      <c r="KK10" s="33">
        <v>0.70850000000000002</v>
      </c>
      <c r="KL10" s="33">
        <v>0.69689999999999996</v>
      </c>
      <c r="KM10" s="33">
        <v>0.6754</v>
      </c>
      <c r="KN10" s="34">
        <v>0.67420000000000002</v>
      </c>
      <c r="KO10" s="33">
        <v>0.67449999999999999</v>
      </c>
      <c r="KQ10" s="33">
        <v>0.70269999999999999</v>
      </c>
      <c r="KR10" s="33">
        <v>0.69340000000000002</v>
      </c>
      <c r="KS10" s="33">
        <v>0.69059999999999999</v>
      </c>
      <c r="KT10" s="33">
        <v>0.67979999999999996</v>
      </c>
      <c r="KU10" s="34">
        <v>0.66820000000000002</v>
      </c>
      <c r="KV10" s="33">
        <v>0.69699999999999995</v>
      </c>
      <c r="KW10" s="33">
        <v>0.69830000000000003</v>
      </c>
      <c r="KX10" s="33">
        <v>0.68740000000000001</v>
      </c>
      <c r="KY10" s="33">
        <v>0.70220000000000005</v>
      </c>
      <c r="KZ10" s="33">
        <v>0.68279999999999996</v>
      </c>
      <c r="LA10" s="33">
        <v>0.66090000000000004</v>
      </c>
      <c r="LB10" s="34">
        <v>0.65469999999999995</v>
      </c>
      <c r="LC10" s="33">
        <v>0.69540000000000002</v>
      </c>
      <c r="LD10" s="33">
        <v>0.7097</v>
      </c>
      <c r="LE10" s="33">
        <v>0.70020000000000004</v>
      </c>
      <c r="LF10" s="33">
        <v>0.69510000000000005</v>
      </c>
      <c r="LG10" s="33">
        <v>0.69430000000000003</v>
      </c>
      <c r="LH10" s="33">
        <v>0.66800000000000004</v>
      </c>
      <c r="LI10" s="34">
        <v>0.68330000000000002</v>
      </c>
      <c r="LJ10" s="33">
        <v>0.7077</v>
      </c>
      <c r="LK10" s="33">
        <v>0.71140000000000003</v>
      </c>
      <c r="LL10" s="33">
        <v>0.71260000000000001</v>
      </c>
      <c r="LM10" s="33">
        <v>0.69969999999999999</v>
      </c>
      <c r="LN10" s="33">
        <v>0.68799999999999994</v>
      </c>
      <c r="LO10" s="33">
        <v>0.66300000000000003</v>
      </c>
      <c r="LP10" s="34">
        <v>0.68020000000000003</v>
      </c>
      <c r="LQ10" s="33">
        <v>0.69269999999999998</v>
      </c>
      <c r="LR10" s="33">
        <v>0.72</v>
      </c>
      <c r="LS10" s="33">
        <v>0.70469999999999999</v>
      </c>
      <c r="LT10" s="33">
        <v>0.68940000000000001</v>
      </c>
      <c r="LU10" s="33">
        <v>0.67549999999999999</v>
      </c>
      <c r="LV10" s="127">
        <v>0.63560000000000005</v>
      </c>
      <c r="LW10" s="35"/>
      <c r="LX10" s="33">
        <v>0.63700000000000001</v>
      </c>
      <c r="LY10" s="33">
        <v>0.6744</v>
      </c>
      <c r="LZ10" s="59">
        <v>0.67910000000000004</v>
      </c>
      <c r="MA10" s="137">
        <v>0.67910000000000004</v>
      </c>
      <c r="MB10" s="52">
        <v>0.67910000000000004</v>
      </c>
      <c r="MC10" s="33">
        <v>0.63119999999999998</v>
      </c>
      <c r="MD10" s="34"/>
      <c r="ME10" s="33">
        <v>0.6804</v>
      </c>
      <c r="MF10" s="33">
        <v>0.68430000000000002</v>
      </c>
      <c r="MG10" s="33">
        <v>0.69740000000000002</v>
      </c>
      <c r="MH10" s="35"/>
      <c r="MI10" s="35"/>
      <c r="MJ10" s="33">
        <v>0.66100000000000003</v>
      </c>
      <c r="MK10" s="34">
        <v>0.6714</v>
      </c>
      <c r="ML10" s="35"/>
      <c r="MM10" s="33">
        <v>0.7117</v>
      </c>
      <c r="MQ10" s="33">
        <v>0.66710000000000003</v>
      </c>
      <c r="MR10" s="34"/>
      <c r="MY10" s="34"/>
      <c r="NF10" s="34"/>
      <c r="NH10" s="33">
        <v>0.65369999999999995</v>
      </c>
      <c r="NM10" s="34"/>
      <c r="NO10" s="33">
        <v>0.68269999999999997</v>
      </c>
      <c r="NT10" s="34"/>
      <c r="NV10" s="33">
        <v>0.66790000000000005</v>
      </c>
      <c r="OA10" s="34"/>
      <c r="OC10" s="33">
        <v>0.7</v>
      </c>
      <c r="OH10" s="34"/>
      <c r="OJ10" s="33">
        <v>0.71579999999999999</v>
      </c>
      <c r="OO10" s="34"/>
      <c r="OQ10" s="33">
        <v>0.77239999999999998</v>
      </c>
      <c r="OV10" s="34"/>
      <c r="OX10" s="33">
        <v>0.79790000000000005</v>
      </c>
      <c r="PA10" s="33">
        <v>0.83440000000000003</v>
      </c>
      <c r="PB10" s="33">
        <v>0.83440000000000003</v>
      </c>
      <c r="PC10" s="34">
        <v>0.83440000000000003</v>
      </c>
      <c r="PD10" s="33">
        <v>0.83440000000000003</v>
      </c>
      <c r="PE10" s="33">
        <v>0.81230000000000002</v>
      </c>
      <c r="PF10" s="33">
        <v>0.81230000000000002</v>
      </c>
      <c r="PG10" s="33">
        <v>0.85499999999999998</v>
      </c>
      <c r="PH10" s="33">
        <v>0.85499999999999998</v>
      </c>
      <c r="PI10" s="33">
        <v>0.85499999999999998</v>
      </c>
      <c r="PJ10" s="34">
        <v>0.82299999999999995</v>
      </c>
      <c r="PK10" s="33">
        <v>0.82199999999999995</v>
      </c>
      <c r="PL10" s="33">
        <v>0.80789999999999995</v>
      </c>
      <c r="PM10" s="33">
        <v>0.79900000000000004</v>
      </c>
      <c r="PN10" s="33">
        <v>0.82609999999999995</v>
      </c>
      <c r="PO10" s="59">
        <v>0.82750000000000001</v>
      </c>
      <c r="PP10" s="124">
        <v>0.82750000000000001</v>
      </c>
      <c r="PQ10" s="146">
        <v>0.82750000000000001</v>
      </c>
      <c r="PR10" s="52">
        <v>0.82750000000000001</v>
      </c>
      <c r="PS10" s="33">
        <v>0.81589999999999996</v>
      </c>
      <c r="PT10" s="33">
        <v>0.82579999999999998</v>
      </c>
      <c r="PU10" s="33">
        <v>0.82640000000000002</v>
      </c>
      <c r="PV10" s="59">
        <v>0.82630000000000003</v>
      </c>
      <c r="PW10" s="124">
        <v>0.82630000000000003</v>
      </c>
      <c r="PX10" s="100">
        <v>0.82630000000000003</v>
      </c>
      <c r="PY10" s="33">
        <v>0.81869999999999998</v>
      </c>
      <c r="PZ10" s="33">
        <v>0.82010000000000005</v>
      </c>
      <c r="QA10" s="33">
        <v>0.83250000000000002</v>
      </c>
      <c r="QB10" s="59">
        <v>0.81930000000000003</v>
      </c>
      <c r="QC10" s="124">
        <v>0.81930000000000003</v>
      </c>
      <c r="QD10" s="124">
        <v>0.81930000000000003</v>
      </c>
      <c r="QE10" s="100">
        <v>0.81930000000000003</v>
      </c>
      <c r="QF10" s="33">
        <v>0.83069999999999999</v>
      </c>
      <c r="QG10" s="33">
        <v>0.83150000000000002</v>
      </c>
      <c r="QH10" s="33">
        <v>0.83099999999999996</v>
      </c>
      <c r="QI10" s="33">
        <v>0.82950000000000002</v>
      </c>
      <c r="QJ10" s="59">
        <v>0.84599999999999997</v>
      </c>
      <c r="QK10" s="124">
        <v>0.84599999999999997</v>
      </c>
      <c r="QL10" s="100">
        <v>0.84599999999999997</v>
      </c>
      <c r="QM10" s="33">
        <v>0.82689999999999997</v>
      </c>
      <c r="QN10" s="33">
        <v>0.80669999999999997</v>
      </c>
      <c r="QO10" s="33">
        <v>0.81859999999999999</v>
      </c>
      <c r="QP10" s="33">
        <v>0.80910000000000004</v>
      </c>
      <c r="QQ10" s="59">
        <v>0.80430000000000001</v>
      </c>
      <c r="QR10" s="124">
        <v>0.80430000000000001</v>
      </c>
      <c r="QS10" s="100">
        <v>0.80430000000000001</v>
      </c>
      <c r="QT10" s="33">
        <v>0.79310000000000003</v>
      </c>
      <c r="QU10" s="33">
        <v>0.79530000000000001</v>
      </c>
      <c r="QV10" s="33">
        <v>0.79969999999999997</v>
      </c>
      <c r="QW10" s="33">
        <v>0.7802</v>
      </c>
      <c r="QX10" s="59">
        <v>0.77759999999999996</v>
      </c>
      <c r="QY10" s="124">
        <v>0.77759999999999996</v>
      </c>
      <c r="QZ10" s="100">
        <v>0.77759999999999996</v>
      </c>
      <c r="RA10" s="33">
        <v>0.748</v>
      </c>
      <c r="RB10" s="59">
        <v>0.72629999999999995</v>
      </c>
      <c r="RC10" s="52">
        <v>0.72629999999999995</v>
      </c>
      <c r="RD10" s="33">
        <v>0.76</v>
      </c>
      <c r="RE10" s="59">
        <v>0.74009999999999998</v>
      </c>
      <c r="RF10" s="124">
        <v>0.74009999999999998</v>
      </c>
      <c r="RG10" s="100">
        <v>0.74009999999999998</v>
      </c>
      <c r="RH10" s="33">
        <v>0.74070000000000003</v>
      </c>
      <c r="RI10" s="33">
        <v>0.74370000000000003</v>
      </c>
      <c r="RJ10" s="33">
        <v>0.73129999999999995</v>
      </c>
      <c r="RK10" s="33">
        <v>0.76559999999999995</v>
      </c>
      <c r="RL10" s="59">
        <v>0.76129999999999998</v>
      </c>
      <c r="RM10" s="124">
        <v>0.76129999999999998</v>
      </c>
      <c r="RN10" s="100">
        <v>0.76129999999999998</v>
      </c>
      <c r="RO10" s="59">
        <v>0.73699999999999999</v>
      </c>
      <c r="RP10" s="52">
        <v>0.73699999999999999</v>
      </c>
      <c r="RQ10" s="33">
        <v>0.74170000000000003</v>
      </c>
      <c r="RR10" s="33">
        <v>0.75219999999999998</v>
      </c>
      <c r="RS10" s="59">
        <v>0.74719999999999998</v>
      </c>
      <c r="RT10" s="124">
        <v>0.74719999999999998</v>
      </c>
      <c r="RU10" s="146">
        <v>0.74719999999999998</v>
      </c>
      <c r="RV10" s="52">
        <v>0.74719999999999998</v>
      </c>
      <c r="RW10" s="33">
        <v>0.72529999999999994</v>
      </c>
      <c r="RX10" s="33">
        <v>0.74029999999999996</v>
      </c>
      <c r="RY10" s="33">
        <v>0.75780000000000003</v>
      </c>
      <c r="RZ10" s="59">
        <v>0.73850000000000005</v>
      </c>
      <c r="SA10" s="124">
        <v>0.73850000000000005</v>
      </c>
      <c r="SB10" s="100">
        <v>0.73850000000000005</v>
      </c>
      <c r="SC10" s="33">
        <v>0.73550000000000004</v>
      </c>
      <c r="SD10" s="33">
        <v>0.7157</v>
      </c>
      <c r="SE10" s="59">
        <v>0.74929999999999997</v>
      </c>
      <c r="SF10" s="52">
        <v>0.74929999999999997</v>
      </c>
      <c r="SG10" s="59">
        <v>0.74819999999999998</v>
      </c>
      <c r="SH10" s="124">
        <v>0.74819999999999998</v>
      </c>
      <c r="SI10" s="100">
        <v>0.74819999999999998</v>
      </c>
      <c r="SJ10" s="33">
        <v>0.73570000000000002</v>
      </c>
      <c r="SK10" s="33">
        <v>0.72370000000000001</v>
      </c>
      <c r="SL10" s="33">
        <v>0.74080000000000001</v>
      </c>
      <c r="SM10" s="33">
        <v>0.75280000000000002</v>
      </c>
      <c r="SN10" s="59">
        <v>0.75590000000000002</v>
      </c>
      <c r="SO10" s="124">
        <v>0.75590000000000002</v>
      </c>
      <c r="SP10" s="100">
        <v>0.75590000000000002</v>
      </c>
      <c r="SQ10" s="33">
        <v>0.70320000000000005</v>
      </c>
      <c r="SR10" s="33">
        <v>0.72060000000000002</v>
      </c>
      <c r="SS10" s="59">
        <v>0.73540000000000005</v>
      </c>
      <c r="ST10" s="124">
        <v>0.73540000000000005</v>
      </c>
      <c r="SU10" s="124">
        <v>0.73540000000000005</v>
      </c>
      <c r="SV10" s="124">
        <v>0.73540000000000005</v>
      </c>
      <c r="SW10" s="100">
        <v>0.73540000000000005</v>
      </c>
      <c r="SX10" s="59">
        <v>0.70299999999999996</v>
      </c>
      <c r="SY10" s="52">
        <v>0.70299999999999996</v>
      </c>
      <c r="SZ10" s="59">
        <v>0.73470000000000002</v>
      </c>
      <c r="TA10" s="52">
        <v>0.73470000000000002</v>
      </c>
      <c r="TB10" s="59">
        <v>0.75419999999999998</v>
      </c>
      <c r="TC10" s="124">
        <v>0.75419999999999998</v>
      </c>
      <c r="TD10" s="100">
        <v>0.75419999999999998</v>
      </c>
      <c r="TE10" s="33">
        <v>0.75629999999999997</v>
      </c>
      <c r="TF10" s="33">
        <v>0.73360000000000003</v>
      </c>
      <c r="TG10" s="33">
        <v>0.74880000000000002</v>
      </c>
      <c r="TH10" s="33">
        <v>0.75970000000000004</v>
      </c>
      <c r="TI10" s="59">
        <v>0.76429999999999998</v>
      </c>
      <c r="TJ10" s="124">
        <v>0.76429999999999998</v>
      </c>
      <c r="TK10" s="100">
        <v>0.76429999999999998</v>
      </c>
      <c r="TL10" s="33">
        <v>0.74329999999999996</v>
      </c>
      <c r="TM10" s="33">
        <v>0.73580000000000001</v>
      </c>
      <c r="TN10" s="33">
        <v>0.75939999999999996</v>
      </c>
      <c r="TO10" s="33">
        <v>0.749</v>
      </c>
      <c r="TR10" s="34"/>
      <c r="TY10" s="34"/>
    </row>
    <row r="11" spans="1:551" ht="15" hidden="1" thickBot="1" x14ac:dyDescent="0.35">
      <c r="F11" s="7"/>
      <c r="M11" s="7"/>
      <c r="T11" s="7"/>
      <c r="Y11" s="17"/>
      <c r="AA11" s="7"/>
      <c r="AH11" s="7"/>
      <c r="AO11" s="7"/>
      <c r="AV11" s="7"/>
      <c r="BC11" s="7"/>
      <c r="BJ11" s="7"/>
      <c r="BQ11" s="7"/>
      <c r="BX11" s="7"/>
      <c r="CE11" s="7"/>
      <c r="CL11" s="7"/>
      <c r="CO11" s="69"/>
      <c r="CP11" s="45"/>
      <c r="CQ11" s="70"/>
      <c r="CR11" s="70"/>
      <c r="CS11" s="7"/>
      <c r="CZ11" s="7"/>
      <c r="DG11" s="7"/>
      <c r="DN11" s="7"/>
      <c r="DU11" s="7"/>
      <c r="EB11" s="7"/>
      <c r="EI11" s="7"/>
      <c r="EP11" s="7"/>
      <c r="ET11" s="91"/>
      <c r="EW11" s="7"/>
      <c r="FD11" s="7"/>
      <c r="FK11" s="7"/>
      <c r="FR11" s="7"/>
      <c r="FY11" s="7"/>
      <c r="GF11" s="7"/>
      <c r="GM11" s="7"/>
      <c r="GT11" s="7"/>
      <c r="HA11" s="7"/>
      <c r="HH11" s="7"/>
      <c r="HO11" s="7"/>
      <c r="HV11" s="7"/>
      <c r="IC11" s="7"/>
      <c r="IJ11" s="7"/>
      <c r="IQ11" s="7"/>
      <c r="IX11" s="7"/>
      <c r="JE11" s="7"/>
      <c r="JL11" s="7"/>
      <c r="JR11" s="5"/>
      <c r="JS11" s="7"/>
      <c r="JZ11" s="7"/>
      <c r="KG11" s="7"/>
      <c r="KN11" s="7"/>
      <c r="KU11" s="7"/>
      <c r="LB11" s="7"/>
      <c r="LI11" s="7"/>
      <c r="LP11" s="7"/>
      <c r="LV11" s="39"/>
      <c r="LW11" s="5"/>
      <c r="MD11" s="7"/>
      <c r="MH11" s="5"/>
      <c r="MI11" s="5"/>
      <c r="MK11" s="7"/>
      <c r="MR11" s="7"/>
      <c r="MY11" s="7"/>
      <c r="NF11" s="7"/>
      <c r="NM11" s="7"/>
      <c r="NT11" s="7"/>
      <c r="OA11" s="7"/>
      <c r="OH11" s="7"/>
      <c r="OO11" s="7"/>
      <c r="OV11" s="7"/>
      <c r="PC11" s="7"/>
      <c r="PJ11" s="7"/>
      <c r="PQ11" s="7"/>
      <c r="PX11" s="7"/>
      <c r="QE11" s="7"/>
      <c r="QL11" s="7"/>
      <c r="QS11" s="7"/>
      <c r="QZ11" s="7"/>
      <c r="RG11" s="7"/>
      <c r="RN11" s="7"/>
      <c r="RU11" s="7"/>
      <c r="SB11" s="7"/>
      <c r="SI11" s="7"/>
      <c r="SP11" s="7"/>
      <c r="SW11" s="7"/>
      <c r="TD11" s="7"/>
      <c r="TK11" s="7"/>
      <c r="TR11" s="7"/>
      <c r="TY11" s="7"/>
    </row>
    <row r="12" spans="1:551" s="28" customFormat="1" ht="15" hidden="1" thickBot="1" x14ac:dyDescent="0.35">
      <c r="A12" s="28" t="s">
        <v>40</v>
      </c>
      <c r="B12" s="28">
        <v>18</v>
      </c>
      <c r="C12" s="28">
        <v>15</v>
      </c>
      <c r="D12" s="28">
        <v>6</v>
      </c>
      <c r="E12" s="28">
        <v>13</v>
      </c>
      <c r="F12" s="29">
        <v>5</v>
      </c>
      <c r="G12" s="28">
        <v>6</v>
      </c>
      <c r="H12" s="28">
        <v>17</v>
      </c>
      <c r="I12" s="28">
        <v>32</v>
      </c>
      <c r="J12" s="28">
        <v>19</v>
      </c>
      <c r="K12" s="28">
        <v>23</v>
      </c>
      <c r="L12" s="28">
        <v>11</v>
      </c>
      <c r="M12" s="29">
        <v>8</v>
      </c>
      <c r="N12" s="28">
        <v>12</v>
      </c>
      <c r="O12" s="28">
        <v>14</v>
      </c>
      <c r="Q12" s="28">
        <v>55</v>
      </c>
      <c r="R12" s="28">
        <v>23</v>
      </c>
      <c r="S12" s="28">
        <v>33</v>
      </c>
      <c r="T12" s="29">
        <v>16</v>
      </c>
      <c r="U12" s="28">
        <v>8</v>
      </c>
      <c r="V12" s="28">
        <v>40</v>
      </c>
      <c r="W12" s="28">
        <v>32</v>
      </c>
      <c r="X12" s="28">
        <v>43</v>
      </c>
      <c r="Y12" s="31">
        <v>38</v>
      </c>
      <c r="Z12" s="28">
        <v>61</v>
      </c>
      <c r="AA12" s="29">
        <v>20</v>
      </c>
      <c r="AB12" s="28">
        <v>14</v>
      </c>
      <c r="AC12" s="28">
        <v>40</v>
      </c>
      <c r="AD12" s="28">
        <v>37</v>
      </c>
      <c r="AE12" s="28">
        <v>38</v>
      </c>
      <c r="AF12" s="28">
        <v>34</v>
      </c>
      <c r="AG12" s="28">
        <v>31</v>
      </c>
      <c r="AH12" s="29">
        <v>24</v>
      </c>
      <c r="AI12" s="28">
        <v>10</v>
      </c>
      <c r="AJ12" s="28">
        <v>40</v>
      </c>
      <c r="AK12" s="28">
        <v>38</v>
      </c>
      <c r="AL12" s="28">
        <v>40</v>
      </c>
      <c r="AM12" s="28">
        <v>20</v>
      </c>
      <c r="AN12" s="28">
        <v>57</v>
      </c>
      <c r="AO12" s="29">
        <v>12</v>
      </c>
      <c r="AP12" s="28">
        <v>13</v>
      </c>
      <c r="AQ12" s="28">
        <v>39</v>
      </c>
      <c r="AR12" s="28">
        <v>38</v>
      </c>
      <c r="AS12" s="28">
        <v>26</v>
      </c>
      <c r="AT12" s="28">
        <v>12</v>
      </c>
      <c r="AU12" s="28">
        <v>40</v>
      </c>
      <c r="AV12" s="29">
        <v>7</v>
      </c>
      <c r="AW12" s="28">
        <v>16</v>
      </c>
      <c r="AX12" s="28">
        <v>37</v>
      </c>
      <c r="AY12" s="28">
        <v>14</v>
      </c>
      <c r="AZ12" s="28">
        <v>33</v>
      </c>
      <c r="BA12" s="28">
        <v>44</v>
      </c>
      <c r="BB12" s="28">
        <v>25</v>
      </c>
      <c r="BC12" s="29">
        <v>7</v>
      </c>
      <c r="BD12" s="28">
        <v>5</v>
      </c>
      <c r="BE12" s="28">
        <v>16</v>
      </c>
      <c r="BF12" s="28">
        <v>38</v>
      </c>
      <c r="BG12" s="28">
        <v>33</v>
      </c>
      <c r="BH12" s="28">
        <v>19</v>
      </c>
      <c r="BI12" s="28">
        <v>36</v>
      </c>
      <c r="BJ12" s="29">
        <v>10</v>
      </c>
      <c r="BK12" s="28">
        <v>11</v>
      </c>
      <c r="BL12" s="28">
        <v>33</v>
      </c>
      <c r="BM12" s="28">
        <v>21</v>
      </c>
      <c r="BN12" s="28">
        <v>6</v>
      </c>
      <c r="BO12" s="28">
        <v>34</v>
      </c>
      <c r="BP12" s="28">
        <v>27</v>
      </c>
      <c r="BQ12" s="29">
        <v>5</v>
      </c>
      <c r="BR12" s="28">
        <v>18</v>
      </c>
      <c r="BS12" s="28">
        <v>5</v>
      </c>
      <c r="BT12" s="28">
        <v>23</v>
      </c>
      <c r="BU12" s="28">
        <v>22</v>
      </c>
      <c r="BV12" s="28">
        <v>44</v>
      </c>
      <c r="BW12" s="28">
        <v>13</v>
      </c>
      <c r="BX12" s="29">
        <v>23</v>
      </c>
      <c r="BY12" s="28">
        <v>5</v>
      </c>
      <c r="BZ12" s="28">
        <v>14</v>
      </c>
      <c r="CA12" s="28">
        <v>25</v>
      </c>
      <c r="CB12" s="28">
        <v>23</v>
      </c>
      <c r="CC12" s="28">
        <v>14</v>
      </c>
      <c r="CD12" s="28">
        <v>8</v>
      </c>
      <c r="CE12" s="29">
        <v>11</v>
      </c>
      <c r="CF12" s="28">
        <v>10</v>
      </c>
      <c r="CG12" s="28">
        <v>26</v>
      </c>
      <c r="CH12" s="28">
        <v>19</v>
      </c>
      <c r="CI12" s="28">
        <v>14</v>
      </c>
      <c r="CJ12" s="28">
        <v>15</v>
      </c>
      <c r="CK12" s="28">
        <v>25</v>
      </c>
      <c r="CL12" s="29">
        <v>2</v>
      </c>
      <c r="CM12" s="28">
        <v>7</v>
      </c>
      <c r="CN12" s="28">
        <v>14</v>
      </c>
      <c r="CO12" s="75">
        <v>15</v>
      </c>
      <c r="CP12" s="28">
        <v>14</v>
      </c>
      <c r="CQ12" s="76">
        <v>11</v>
      </c>
      <c r="CR12" s="76">
        <v>25</v>
      </c>
      <c r="CS12" s="29">
        <v>11</v>
      </c>
      <c r="CT12" s="28">
        <v>2</v>
      </c>
      <c r="CU12" s="28">
        <v>15</v>
      </c>
      <c r="CV12" s="28">
        <v>20</v>
      </c>
      <c r="CW12" s="28">
        <v>9</v>
      </c>
      <c r="CX12" s="28">
        <v>9</v>
      </c>
      <c r="CY12" s="28">
        <v>16</v>
      </c>
      <c r="CZ12" s="29">
        <v>2</v>
      </c>
      <c r="DA12" s="28">
        <v>6</v>
      </c>
      <c r="DB12" s="28">
        <v>8</v>
      </c>
      <c r="DC12" s="28">
        <v>16</v>
      </c>
      <c r="DD12" s="28">
        <v>8</v>
      </c>
      <c r="DE12" s="28">
        <v>6</v>
      </c>
      <c r="DF12" s="28">
        <v>18</v>
      </c>
      <c r="DG12" s="29">
        <v>12</v>
      </c>
      <c r="DH12" s="28">
        <v>10</v>
      </c>
      <c r="DI12" s="28">
        <v>18</v>
      </c>
      <c r="DJ12" s="28">
        <v>9</v>
      </c>
      <c r="DK12" s="28">
        <v>34</v>
      </c>
      <c r="DL12" s="28">
        <v>15</v>
      </c>
      <c r="DM12" s="28">
        <v>12</v>
      </c>
      <c r="DN12" s="29">
        <v>5</v>
      </c>
      <c r="DO12" s="28">
        <v>10</v>
      </c>
      <c r="DP12" s="28">
        <v>19</v>
      </c>
      <c r="DQ12" s="28">
        <v>27</v>
      </c>
      <c r="DR12" s="28">
        <v>12</v>
      </c>
      <c r="DS12" s="28">
        <v>6</v>
      </c>
      <c r="DT12" s="28">
        <v>26</v>
      </c>
      <c r="DU12" s="29">
        <v>1</v>
      </c>
      <c r="DV12" s="28">
        <v>9</v>
      </c>
      <c r="DW12" s="28">
        <v>11</v>
      </c>
      <c r="DX12" s="28">
        <v>15</v>
      </c>
      <c r="DY12" s="28">
        <v>7</v>
      </c>
      <c r="DZ12" s="28">
        <v>14</v>
      </c>
      <c r="EA12" s="28">
        <v>7</v>
      </c>
      <c r="EB12" s="29">
        <v>18</v>
      </c>
      <c r="EC12" s="28">
        <v>0</v>
      </c>
      <c r="ED12" s="28">
        <v>13</v>
      </c>
      <c r="EE12" s="28">
        <v>13</v>
      </c>
      <c r="EF12" s="28">
        <v>7</v>
      </c>
      <c r="EG12" s="28">
        <v>16</v>
      </c>
      <c r="EH12" s="28">
        <v>6</v>
      </c>
      <c r="EI12" s="29">
        <v>2</v>
      </c>
      <c r="EJ12" s="28">
        <v>24</v>
      </c>
      <c r="EK12" s="28">
        <v>7</v>
      </c>
      <c r="EL12" s="28">
        <v>21</v>
      </c>
      <c r="EM12" s="28">
        <v>12</v>
      </c>
      <c r="EN12" s="28">
        <v>21</v>
      </c>
      <c r="EO12" s="28">
        <v>23</v>
      </c>
      <c r="EP12" s="29">
        <v>8</v>
      </c>
      <c r="EQ12" s="28">
        <v>3</v>
      </c>
      <c r="ER12" s="28">
        <v>17</v>
      </c>
      <c r="ES12" s="28">
        <v>2</v>
      </c>
      <c r="ET12" s="93"/>
      <c r="EU12" s="28">
        <v>23</v>
      </c>
      <c r="EV12" s="28">
        <v>0</v>
      </c>
      <c r="EW12" s="29">
        <v>6</v>
      </c>
      <c r="EX12" s="28">
        <v>22</v>
      </c>
      <c r="EY12" s="28">
        <v>10</v>
      </c>
      <c r="EZ12" s="28">
        <v>31</v>
      </c>
      <c r="FA12" s="28">
        <v>15</v>
      </c>
      <c r="FB12" s="28">
        <v>22</v>
      </c>
      <c r="FC12" s="28">
        <v>13</v>
      </c>
      <c r="FD12" s="29">
        <v>40</v>
      </c>
      <c r="FE12" s="28">
        <v>8</v>
      </c>
      <c r="FF12" s="28">
        <v>3</v>
      </c>
      <c r="FG12" s="28">
        <v>19</v>
      </c>
      <c r="FH12" s="28">
        <v>10</v>
      </c>
      <c r="FI12" s="28">
        <v>40</v>
      </c>
      <c r="FJ12" s="28">
        <v>9</v>
      </c>
      <c r="FK12" s="29">
        <v>35</v>
      </c>
      <c r="FL12" s="28">
        <v>8</v>
      </c>
      <c r="FM12" s="28">
        <v>4</v>
      </c>
      <c r="FN12" s="28">
        <v>35</v>
      </c>
      <c r="FO12" s="28">
        <v>30</v>
      </c>
      <c r="FP12" s="28">
        <v>19</v>
      </c>
      <c r="FQ12" s="28">
        <v>14</v>
      </c>
      <c r="FR12" s="29">
        <v>28</v>
      </c>
      <c r="FS12" s="28">
        <v>18</v>
      </c>
      <c r="FT12" s="28">
        <v>11</v>
      </c>
      <c r="FU12" s="28">
        <v>40</v>
      </c>
      <c r="FV12" s="28">
        <v>14</v>
      </c>
      <c r="FW12" s="28">
        <v>14</v>
      </c>
      <c r="FY12" s="29">
        <v>16</v>
      </c>
      <c r="FZ12" s="28">
        <v>18</v>
      </c>
      <c r="GA12" s="28">
        <v>33</v>
      </c>
      <c r="GB12" s="28">
        <v>35</v>
      </c>
      <c r="GC12" s="28">
        <v>28</v>
      </c>
      <c r="GD12" s="28">
        <v>20</v>
      </c>
      <c r="GE12" s="28">
        <v>11</v>
      </c>
      <c r="GF12" s="29">
        <v>9</v>
      </c>
      <c r="GG12" s="28">
        <v>58</v>
      </c>
      <c r="GH12" s="28">
        <v>43</v>
      </c>
      <c r="GI12" s="28">
        <v>26</v>
      </c>
      <c r="GJ12" s="28">
        <v>49</v>
      </c>
      <c r="GK12" s="28">
        <v>38</v>
      </c>
      <c r="GL12" s="28">
        <v>13</v>
      </c>
      <c r="GM12" s="29">
        <v>23</v>
      </c>
      <c r="GN12" s="28">
        <v>30</v>
      </c>
      <c r="GO12" s="28">
        <v>14</v>
      </c>
      <c r="GP12" s="28">
        <v>79</v>
      </c>
      <c r="GQ12" s="28">
        <v>52</v>
      </c>
      <c r="GR12" s="28">
        <v>60</v>
      </c>
      <c r="GS12" s="28">
        <v>6</v>
      </c>
      <c r="GT12" s="29">
        <v>11</v>
      </c>
      <c r="GU12" s="28">
        <v>43</v>
      </c>
      <c r="GV12" s="28">
        <v>32</v>
      </c>
      <c r="GW12" s="28">
        <v>18</v>
      </c>
      <c r="GX12" s="28">
        <v>49</v>
      </c>
      <c r="GY12" s="28">
        <v>44</v>
      </c>
      <c r="GZ12" s="28">
        <v>5</v>
      </c>
      <c r="HA12" s="29">
        <v>19</v>
      </c>
      <c r="HB12" s="28">
        <v>72</v>
      </c>
      <c r="HC12" s="28">
        <v>200</v>
      </c>
      <c r="HD12" s="28">
        <v>33</v>
      </c>
      <c r="HE12" s="28">
        <v>58</v>
      </c>
      <c r="HF12" s="28">
        <v>19</v>
      </c>
      <c r="HG12" s="28">
        <v>179</v>
      </c>
      <c r="HH12" s="29">
        <v>25</v>
      </c>
      <c r="HI12" s="28">
        <v>51</v>
      </c>
      <c r="HJ12" s="28">
        <v>65</v>
      </c>
      <c r="HK12" s="28">
        <v>43</v>
      </c>
      <c r="HL12" s="28">
        <v>46</v>
      </c>
      <c r="HM12" s="28">
        <v>29</v>
      </c>
      <c r="HN12" s="28">
        <v>30</v>
      </c>
      <c r="HO12" s="29">
        <v>3</v>
      </c>
      <c r="HP12" s="28">
        <v>30</v>
      </c>
      <c r="HQ12" s="28">
        <v>72</v>
      </c>
      <c r="HR12" s="28">
        <v>36</v>
      </c>
      <c r="HS12" s="28">
        <v>12</v>
      </c>
      <c r="HT12" s="28">
        <v>61</v>
      </c>
      <c r="HU12" s="28">
        <v>25</v>
      </c>
      <c r="HV12" s="29">
        <v>16</v>
      </c>
      <c r="HW12" s="28">
        <v>37</v>
      </c>
      <c r="HX12" s="28">
        <v>21</v>
      </c>
      <c r="HY12" s="28">
        <v>38</v>
      </c>
      <c r="HZ12" s="28">
        <v>23</v>
      </c>
      <c r="IA12" s="28">
        <v>51</v>
      </c>
      <c r="IB12" s="28">
        <v>6</v>
      </c>
      <c r="IC12" s="29">
        <v>21</v>
      </c>
      <c r="ID12" s="28">
        <v>15</v>
      </c>
      <c r="IE12" s="28">
        <v>34</v>
      </c>
      <c r="IF12" s="28">
        <v>22</v>
      </c>
      <c r="IG12" s="28">
        <v>12</v>
      </c>
      <c r="IH12" s="28">
        <v>30</v>
      </c>
      <c r="II12" s="28">
        <v>13</v>
      </c>
      <c r="IJ12" s="29">
        <v>12</v>
      </c>
      <c r="IK12" s="28">
        <v>14</v>
      </c>
      <c r="IL12" s="28">
        <v>31</v>
      </c>
      <c r="IM12" s="28">
        <v>30</v>
      </c>
      <c r="IN12" s="28">
        <v>11</v>
      </c>
      <c r="IO12" s="28">
        <v>19</v>
      </c>
      <c r="IP12" s="28">
        <v>2</v>
      </c>
      <c r="IQ12" s="29">
        <v>1</v>
      </c>
      <c r="IR12" s="28">
        <v>10</v>
      </c>
      <c r="IS12" s="28">
        <v>31</v>
      </c>
      <c r="IT12" s="28">
        <v>8</v>
      </c>
      <c r="IU12" s="28">
        <v>23</v>
      </c>
      <c r="IV12" s="28">
        <v>4</v>
      </c>
      <c r="IW12" s="28">
        <v>0</v>
      </c>
      <c r="IX12" s="29">
        <v>2</v>
      </c>
      <c r="IY12" s="28">
        <v>27</v>
      </c>
      <c r="IZ12" s="28">
        <v>5</v>
      </c>
      <c r="JA12" s="28">
        <v>19</v>
      </c>
      <c r="JB12" s="28">
        <v>7</v>
      </c>
      <c r="JC12" s="28">
        <v>17</v>
      </c>
      <c r="JD12" s="28">
        <v>7</v>
      </c>
      <c r="JE12" s="29">
        <v>1</v>
      </c>
      <c r="JF12" s="28">
        <v>19</v>
      </c>
      <c r="JG12" s="28">
        <v>25</v>
      </c>
      <c r="JH12" s="28">
        <v>8</v>
      </c>
      <c r="JI12" s="28">
        <v>9</v>
      </c>
      <c r="JJ12" s="28">
        <v>9</v>
      </c>
      <c r="JK12" s="28">
        <v>0</v>
      </c>
      <c r="JL12" s="29">
        <v>4</v>
      </c>
      <c r="JM12" s="28">
        <v>13</v>
      </c>
      <c r="JN12" s="28">
        <v>9</v>
      </c>
      <c r="JO12" s="28">
        <v>5</v>
      </c>
      <c r="JP12" s="28">
        <v>9</v>
      </c>
      <c r="JQ12" s="28">
        <v>6</v>
      </c>
      <c r="JR12" s="30"/>
      <c r="JS12" s="29"/>
      <c r="JT12" s="28">
        <v>4</v>
      </c>
      <c r="JU12" s="28">
        <v>12</v>
      </c>
      <c r="JV12" s="28">
        <v>6</v>
      </c>
      <c r="JW12" s="28">
        <v>12</v>
      </c>
      <c r="JX12" s="28">
        <v>2</v>
      </c>
      <c r="JY12" s="28">
        <v>0</v>
      </c>
      <c r="JZ12" s="29">
        <v>7</v>
      </c>
      <c r="KA12" s="28">
        <v>8</v>
      </c>
      <c r="KB12" s="28">
        <v>1</v>
      </c>
      <c r="KC12" s="28">
        <v>2</v>
      </c>
      <c r="KD12" s="28">
        <v>9</v>
      </c>
      <c r="KE12" s="28">
        <v>6</v>
      </c>
      <c r="KF12" s="28">
        <v>7</v>
      </c>
      <c r="KG12" s="29">
        <v>2</v>
      </c>
      <c r="KH12" s="28">
        <v>10</v>
      </c>
      <c r="KI12" s="28">
        <v>15</v>
      </c>
      <c r="KJ12" s="28">
        <v>7</v>
      </c>
      <c r="KK12" s="28">
        <v>7</v>
      </c>
      <c r="KL12" s="28">
        <v>10</v>
      </c>
      <c r="KM12" s="28">
        <v>1</v>
      </c>
      <c r="KN12" s="29">
        <v>2</v>
      </c>
      <c r="KO12" s="28">
        <v>15</v>
      </c>
      <c r="KP12" s="28">
        <v>7</v>
      </c>
      <c r="KQ12" s="28">
        <v>3</v>
      </c>
      <c r="KR12" s="28">
        <v>4</v>
      </c>
      <c r="KS12" s="28">
        <v>9</v>
      </c>
      <c r="KT12" s="28">
        <v>1</v>
      </c>
      <c r="KU12" s="29">
        <v>0</v>
      </c>
      <c r="KV12" s="28">
        <v>8</v>
      </c>
      <c r="KW12" s="28">
        <v>13</v>
      </c>
      <c r="KX12" s="28">
        <v>0</v>
      </c>
      <c r="KY12" s="28">
        <v>15</v>
      </c>
      <c r="KZ12" s="28">
        <v>7</v>
      </c>
      <c r="LA12" s="28">
        <v>2</v>
      </c>
      <c r="LB12" s="29">
        <v>0</v>
      </c>
      <c r="LC12" s="28">
        <v>3</v>
      </c>
      <c r="LD12" s="28">
        <v>12</v>
      </c>
      <c r="LE12" s="28">
        <v>2</v>
      </c>
      <c r="LF12" s="28">
        <v>4</v>
      </c>
      <c r="LG12" s="28">
        <v>12</v>
      </c>
      <c r="LH12" s="28">
        <v>1</v>
      </c>
      <c r="LI12" s="29">
        <v>1</v>
      </c>
      <c r="LJ12" s="28">
        <v>4</v>
      </c>
      <c r="LK12" s="28">
        <v>0</v>
      </c>
      <c r="LL12" s="28">
        <v>1</v>
      </c>
      <c r="LM12" s="28">
        <v>3</v>
      </c>
      <c r="LN12" s="28">
        <v>7</v>
      </c>
      <c r="LO12" s="28">
        <v>5</v>
      </c>
      <c r="LP12" s="29">
        <v>8</v>
      </c>
      <c r="LQ12" s="28">
        <v>1</v>
      </c>
      <c r="LR12" s="28">
        <v>2</v>
      </c>
      <c r="LS12" s="28">
        <v>6</v>
      </c>
      <c r="LT12" s="28">
        <v>3</v>
      </c>
      <c r="LU12" s="28">
        <v>4</v>
      </c>
      <c r="LV12" s="128">
        <v>2</v>
      </c>
      <c r="LW12" s="30"/>
      <c r="LX12" s="28">
        <v>2</v>
      </c>
      <c r="LY12" s="28">
        <v>2</v>
      </c>
      <c r="LZ12" s="28">
        <v>5</v>
      </c>
      <c r="MA12" s="28">
        <v>8</v>
      </c>
      <c r="MB12" s="28">
        <v>1</v>
      </c>
      <c r="MC12" s="28">
        <v>0</v>
      </c>
      <c r="MD12" s="29">
        <v>0</v>
      </c>
      <c r="ME12" s="28">
        <v>6</v>
      </c>
      <c r="MF12" s="28">
        <v>0</v>
      </c>
      <c r="MG12" s="28">
        <v>10</v>
      </c>
      <c r="MH12" s="30"/>
      <c r="MI12" s="30"/>
      <c r="MJ12" s="28">
        <v>1</v>
      </c>
      <c r="MK12" s="29">
        <v>0</v>
      </c>
      <c r="ML12" s="28">
        <v>0</v>
      </c>
      <c r="MM12" s="28">
        <v>2</v>
      </c>
      <c r="MN12" s="28">
        <v>0</v>
      </c>
      <c r="MQ12" s="28">
        <v>0</v>
      </c>
      <c r="MR12" s="29"/>
      <c r="MY12" s="29"/>
      <c r="NF12" s="29"/>
      <c r="NM12" s="29"/>
      <c r="NT12" s="29"/>
      <c r="OA12" s="29"/>
      <c r="OH12" s="29"/>
      <c r="OO12" s="29"/>
      <c r="OV12" s="29"/>
      <c r="PC12" s="29"/>
      <c r="PJ12" s="29"/>
      <c r="PQ12" s="29"/>
      <c r="PX12" s="29"/>
      <c r="QE12" s="29"/>
      <c r="QL12" s="29"/>
      <c r="QS12" s="29"/>
      <c r="QZ12" s="29"/>
      <c r="RG12" s="29"/>
      <c r="RN12" s="29"/>
      <c r="RU12" s="29"/>
      <c r="SB12" s="29"/>
      <c r="SI12" s="29"/>
      <c r="SP12" s="29"/>
      <c r="SW12" s="29"/>
      <c r="TD12" s="29"/>
      <c r="TK12" s="29"/>
      <c r="TR12" s="29"/>
      <c r="TY12" s="29"/>
    </row>
    <row r="13" spans="1:551" s="11" customFormat="1" ht="15" hidden="1" thickBot="1" x14ac:dyDescent="0.35">
      <c r="A13" s="3" t="s">
        <v>39</v>
      </c>
      <c r="B13" s="12">
        <v>5</v>
      </c>
      <c r="C13" s="12">
        <v>4</v>
      </c>
      <c r="D13" s="12">
        <v>2</v>
      </c>
      <c r="E13" s="12">
        <v>6</v>
      </c>
      <c r="F13" s="18">
        <v>3</v>
      </c>
      <c r="G13" s="12">
        <v>1</v>
      </c>
      <c r="H13" s="12">
        <v>2</v>
      </c>
      <c r="I13" s="12">
        <v>5</v>
      </c>
      <c r="J13" s="12">
        <v>3</v>
      </c>
      <c r="K13" s="12">
        <v>3</v>
      </c>
      <c r="L13" s="12">
        <v>5</v>
      </c>
      <c r="M13" s="18">
        <v>2</v>
      </c>
      <c r="N13" s="12">
        <v>1</v>
      </c>
      <c r="O13" s="12">
        <v>9</v>
      </c>
      <c r="P13" s="12"/>
      <c r="Q13" s="12">
        <v>14</v>
      </c>
      <c r="R13" s="12">
        <v>2</v>
      </c>
      <c r="S13" s="12">
        <v>6</v>
      </c>
      <c r="T13" s="18">
        <v>3</v>
      </c>
      <c r="U13" s="12">
        <v>1</v>
      </c>
      <c r="V13" s="12">
        <v>14</v>
      </c>
      <c r="W13" s="12">
        <v>7</v>
      </c>
      <c r="X13" s="12">
        <v>6</v>
      </c>
      <c r="Y13" s="20">
        <v>8</v>
      </c>
      <c r="Z13" s="12">
        <v>13</v>
      </c>
      <c r="AA13" s="18">
        <v>4</v>
      </c>
      <c r="AB13" s="12">
        <v>3</v>
      </c>
      <c r="AC13" s="12">
        <v>8</v>
      </c>
      <c r="AD13" s="12">
        <v>11</v>
      </c>
      <c r="AE13" s="12">
        <v>10</v>
      </c>
      <c r="AF13" s="12">
        <v>11</v>
      </c>
      <c r="AG13" s="12">
        <v>4</v>
      </c>
      <c r="AH13" s="18">
        <v>3</v>
      </c>
      <c r="AI13" s="12">
        <v>1</v>
      </c>
      <c r="AJ13" s="12">
        <v>11</v>
      </c>
      <c r="AK13" s="12">
        <v>7</v>
      </c>
      <c r="AL13" s="12">
        <v>4</v>
      </c>
      <c r="AM13" s="12">
        <v>1</v>
      </c>
      <c r="AN13" s="12">
        <v>10</v>
      </c>
      <c r="AO13" s="18">
        <v>6</v>
      </c>
      <c r="AP13" s="12">
        <v>4</v>
      </c>
      <c r="AQ13" s="12">
        <v>6</v>
      </c>
      <c r="AR13" s="12">
        <v>6</v>
      </c>
      <c r="AS13" s="12">
        <v>9</v>
      </c>
      <c r="AT13" s="12">
        <v>4</v>
      </c>
      <c r="AU13" s="12">
        <v>11</v>
      </c>
      <c r="AV13" s="18">
        <v>2</v>
      </c>
      <c r="AW13" s="12">
        <v>3</v>
      </c>
      <c r="AX13" s="12">
        <v>10</v>
      </c>
      <c r="AY13" s="12">
        <v>2</v>
      </c>
      <c r="AZ13" s="12">
        <v>9</v>
      </c>
      <c r="BA13" s="12">
        <v>8</v>
      </c>
      <c r="BB13" s="12">
        <v>8</v>
      </c>
      <c r="BC13" s="18">
        <v>1</v>
      </c>
      <c r="BD13" s="12">
        <v>2</v>
      </c>
      <c r="BE13" s="12">
        <v>2</v>
      </c>
      <c r="BF13" s="12">
        <v>4</v>
      </c>
      <c r="BG13" s="12">
        <v>8</v>
      </c>
      <c r="BH13" s="12">
        <v>4</v>
      </c>
      <c r="BI13" s="12">
        <v>5</v>
      </c>
      <c r="BJ13" s="18"/>
      <c r="BK13" s="12">
        <v>1</v>
      </c>
      <c r="BL13" s="12">
        <v>4</v>
      </c>
      <c r="BM13" s="12">
        <v>5</v>
      </c>
      <c r="BN13" s="12">
        <v>6</v>
      </c>
      <c r="BO13" s="12">
        <v>3</v>
      </c>
      <c r="BP13" s="12">
        <v>5</v>
      </c>
      <c r="BQ13" s="18">
        <v>5</v>
      </c>
      <c r="BR13" s="12">
        <v>1</v>
      </c>
      <c r="BT13" s="12">
        <v>4</v>
      </c>
      <c r="BU13" s="12">
        <v>2</v>
      </c>
      <c r="BV13" s="12">
        <v>9</v>
      </c>
      <c r="BW13" s="12">
        <v>3</v>
      </c>
      <c r="BX13" s="18">
        <v>1</v>
      </c>
      <c r="BY13" s="12">
        <v>2</v>
      </c>
      <c r="BZ13" s="12">
        <v>8</v>
      </c>
      <c r="CA13" s="12">
        <v>3</v>
      </c>
      <c r="CB13" s="12">
        <v>4</v>
      </c>
      <c r="CC13" s="12">
        <v>7</v>
      </c>
      <c r="CD13" s="12">
        <v>1</v>
      </c>
      <c r="CE13" s="18">
        <v>2</v>
      </c>
      <c r="CF13" s="12">
        <v>3</v>
      </c>
      <c r="CG13" s="12">
        <v>4</v>
      </c>
      <c r="CH13" s="12">
        <v>6</v>
      </c>
      <c r="CI13" s="12">
        <v>2</v>
      </c>
      <c r="CJ13" s="12">
        <v>4</v>
      </c>
      <c r="CK13" s="12">
        <v>2</v>
      </c>
      <c r="CL13" s="18">
        <v>1</v>
      </c>
      <c r="CM13" s="12">
        <v>3</v>
      </c>
      <c r="CN13" s="12">
        <v>7</v>
      </c>
      <c r="CO13" s="77">
        <v>6</v>
      </c>
      <c r="CP13" s="64">
        <v>5</v>
      </c>
      <c r="CQ13" s="78">
        <v>1</v>
      </c>
      <c r="CR13" s="78">
        <v>6</v>
      </c>
      <c r="CS13" s="18">
        <v>1</v>
      </c>
      <c r="CT13" s="64">
        <v>2</v>
      </c>
      <c r="CU13" s="64">
        <v>2</v>
      </c>
      <c r="CV13" s="64">
        <v>6</v>
      </c>
      <c r="CW13" s="64">
        <v>3</v>
      </c>
      <c r="CX13" s="64">
        <v>5</v>
      </c>
      <c r="CY13" s="64">
        <v>4</v>
      </c>
      <c r="CZ13" s="18"/>
      <c r="DA13" s="64">
        <v>1</v>
      </c>
      <c r="DB13" s="64">
        <v>5</v>
      </c>
      <c r="DC13" s="64">
        <v>1</v>
      </c>
      <c r="DD13" s="64">
        <v>3</v>
      </c>
      <c r="DE13" s="64">
        <v>2</v>
      </c>
      <c r="DF13" s="64">
        <v>4</v>
      </c>
      <c r="DG13" s="18">
        <v>0</v>
      </c>
      <c r="DH13" s="64">
        <v>1</v>
      </c>
      <c r="DI13" s="64">
        <v>7</v>
      </c>
      <c r="DJ13" s="64">
        <v>2</v>
      </c>
      <c r="DK13" s="64">
        <v>6</v>
      </c>
      <c r="DL13" s="64">
        <v>3</v>
      </c>
      <c r="DM13" s="64">
        <v>2</v>
      </c>
      <c r="DN13" s="18">
        <v>2</v>
      </c>
      <c r="DO13" s="64">
        <v>10</v>
      </c>
      <c r="DP13" s="64">
        <v>0</v>
      </c>
      <c r="DQ13" s="64">
        <v>4</v>
      </c>
      <c r="DR13" s="64">
        <v>1</v>
      </c>
      <c r="DS13" s="64">
        <v>1</v>
      </c>
      <c r="DT13" s="64">
        <v>9</v>
      </c>
      <c r="DU13" s="18"/>
      <c r="DV13" s="64">
        <v>1</v>
      </c>
      <c r="DW13" s="64">
        <v>5</v>
      </c>
      <c r="DX13" s="64">
        <v>1</v>
      </c>
      <c r="DY13" s="64">
        <v>0</v>
      </c>
      <c r="DZ13" s="64">
        <v>1</v>
      </c>
      <c r="EA13" s="64">
        <v>2</v>
      </c>
      <c r="EB13" s="18">
        <v>2</v>
      </c>
      <c r="EC13" s="64">
        <v>2</v>
      </c>
      <c r="ED13" s="64">
        <v>5</v>
      </c>
      <c r="EE13" s="64">
        <v>0</v>
      </c>
      <c r="EF13" s="64">
        <v>1</v>
      </c>
      <c r="EG13" s="64">
        <v>1</v>
      </c>
      <c r="EH13" s="64">
        <v>3</v>
      </c>
      <c r="EI13" s="18">
        <v>0</v>
      </c>
      <c r="EJ13" s="64">
        <v>3</v>
      </c>
      <c r="EK13" s="64">
        <v>3</v>
      </c>
      <c r="EL13" s="64">
        <v>1</v>
      </c>
      <c r="EM13" s="64">
        <v>5</v>
      </c>
      <c r="EN13" s="64">
        <v>5</v>
      </c>
      <c r="EO13" s="64">
        <v>3</v>
      </c>
      <c r="EP13" s="18">
        <v>1</v>
      </c>
      <c r="EQ13" s="64">
        <v>2</v>
      </c>
      <c r="ER13" s="64">
        <v>5</v>
      </c>
      <c r="ES13" s="64">
        <v>2</v>
      </c>
      <c r="ET13" s="94"/>
      <c r="EU13" s="64">
        <v>5</v>
      </c>
      <c r="EV13" s="64">
        <v>0</v>
      </c>
      <c r="EW13" s="18">
        <v>1</v>
      </c>
      <c r="EX13" s="64">
        <v>5</v>
      </c>
      <c r="EY13" s="64">
        <v>2</v>
      </c>
      <c r="EZ13" s="64">
        <v>4</v>
      </c>
      <c r="FA13" s="64">
        <v>6</v>
      </c>
      <c r="FB13" s="64">
        <v>7</v>
      </c>
      <c r="FC13" s="64">
        <v>6</v>
      </c>
      <c r="FD13" s="18">
        <v>3</v>
      </c>
      <c r="FE13" s="64">
        <v>4</v>
      </c>
      <c r="FF13" s="64">
        <v>1</v>
      </c>
      <c r="FG13" s="64">
        <v>7</v>
      </c>
      <c r="FH13" s="64">
        <v>2</v>
      </c>
      <c r="FI13" s="64">
        <v>1</v>
      </c>
      <c r="FJ13" s="64">
        <v>3</v>
      </c>
      <c r="FK13" s="18">
        <v>9</v>
      </c>
      <c r="FL13" s="64">
        <v>2</v>
      </c>
      <c r="FM13" s="64">
        <v>0</v>
      </c>
      <c r="FN13" s="64">
        <v>7</v>
      </c>
      <c r="FO13" s="64">
        <v>9</v>
      </c>
      <c r="FP13" s="64">
        <v>9</v>
      </c>
      <c r="FQ13" s="64">
        <v>2</v>
      </c>
      <c r="FR13" s="18">
        <v>7</v>
      </c>
      <c r="FS13" s="64">
        <v>2</v>
      </c>
      <c r="FT13" s="64">
        <v>4</v>
      </c>
      <c r="FU13" s="64">
        <v>9</v>
      </c>
      <c r="FV13" s="64">
        <v>0</v>
      </c>
      <c r="FW13" s="64">
        <v>0</v>
      </c>
      <c r="FY13" s="18">
        <v>2</v>
      </c>
      <c r="FZ13" s="64">
        <v>4</v>
      </c>
      <c r="GA13" s="64">
        <v>8</v>
      </c>
      <c r="GB13" s="12">
        <v>4</v>
      </c>
      <c r="GC13" s="12"/>
      <c r="GD13" s="12">
        <v>8</v>
      </c>
      <c r="GE13" s="12">
        <v>3</v>
      </c>
      <c r="GF13" s="18">
        <v>3</v>
      </c>
      <c r="GG13" s="12">
        <v>13</v>
      </c>
      <c r="GH13" s="12">
        <v>7</v>
      </c>
      <c r="GI13" s="12">
        <v>2</v>
      </c>
      <c r="GJ13" s="12">
        <v>3</v>
      </c>
      <c r="GK13" s="12">
        <v>10</v>
      </c>
      <c r="GL13" s="12">
        <v>1</v>
      </c>
      <c r="GM13" s="18">
        <v>6</v>
      </c>
      <c r="GN13" s="12">
        <v>12</v>
      </c>
      <c r="GO13" s="12">
        <v>3</v>
      </c>
      <c r="GP13" s="12">
        <v>13</v>
      </c>
      <c r="GQ13" s="12">
        <v>12</v>
      </c>
      <c r="GR13" s="12">
        <v>16</v>
      </c>
      <c r="GS13" s="12">
        <v>2</v>
      </c>
      <c r="GT13" s="18"/>
      <c r="GU13" s="12">
        <v>13</v>
      </c>
      <c r="GV13" s="12">
        <v>7</v>
      </c>
      <c r="GW13" s="12">
        <v>5</v>
      </c>
      <c r="GX13" s="12">
        <v>14</v>
      </c>
      <c r="GY13" s="12">
        <v>16</v>
      </c>
      <c r="GZ13" s="12"/>
      <c r="HA13" s="18">
        <v>5</v>
      </c>
      <c r="HB13" s="12">
        <v>16</v>
      </c>
      <c r="HC13" s="12">
        <v>24</v>
      </c>
      <c r="HD13" s="12">
        <v>3</v>
      </c>
      <c r="HE13" s="12">
        <v>7</v>
      </c>
      <c r="HF13" s="12">
        <v>4</v>
      </c>
      <c r="HG13" s="12">
        <v>31</v>
      </c>
      <c r="HH13" s="18">
        <v>6</v>
      </c>
      <c r="HI13" s="12">
        <v>13</v>
      </c>
      <c r="HJ13" s="12">
        <v>10</v>
      </c>
      <c r="HK13" s="12">
        <v>11</v>
      </c>
      <c r="HL13" s="12">
        <v>6</v>
      </c>
      <c r="HM13" s="12">
        <v>6</v>
      </c>
      <c r="HN13" s="12">
        <v>4</v>
      </c>
      <c r="HO13" s="18">
        <v>1</v>
      </c>
      <c r="HP13" s="12">
        <v>9</v>
      </c>
      <c r="HQ13" s="12">
        <v>12</v>
      </c>
      <c r="HR13" s="12">
        <v>9</v>
      </c>
      <c r="HS13" s="12">
        <v>1</v>
      </c>
      <c r="HT13" s="12">
        <v>15</v>
      </c>
      <c r="HU13" s="12">
        <v>6</v>
      </c>
      <c r="HV13" s="18">
        <v>0</v>
      </c>
      <c r="HW13" s="12">
        <v>13</v>
      </c>
      <c r="HX13" s="12">
        <v>10</v>
      </c>
      <c r="HY13" s="12">
        <v>12</v>
      </c>
      <c r="HZ13" s="12">
        <v>3</v>
      </c>
      <c r="IA13" s="12">
        <v>4</v>
      </c>
      <c r="IB13" s="12">
        <v>2</v>
      </c>
      <c r="IC13" s="18"/>
      <c r="ID13" s="12">
        <v>9</v>
      </c>
      <c r="IE13" s="12">
        <v>8</v>
      </c>
      <c r="IF13" s="12">
        <v>5</v>
      </c>
      <c r="IG13" s="12">
        <v>5</v>
      </c>
      <c r="IH13" s="12">
        <v>5</v>
      </c>
      <c r="II13" s="12">
        <v>1</v>
      </c>
      <c r="IJ13" s="18">
        <v>1</v>
      </c>
      <c r="IK13" s="12">
        <v>4</v>
      </c>
      <c r="IL13" s="12">
        <v>7</v>
      </c>
      <c r="IM13" s="12">
        <v>6</v>
      </c>
      <c r="IN13" s="12">
        <v>4</v>
      </c>
      <c r="IO13" s="12">
        <v>12</v>
      </c>
      <c r="IP13" s="12">
        <v>2</v>
      </c>
      <c r="IQ13" s="18">
        <v>2</v>
      </c>
      <c r="IR13" s="12">
        <v>7</v>
      </c>
      <c r="IS13" s="12">
        <v>7</v>
      </c>
      <c r="IT13" s="12">
        <v>2</v>
      </c>
      <c r="IU13" s="12">
        <v>10</v>
      </c>
      <c r="IV13" s="12">
        <v>2</v>
      </c>
      <c r="IW13" s="12">
        <v>0</v>
      </c>
      <c r="IX13" s="18">
        <v>0</v>
      </c>
      <c r="IY13" s="12">
        <v>11</v>
      </c>
      <c r="IZ13" s="12">
        <v>1</v>
      </c>
      <c r="JA13" s="12">
        <v>6</v>
      </c>
      <c r="JB13" s="12">
        <v>2</v>
      </c>
      <c r="JC13" s="12">
        <v>18</v>
      </c>
      <c r="JD13" s="12">
        <v>8</v>
      </c>
      <c r="JE13" s="18"/>
      <c r="JF13" s="12">
        <v>3</v>
      </c>
      <c r="JG13" s="12">
        <v>4</v>
      </c>
      <c r="JH13" s="12">
        <v>3</v>
      </c>
      <c r="JI13" s="12">
        <v>2</v>
      </c>
      <c r="JJ13" s="12">
        <v>2</v>
      </c>
      <c r="JK13" s="12">
        <v>0</v>
      </c>
      <c r="JL13" s="18">
        <v>0</v>
      </c>
      <c r="JM13" s="12">
        <v>6</v>
      </c>
      <c r="JN13" s="12">
        <v>5</v>
      </c>
      <c r="JO13" s="12">
        <v>2</v>
      </c>
      <c r="JP13" s="12">
        <v>4</v>
      </c>
      <c r="JQ13" s="12">
        <v>1</v>
      </c>
      <c r="JR13" s="19"/>
      <c r="JS13" s="18"/>
      <c r="JT13" s="12">
        <v>2</v>
      </c>
      <c r="JU13" s="12">
        <v>8</v>
      </c>
      <c r="JV13" s="12">
        <v>2</v>
      </c>
      <c r="JW13" s="12">
        <v>5</v>
      </c>
      <c r="JX13" s="12">
        <v>0</v>
      </c>
      <c r="JY13" s="12">
        <v>0</v>
      </c>
      <c r="JZ13" s="18">
        <v>4</v>
      </c>
      <c r="KA13" s="12">
        <v>6</v>
      </c>
      <c r="KB13" s="12">
        <v>1</v>
      </c>
      <c r="KC13" s="12">
        <v>0</v>
      </c>
      <c r="KD13" s="12">
        <v>2</v>
      </c>
      <c r="KE13" s="12">
        <v>6</v>
      </c>
      <c r="KF13" s="12">
        <v>5</v>
      </c>
      <c r="KG13" s="18">
        <v>0</v>
      </c>
      <c r="KH13" s="12">
        <v>1</v>
      </c>
      <c r="KI13" s="12">
        <v>4</v>
      </c>
      <c r="KJ13" s="12">
        <v>5</v>
      </c>
      <c r="KK13" s="12">
        <v>3</v>
      </c>
      <c r="KL13" s="12">
        <v>6</v>
      </c>
      <c r="KM13" s="12">
        <v>2</v>
      </c>
      <c r="KN13" s="18">
        <v>0</v>
      </c>
      <c r="KO13" s="12">
        <v>13</v>
      </c>
      <c r="KP13" s="12">
        <v>13</v>
      </c>
      <c r="KQ13" s="12">
        <v>0</v>
      </c>
      <c r="KR13" s="12">
        <v>4</v>
      </c>
      <c r="KS13" s="12">
        <v>2</v>
      </c>
      <c r="KT13" s="12">
        <v>3</v>
      </c>
      <c r="KU13" s="18">
        <v>0</v>
      </c>
      <c r="KV13" s="12">
        <v>2</v>
      </c>
      <c r="KW13" s="12">
        <v>5</v>
      </c>
      <c r="KX13" s="12">
        <v>2</v>
      </c>
      <c r="KY13" s="12">
        <v>4</v>
      </c>
      <c r="KZ13" s="12">
        <v>1</v>
      </c>
      <c r="LA13" s="12">
        <v>1</v>
      </c>
      <c r="LB13" s="18">
        <v>0</v>
      </c>
      <c r="LC13" s="12">
        <v>1</v>
      </c>
      <c r="LD13" s="12">
        <v>2</v>
      </c>
      <c r="LE13" s="12">
        <v>2</v>
      </c>
      <c r="LF13" s="12">
        <v>8</v>
      </c>
      <c r="LG13" s="12">
        <v>5</v>
      </c>
      <c r="LH13" s="12">
        <v>0</v>
      </c>
      <c r="LI13" s="18">
        <v>1</v>
      </c>
      <c r="LJ13" s="12">
        <v>6</v>
      </c>
      <c r="LK13" s="12">
        <v>1</v>
      </c>
      <c r="LL13" s="12">
        <v>1</v>
      </c>
      <c r="LM13" s="12">
        <v>1</v>
      </c>
      <c r="LN13" s="12">
        <v>3</v>
      </c>
      <c r="LO13" s="12">
        <v>1</v>
      </c>
      <c r="LP13" s="18">
        <v>7</v>
      </c>
      <c r="LQ13" s="12">
        <v>1</v>
      </c>
      <c r="LR13" s="12">
        <v>0</v>
      </c>
      <c r="LS13" s="12">
        <v>4</v>
      </c>
      <c r="LT13" s="12">
        <v>1</v>
      </c>
      <c r="LU13" s="12">
        <v>1</v>
      </c>
      <c r="LV13" s="12">
        <v>1</v>
      </c>
      <c r="LW13" s="19"/>
      <c r="LX13" s="12">
        <v>0</v>
      </c>
      <c r="LY13" s="12">
        <v>2</v>
      </c>
      <c r="LZ13" s="12">
        <v>5</v>
      </c>
      <c r="MA13" s="12">
        <v>8</v>
      </c>
      <c r="MB13" s="12">
        <v>0</v>
      </c>
      <c r="MC13" s="12">
        <v>0</v>
      </c>
      <c r="MD13" s="18">
        <v>0</v>
      </c>
      <c r="ME13" s="12">
        <v>1</v>
      </c>
      <c r="MF13" s="12">
        <v>0</v>
      </c>
      <c r="MG13" s="12">
        <v>5</v>
      </c>
      <c r="MH13" s="19"/>
      <c r="MI13" s="19"/>
      <c r="MJ13" s="12">
        <v>0</v>
      </c>
      <c r="MK13" s="18">
        <v>0</v>
      </c>
      <c r="ML13" s="11">
        <v>2</v>
      </c>
      <c r="MM13" s="11">
        <v>2</v>
      </c>
      <c r="MN13" s="11">
        <v>1</v>
      </c>
      <c r="MQ13" s="11">
        <v>0</v>
      </c>
      <c r="MR13" s="18"/>
      <c r="MY13" s="18"/>
      <c r="NF13" s="18"/>
      <c r="NM13" s="18"/>
      <c r="NT13" s="18"/>
      <c r="OA13" s="18"/>
      <c r="OH13" s="18"/>
      <c r="OO13" s="18"/>
      <c r="OV13" s="18"/>
      <c r="PC13" s="18"/>
      <c r="PJ13" s="18"/>
      <c r="PQ13" s="18"/>
      <c r="PX13" s="18"/>
      <c r="QE13" s="18"/>
      <c r="QL13" s="18"/>
      <c r="QS13" s="18"/>
      <c r="QZ13" s="18"/>
      <c r="RG13" s="18"/>
      <c r="RN13" s="18"/>
      <c r="RU13" s="18"/>
      <c r="SB13" s="18"/>
      <c r="SI13" s="18"/>
      <c r="SP13" s="18"/>
      <c r="SW13" s="18"/>
      <c r="TD13" s="18"/>
      <c r="TK13" s="18"/>
      <c r="TR13" s="18"/>
      <c r="TY13" s="18"/>
    </row>
    <row r="14" spans="1:551" ht="15" hidden="1" thickBot="1" x14ac:dyDescent="0.35">
      <c r="A14" t="s">
        <v>41</v>
      </c>
      <c r="B14">
        <v>1</v>
      </c>
      <c r="D14">
        <v>2</v>
      </c>
      <c r="F14" s="7"/>
      <c r="I14">
        <v>1</v>
      </c>
      <c r="L14">
        <v>1</v>
      </c>
      <c r="M14" s="7"/>
      <c r="T14" s="7"/>
      <c r="V14">
        <v>2</v>
      </c>
      <c r="Y14" s="17"/>
      <c r="AA14" s="7">
        <v>1</v>
      </c>
      <c r="AC14">
        <v>3</v>
      </c>
      <c r="AH14" s="7"/>
      <c r="AJ14">
        <v>1</v>
      </c>
      <c r="AO14" s="7"/>
      <c r="AR14">
        <v>1</v>
      </c>
      <c r="AV14" s="7"/>
      <c r="AW14">
        <v>1</v>
      </c>
      <c r="AY14">
        <v>1</v>
      </c>
      <c r="BC14" s="7"/>
      <c r="BG14">
        <v>1</v>
      </c>
      <c r="BI14">
        <v>1</v>
      </c>
      <c r="BJ14" s="7">
        <v>1</v>
      </c>
      <c r="BQ14" s="7"/>
      <c r="BT14">
        <v>2</v>
      </c>
      <c r="BW14">
        <v>1</v>
      </c>
      <c r="BX14" s="7"/>
      <c r="CE14" s="7"/>
      <c r="CJ14">
        <v>1</v>
      </c>
      <c r="CL14" s="7"/>
      <c r="CN14">
        <v>1</v>
      </c>
      <c r="CO14" s="69"/>
      <c r="CP14" s="45"/>
      <c r="CQ14" s="70"/>
      <c r="CR14" s="70"/>
      <c r="CS14" s="7"/>
      <c r="CV14">
        <v>1</v>
      </c>
      <c r="CY14">
        <v>1</v>
      </c>
      <c r="CZ14" s="7"/>
      <c r="DB14">
        <v>1</v>
      </c>
      <c r="DG14" s="7"/>
      <c r="DN14" s="7"/>
      <c r="DQ14">
        <v>1</v>
      </c>
      <c r="DT14">
        <v>1</v>
      </c>
      <c r="DU14" s="7"/>
      <c r="DW14">
        <v>2</v>
      </c>
      <c r="EB14" s="7"/>
      <c r="EI14" s="7"/>
      <c r="EK14">
        <v>1</v>
      </c>
      <c r="EP14" s="7"/>
      <c r="ER14">
        <v>1</v>
      </c>
      <c r="ET14" s="91"/>
      <c r="EW14" s="7"/>
      <c r="EY14">
        <v>1</v>
      </c>
      <c r="FD14" s="7"/>
      <c r="FI14">
        <v>1</v>
      </c>
      <c r="FK14" s="7"/>
      <c r="FL14">
        <v>1</v>
      </c>
      <c r="FR14" s="7"/>
      <c r="FS14">
        <v>1</v>
      </c>
      <c r="FY14" s="7"/>
      <c r="GA14">
        <v>1</v>
      </c>
      <c r="GE14">
        <v>1</v>
      </c>
      <c r="GF14" s="7"/>
      <c r="GH14">
        <v>1</v>
      </c>
      <c r="GM14" s="7"/>
      <c r="GO14">
        <v>1</v>
      </c>
      <c r="GP14">
        <v>1</v>
      </c>
      <c r="GT14" s="7"/>
      <c r="HA14" s="7"/>
      <c r="HC14">
        <v>1</v>
      </c>
      <c r="HH14" s="7">
        <v>1</v>
      </c>
      <c r="HO14" s="7"/>
      <c r="HV14" s="7"/>
      <c r="HX14">
        <v>1</v>
      </c>
      <c r="HY14">
        <v>1</v>
      </c>
      <c r="IA14">
        <v>1</v>
      </c>
      <c r="IC14" s="7"/>
      <c r="ID14">
        <v>1</v>
      </c>
      <c r="IG14">
        <v>1</v>
      </c>
      <c r="IJ14" s="7"/>
      <c r="IO14">
        <v>1</v>
      </c>
      <c r="IQ14" s="7"/>
      <c r="IX14" s="7"/>
      <c r="JD14">
        <v>1</v>
      </c>
      <c r="JE14" s="7"/>
      <c r="JF14">
        <v>1</v>
      </c>
      <c r="JG14">
        <v>2</v>
      </c>
      <c r="JH14">
        <v>1</v>
      </c>
      <c r="JL14" s="7"/>
      <c r="JS14" s="7"/>
      <c r="JZ14" s="7">
        <v>1</v>
      </c>
      <c r="KA14">
        <v>1</v>
      </c>
      <c r="KD14">
        <v>1</v>
      </c>
      <c r="KE14">
        <v>1</v>
      </c>
      <c r="KF14">
        <v>1</v>
      </c>
      <c r="KG14" s="7"/>
      <c r="KN14" s="7"/>
      <c r="KU14" s="7"/>
      <c r="KV14">
        <v>1</v>
      </c>
      <c r="KW14">
        <v>1</v>
      </c>
      <c r="LA14">
        <v>1</v>
      </c>
      <c r="LB14" s="7"/>
      <c r="LI14" s="7"/>
      <c r="LP14" s="7"/>
      <c r="LV14" s="39"/>
      <c r="LW14" s="5"/>
      <c r="MD14" s="7"/>
      <c r="MG14">
        <v>1</v>
      </c>
      <c r="MH14" s="5"/>
      <c r="MI14" s="5"/>
      <c r="MK14" s="7"/>
      <c r="MR14" s="7"/>
      <c r="MY14" s="7"/>
      <c r="NF14" s="7"/>
      <c r="NM14" s="7"/>
      <c r="NT14" s="7"/>
      <c r="OA14" s="7"/>
      <c r="OH14" s="7"/>
      <c r="OO14" s="7"/>
      <c r="OV14" s="7"/>
      <c r="PC14" s="7"/>
      <c r="PJ14" s="7"/>
      <c r="PQ14" s="7"/>
      <c r="PX14" s="7"/>
      <c r="QE14" s="7"/>
      <c r="QL14" s="7"/>
      <c r="QS14" s="7"/>
      <c r="QZ14" s="7"/>
      <c r="RG14" s="7"/>
      <c r="RN14" s="7"/>
      <c r="RU14" s="7"/>
      <c r="SB14" s="7"/>
      <c r="SI14" s="7"/>
      <c r="SP14" s="7"/>
      <c r="SW14" s="7"/>
      <c r="TD14" s="7"/>
      <c r="TK14" s="7"/>
      <c r="TR14" s="7"/>
      <c r="TY14" s="7"/>
    </row>
    <row r="15" spans="1:551" s="24" customFormat="1" ht="15" hidden="1" thickBot="1" x14ac:dyDescent="0.35">
      <c r="A15" s="24" t="s">
        <v>42</v>
      </c>
      <c r="F15" s="25"/>
      <c r="L15" s="24">
        <v>1</v>
      </c>
      <c r="M15" s="25"/>
      <c r="T15" s="25"/>
      <c r="Y15" s="27"/>
      <c r="AA15" s="25"/>
      <c r="AC15" s="24">
        <v>1</v>
      </c>
      <c r="AH15" s="25"/>
      <c r="AO15" s="25"/>
      <c r="AU15" s="45"/>
      <c r="AV15" s="25"/>
      <c r="BB15" s="45"/>
      <c r="BC15" s="25"/>
      <c r="BI15" s="45"/>
      <c r="BJ15" s="25"/>
      <c r="BP15" s="45"/>
      <c r="BQ15" s="25"/>
      <c r="BW15" s="45"/>
      <c r="BX15" s="25"/>
      <c r="CD15" s="45"/>
      <c r="CE15" s="25"/>
      <c r="CK15" s="45"/>
      <c r="CL15" s="25"/>
      <c r="CO15" s="79"/>
      <c r="CP15" s="24">
        <v>1</v>
      </c>
      <c r="CQ15" s="80"/>
      <c r="CR15" s="70"/>
      <c r="CS15" s="25"/>
      <c r="CY15" s="45"/>
      <c r="CZ15" s="25"/>
      <c r="DF15" s="45"/>
      <c r="DG15" s="25"/>
      <c r="DM15" s="45"/>
      <c r="DN15" s="25"/>
      <c r="DT15" s="45"/>
      <c r="DU15" s="25"/>
      <c r="EA15" s="45"/>
      <c r="EB15" s="25"/>
      <c r="EH15" s="45"/>
      <c r="EI15" s="25"/>
      <c r="EO15" s="45"/>
      <c r="EP15" s="25"/>
      <c r="ET15" s="95"/>
      <c r="EV15" s="45"/>
      <c r="EW15" s="25"/>
      <c r="FC15" s="45"/>
      <c r="FD15" s="25"/>
      <c r="FJ15" s="45"/>
      <c r="FK15" s="25"/>
      <c r="FQ15" s="45"/>
      <c r="FR15" s="25">
        <v>1</v>
      </c>
      <c r="FX15" s="45"/>
      <c r="FY15" s="25"/>
      <c r="GE15" s="45"/>
      <c r="GF15" s="25"/>
      <c r="GL15" s="45"/>
      <c r="GM15" s="25"/>
      <c r="GS15" s="45"/>
      <c r="GT15" s="25"/>
      <c r="GZ15" s="45"/>
      <c r="HA15" s="25"/>
      <c r="HC15" s="24">
        <v>1</v>
      </c>
      <c r="HD15" s="24">
        <v>1</v>
      </c>
      <c r="HG15" s="45"/>
      <c r="HH15" s="25"/>
      <c r="HN15" s="45"/>
      <c r="HO15" s="25"/>
      <c r="HU15" s="45"/>
      <c r="HV15" s="25"/>
      <c r="IB15" s="45"/>
      <c r="IC15" s="25"/>
      <c r="II15" s="45"/>
      <c r="IJ15" s="25"/>
      <c r="IP15" s="45"/>
      <c r="IQ15" s="25"/>
      <c r="IW15" s="45"/>
      <c r="IX15" s="25"/>
      <c r="JD15" s="45"/>
      <c r="JE15" s="25">
        <v>1</v>
      </c>
      <c r="JK15" s="45"/>
      <c r="JL15" s="25"/>
      <c r="JR15" s="45"/>
      <c r="JS15" s="25"/>
      <c r="JY15" s="45"/>
      <c r="JZ15" s="25"/>
      <c r="KE15" s="24">
        <v>1</v>
      </c>
      <c r="KF15" s="45"/>
      <c r="KG15" s="25"/>
      <c r="KM15" s="45"/>
      <c r="KN15" s="25"/>
      <c r="KT15" s="45"/>
      <c r="KU15" s="25"/>
      <c r="LA15" s="45"/>
      <c r="LB15" s="25"/>
      <c r="LH15" s="45"/>
      <c r="LI15" s="25"/>
      <c r="LO15" s="45"/>
      <c r="LP15" s="25"/>
      <c r="LV15" s="32"/>
      <c r="LW15" s="26"/>
      <c r="MC15" s="45"/>
      <c r="MD15" s="25"/>
      <c r="MH15" s="26"/>
      <c r="MI15" s="26"/>
      <c r="MJ15" s="45"/>
      <c r="MK15" s="25"/>
      <c r="MQ15" s="45"/>
      <c r="MR15" s="25"/>
      <c r="MY15" s="25"/>
      <c r="NF15" s="25"/>
      <c r="NM15" s="25"/>
      <c r="NT15" s="25"/>
      <c r="OA15" s="25"/>
      <c r="OH15" s="25"/>
      <c r="OO15" s="25"/>
      <c r="OV15" s="25"/>
      <c r="PC15" s="25"/>
      <c r="PJ15" s="25"/>
      <c r="PQ15" s="25"/>
      <c r="PX15" s="25"/>
      <c r="QE15" s="25"/>
      <c r="QL15" s="25"/>
      <c r="QS15" s="25"/>
      <c r="QZ15" s="25"/>
      <c r="RG15" s="25"/>
      <c r="RN15" s="25"/>
      <c r="RU15" s="25"/>
      <c r="SB15" s="25"/>
      <c r="SI15" s="25"/>
      <c r="SP15" s="25"/>
      <c r="SW15" s="25"/>
      <c r="TD15" s="25"/>
      <c r="TK15" s="25"/>
      <c r="TR15" s="25"/>
      <c r="TY15" s="25"/>
    </row>
    <row r="16" spans="1:551" s="11" customFormat="1" ht="15" hidden="1" thickBot="1" x14ac:dyDescent="0.35">
      <c r="A16" s="2"/>
      <c r="D16" s="11" t="s">
        <v>16</v>
      </c>
      <c r="E16" s="23">
        <f>SUM(B6:E7) / 7</f>
        <v>11</v>
      </c>
      <c r="F16" s="18"/>
      <c r="K16" s="11" t="s">
        <v>16</v>
      </c>
      <c r="L16" s="23">
        <f>SUM(F6:L7) / 7</f>
        <v>20.428571428571427</v>
      </c>
      <c r="M16" s="18"/>
      <c r="R16" s="11" t="s">
        <v>16</v>
      </c>
      <c r="S16" s="23">
        <f>SUM(M6:S7) / 7</f>
        <v>26.857142857142858</v>
      </c>
      <c r="T16" s="18"/>
      <c r="Y16" s="11" t="s">
        <v>16</v>
      </c>
      <c r="Z16" s="23">
        <f>SUM(T6:Z7) / 7</f>
        <v>47.714285714285715</v>
      </c>
      <c r="AA16" s="18"/>
      <c r="AF16" s="11" t="s">
        <v>16</v>
      </c>
      <c r="AG16" s="23">
        <f>SUM(AA6:AG7) / 7</f>
        <v>42.285714285714285</v>
      </c>
      <c r="AH16" s="18"/>
      <c r="AM16" s="11" t="s">
        <v>16</v>
      </c>
      <c r="AN16" s="23">
        <f>SUM(AH6:AN7) / 7</f>
        <v>43</v>
      </c>
      <c r="AO16" s="18"/>
      <c r="AT16" s="11" t="s">
        <v>16</v>
      </c>
      <c r="AU16" s="46">
        <f>SUM(AO6:AU7) / 7</f>
        <v>37.142857142857146</v>
      </c>
      <c r="AV16" s="18"/>
      <c r="BA16" s="11" t="s">
        <v>16</v>
      </c>
      <c r="BB16" s="46">
        <f>SUM(AV6:BB7) / 7</f>
        <v>34.857142857142854</v>
      </c>
      <c r="BC16" s="18"/>
      <c r="BH16" s="11" t="s">
        <v>16</v>
      </c>
      <c r="BI16" s="46">
        <f>SUM(BC6:BI7) / 7</f>
        <v>30.428571428571427</v>
      </c>
      <c r="BJ16" s="18"/>
      <c r="BO16" s="11" t="s">
        <v>16</v>
      </c>
      <c r="BP16" s="46">
        <f>SUM(BJ6:BP7) / 7</f>
        <v>25.857142857142858</v>
      </c>
      <c r="BQ16" s="18"/>
      <c r="BV16" s="11" t="s">
        <v>16</v>
      </c>
      <c r="BW16" s="46">
        <f>SUM(BQ6:BW7) / 7</f>
        <v>24.571428571428573</v>
      </c>
      <c r="BX16" s="18"/>
      <c r="CC16" s="11" t="s">
        <v>16</v>
      </c>
      <c r="CD16" s="46">
        <f>SUM(BX6:CD7) / 7</f>
        <v>22.571428571428573</v>
      </c>
      <c r="CE16" s="18"/>
      <c r="CJ16" s="11" t="s">
        <v>16</v>
      </c>
      <c r="CK16" s="46">
        <f>SUM(CE6:CK7) / 7</f>
        <v>21.714285714285715</v>
      </c>
      <c r="CL16" s="18"/>
      <c r="CO16" s="81"/>
      <c r="CP16" s="65"/>
      <c r="CQ16" s="11" t="s">
        <v>16</v>
      </c>
      <c r="CR16" s="46">
        <f>SUM(CL6:CR7) / 7</f>
        <v>18.285714285714285</v>
      </c>
      <c r="CS16" s="18"/>
      <c r="CX16" s="11" t="s">
        <v>16</v>
      </c>
      <c r="CY16" s="89">
        <f>SUM(CS6:CY7) / 7</f>
        <v>16.571428571428573</v>
      </c>
      <c r="CZ16" s="18"/>
      <c r="DE16" s="11" t="s">
        <v>16</v>
      </c>
      <c r="DF16" s="89">
        <f>SUM(CZ6:DF7) / 7</f>
        <v>12.571428571428571</v>
      </c>
      <c r="DG16" s="18"/>
      <c r="DL16" s="11" t="s">
        <v>16</v>
      </c>
      <c r="DM16" s="46">
        <f>SUM(DG6:DM7) / 7</f>
        <v>23</v>
      </c>
      <c r="DN16" s="18"/>
      <c r="DS16" s="11" t="s">
        <v>16</v>
      </c>
      <c r="DT16" s="46">
        <f>SUM(DN6:DT7) / COUNT(DN6:DT6)</f>
        <v>21.857142857142858</v>
      </c>
      <c r="DU16" s="18"/>
      <c r="DZ16" s="11" t="s">
        <v>16</v>
      </c>
      <c r="EA16" s="46">
        <f>SUM(DU6:EA7) / COUNT(DU6:EA6)</f>
        <v>12.571428571428571</v>
      </c>
      <c r="EB16" s="18"/>
      <c r="EG16" s="11" t="s">
        <v>16</v>
      </c>
      <c r="EH16" s="46">
        <f>SUM(EB6:EH7) / COUNT(EB6:EH6)</f>
        <v>13.857142857142858</v>
      </c>
      <c r="EI16" s="18"/>
      <c r="EN16" s="11" t="s">
        <v>16</v>
      </c>
      <c r="EO16" s="46">
        <f>SUM(EI6:EO7) / COUNT(EI6:EO6)</f>
        <v>23.857142857142858</v>
      </c>
      <c r="EP16" s="18"/>
      <c r="ET16" s="94"/>
      <c r="EU16" s="11" t="s">
        <v>16</v>
      </c>
      <c r="EV16" s="46">
        <f>SUM(EP6:EV7) / COUNT(EP6:EV6)</f>
        <v>12.166666666666666</v>
      </c>
      <c r="EW16" s="18"/>
      <c r="FB16" s="11" t="s">
        <v>16</v>
      </c>
      <c r="FC16" s="46">
        <f>SUM(EW6:FC7) / COUNT(EW6:FC6)</f>
        <v>24.714285714285715</v>
      </c>
      <c r="FD16" s="18"/>
      <c r="FI16" s="11" t="s">
        <v>16</v>
      </c>
      <c r="FJ16" s="46">
        <f>SUM(FD6:FJ7) / COUNT(FD6:FJ6)</f>
        <v>24.142857142857142</v>
      </c>
      <c r="FK16" s="18"/>
      <c r="FP16" s="11" t="s">
        <v>16</v>
      </c>
      <c r="FQ16" s="46">
        <f>SUM(FK6:FQ7) / COUNT(FK6:FQ6)</f>
        <v>30.142857142857142</v>
      </c>
      <c r="FR16" s="18"/>
      <c r="FW16" s="11" t="s">
        <v>16</v>
      </c>
      <c r="FX16" s="107">
        <f>SUM(FR6:FX7) / COUNT(FR6:FX6)</f>
        <v>35.142857142857146</v>
      </c>
      <c r="FY16" s="18"/>
      <c r="GD16" s="11" t="s">
        <v>16</v>
      </c>
      <c r="GE16" s="46">
        <f>SUM(FY6:GE7) / COUNT(FY6:GE6)</f>
        <v>39.714285714285715</v>
      </c>
      <c r="GF16" s="18"/>
      <c r="GK16" s="11" t="s">
        <v>16</v>
      </c>
      <c r="GL16" s="46">
        <f>SUM(GF6:GL7) / COUNT(GF6:GL6)</f>
        <v>49.285714285714285</v>
      </c>
      <c r="GM16" s="18"/>
      <c r="GR16" s="11" t="s">
        <v>16</v>
      </c>
      <c r="GS16" s="46">
        <f>SUM(GM6:GS7) / COUNT(GM6:GS6)</f>
        <v>60.714285714285715</v>
      </c>
      <c r="GT16" s="18"/>
      <c r="GY16" s="11" t="s">
        <v>16</v>
      </c>
      <c r="GZ16" s="46">
        <f>SUM(GT6:GZ7) / COUNT(GT6:GZ6)</f>
        <v>43.428571428571431</v>
      </c>
      <c r="HA16" s="18"/>
      <c r="HF16" s="11" t="s">
        <v>16</v>
      </c>
      <c r="HG16" s="46">
        <f>SUM(HA6:HG7) / COUNT(HA6:HG6)</f>
        <v>108.57142857142857</v>
      </c>
      <c r="HH16" s="18"/>
      <c r="HM16" s="11" t="s">
        <v>16</v>
      </c>
      <c r="HN16" s="46">
        <f>SUM(HH6:HN7) / COUNT(HH6:HN6)</f>
        <v>60.428571428571431</v>
      </c>
      <c r="HO16" s="18"/>
      <c r="HT16" s="11" t="s">
        <v>16</v>
      </c>
      <c r="HU16" s="46">
        <f>SUM(HO6:HU7) / COUNT(HO6:HU6)</f>
        <v>49.857142857142854</v>
      </c>
      <c r="HV16" s="18"/>
      <c r="IA16" s="11" t="s">
        <v>16</v>
      </c>
      <c r="IB16" s="46">
        <f>SUM(HV6:IB7) / COUNT(HV6:IB6)</f>
        <v>44</v>
      </c>
      <c r="IC16" s="18"/>
      <c r="IH16" s="11" t="s">
        <v>16</v>
      </c>
      <c r="II16" s="46">
        <f>SUM(IC6:II7) / COUNT(IC6:II6)</f>
        <v>34.571428571428569</v>
      </c>
      <c r="IJ16" s="18"/>
      <c r="IO16" s="11" t="s">
        <v>16</v>
      </c>
      <c r="IP16" s="46">
        <f>SUM(IJ6:IP7) / COUNT(IJ6:IP6)</f>
        <v>29.857142857142858</v>
      </c>
      <c r="IQ16" s="18"/>
      <c r="IV16" s="11" t="s">
        <v>16</v>
      </c>
      <c r="IW16" s="46">
        <f>SUM(IQ6:IW7) / COUNT(IQ6:IW6)</f>
        <v>18</v>
      </c>
      <c r="IX16" s="18"/>
      <c r="JC16" s="11" t="s">
        <v>16</v>
      </c>
      <c r="JD16" s="46">
        <f>SUM(IX6:JD7) / COUNT(IX6:JD6)</f>
        <v>23.714285714285715</v>
      </c>
      <c r="JE16" s="18"/>
      <c r="JJ16" s="11" t="s">
        <v>16</v>
      </c>
      <c r="JK16" s="46">
        <f>SUM(JE6:JK7) / COUNT(JE6:JK6)</f>
        <v>15.285714285714286</v>
      </c>
      <c r="JL16" s="18"/>
      <c r="JQ16" s="11" t="s">
        <v>16</v>
      </c>
      <c r="JR16" s="46">
        <f>SUM(JL6:JR7) / COUNT(JL6:JR6)</f>
        <v>14.833333333333334</v>
      </c>
      <c r="JS16" s="18"/>
      <c r="JX16" s="11" t="s">
        <v>16</v>
      </c>
      <c r="JY16" s="46">
        <f>SUM(JS6:JY7) / COUNT(JS6:JY6)</f>
        <v>10.714285714285714</v>
      </c>
      <c r="JZ16" s="18"/>
      <c r="KE16" s="11" t="s">
        <v>16</v>
      </c>
      <c r="KF16" s="46">
        <f>SUM(JZ6:KF7) / COUNT(JZ6:KF6)</f>
        <v>11</v>
      </c>
      <c r="KG16" s="18"/>
      <c r="KL16" s="11" t="s">
        <v>16</v>
      </c>
      <c r="KM16" s="46">
        <f>SUM(KG6:KM7) / COUNT(KG6:KM6)</f>
        <v>13.666666666666666</v>
      </c>
      <c r="KN16" s="18"/>
      <c r="KS16" s="11" t="s">
        <v>16</v>
      </c>
      <c r="KT16" s="46">
        <f>SUM(KN6:KT7) / COUNT(KN6:KT6)</f>
        <v>13.714285714285714</v>
      </c>
      <c r="KU16" s="18"/>
      <c r="KZ16" s="11" t="s">
        <v>16</v>
      </c>
      <c r="LA16" s="46">
        <f>SUM(KU6:LA7) / COUNT(KU6:LA6)</f>
        <v>11.285714285714286</v>
      </c>
      <c r="LB16" s="18"/>
      <c r="LG16" s="11" t="s">
        <v>16</v>
      </c>
      <c r="LH16" s="46">
        <f>SUM(LB6:LH7) / COUNT(LB6:LH6)</f>
        <v>9.1428571428571423</v>
      </c>
      <c r="LI16" s="18"/>
      <c r="LN16" s="11" t="s">
        <v>16</v>
      </c>
      <c r="LO16" s="46">
        <f>SUM(LI6:LO7) / COUNT(LI6:LO6)</f>
        <v>6</v>
      </c>
      <c r="LP16" s="18"/>
      <c r="LU16" s="11" t="s">
        <v>16</v>
      </c>
      <c r="LV16" s="129">
        <f>SUM(LP6:LV7) / COUNT(LP6:LV6)</f>
        <v>7.2857142857142856</v>
      </c>
      <c r="LW16" s="19"/>
      <c r="MB16" s="11" t="s">
        <v>16</v>
      </c>
      <c r="MC16" s="46">
        <f>SUM(LW6:MC7) / COUNT(LW6:MC6)</f>
        <v>5.833333333333333</v>
      </c>
      <c r="MD16" s="18"/>
      <c r="MH16" s="19"/>
      <c r="MI16" s="19" t="s">
        <v>16</v>
      </c>
      <c r="MJ16" s="46">
        <f>SUM(MD6:MJ7) / COUNT(MD6:MJ6)</f>
        <v>5.4</v>
      </c>
      <c r="MK16" s="18"/>
      <c r="MP16" s="11" t="s">
        <v>16</v>
      </c>
      <c r="MQ16" s="107">
        <f>SUM(MK6:MQ7) / COUNT(MK6:MQ6)</f>
        <v>2.2000000000000002</v>
      </c>
      <c r="MR16" s="18"/>
      <c r="MY16" s="18"/>
      <c r="NF16" s="18"/>
      <c r="NM16" s="18"/>
      <c r="NT16" s="18"/>
      <c r="OA16" s="18"/>
      <c r="OH16" s="18"/>
      <c r="OO16" s="18"/>
      <c r="OV16" s="18"/>
      <c r="PC16" s="18"/>
      <c r="PJ16" s="18"/>
      <c r="PQ16" s="18"/>
      <c r="PX16" s="18"/>
      <c r="QE16" s="18"/>
      <c r="QL16" s="18"/>
      <c r="QS16" s="18"/>
      <c r="QZ16" s="18"/>
      <c r="RG16" s="18"/>
      <c r="RN16" s="18"/>
      <c r="RU16" s="18"/>
      <c r="SB16" s="18"/>
      <c r="SI16" s="18"/>
      <c r="SP16" s="18"/>
      <c r="SW16" s="18"/>
      <c r="TD16" s="18"/>
      <c r="TK16" s="18"/>
      <c r="TR16" s="18"/>
      <c r="TY16" s="18"/>
    </row>
    <row r="17" spans="1:545" x14ac:dyDescent="0.3">
      <c r="B17" s="11"/>
      <c r="D17" t="s">
        <v>17</v>
      </c>
      <c r="E17" s="8" t="s">
        <v>11</v>
      </c>
      <c r="F17" s="7"/>
      <c r="K17" t="s">
        <v>17</v>
      </c>
      <c r="L17" s="8" t="s">
        <v>11</v>
      </c>
      <c r="M17" s="7"/>
      <c r="R17" t="s">
        <v>17</v>
      </c>
      <c r="S17" s="8" t="s">
        <v>11</v>
      </c>
      <c r="T17" s="7"/>
      <c r="Y17" t="s">
        <v>17</v>
      </c>
      <c r="Z17" s="8" t="s">
        <v>11</v>
      </c>
      <c r="AA17" s="7"/>
      <c r="AF17" t="s">
        <v>17</v>
      </c>
      <c r="AG17" s="8" t="s">
        <v>11</v>
      </c>
      <c r="AH17" s="7"/>
      <c r="AM17" t="s">
        <v>17</v>
      </c>
      <c r="AN17" s="8" t="s">
        <v>11</v>
      </c>
      <c r="AO17" s="7"/>
      <c r="AT17" t="s">
        <v>17</v>
      </c>
      <c r="AU17" s="8" t="s">
        <v>11</v>
      </c>
      <c r="AV17" s="7"/>
      <c r="BA17" t="s">
        <v>17</v>
      </c>
      <c r="BB17" s="44" t="s">
        <v>11</v>
      </c>
      <c r="BC17" s="7"/>
      <c r="BH17" t="s">
        <v>17</v>
      </c>
      <c r="BI17" s="44" t="s">
        <v>11</v>
      </c>
      <c r="BJ17" s="7"/>
      <c r="BO17" t="s">
        <v>17</v>
      </c>
      <c r="BP17" s="44" t="s">
        <v>11</v>
      </c>
      <c r="BQ17" s="7"/>
      <c r="BV17" t="s">
        <v>17</v>
      </c>
      <c r="BW17" s="44" t="s">
        <v>11</v>
      </c>
      <c r="BX17" s="7"/>
      <c r="CC17" t="s">
        <v>17</v>
      </c>
      <c r="CD17" s="44" t="s">
        <v>11</v>
      </c>
      <c r="CE17" s="7"/>
      <c r="CJ17" t="s">
        <v>17</v>
      </c>
      <c r="CK17" s="44" t="s">
        <v>11</v>
      </c>
      <c r="CL17" s="7"/>
      <c r="CO17" s="69"/>
      <c r="CP17" s="45"/>
      <c r="CQ17" t="s">
        <v>17</v>
      </c>
      <c r="CR17" s="44" t="s">
        <v>11</v>
      </c>
      <c r="CS17" s="7"/>
      <c r="CX17" t="s">
        <v>17</v>
      </c>
      <c r="CY17" s="88" t="s">
        <v>11</v>
      </c>
      <c r="CZ17" s="7"/>
      <c r="DE17" t="s">
        <v>17</v>
      </c>
      <c r="DF17" s="44" t="s">
        <v>11</v>
      </c>
      <c r="DG17" s="7"/>
      <c r="DL17" t="s">
        <v>17</v>
      </c>
      <c r="DM17" s="44" t="s">
        <v>11</v>
      </c>
      <c r="DN17" s="7"/>
      <c r="DS17" t="s">
        <v>17</v>
      </c>
      <c r="DT17" s="44" t="s">
        <v>11</v>
      </c>
      <c r="DU17" s="7"/>
      <c r="DZ17" t="s">
        <v>17</v>
      </c>
      <c r="EA17" s="44" t="s">
        <v>11</v>
      </c>
      <c r="EB17" s="7"/>
      <c r="EG17" t="s">
        <v>17</v>
      </c>
      <c r="EH17" s="44" t="s">
        <v>11</v>
      </c>
      <c r="EI17" s="7"/>
      <c r="EN17" t="s">
        <v>17</v>
      </c>
      <c r="EO17" s="44" t="s">
        <v>11</v>
      </c>
      <c r="EP17" s="7"/>
      <c r="ET17" s="91"/>
      <c r="EU17" t="s">
        <v>17</v>
      </c>
      <c r="EV17" s="44" t="s">
        <v>11</v>
      </c>
      <c r="EW17" s="7"/>
      <c r="FB17" t="s">
        <v>17</v>
      </c>
      <c r="FC17" s="44" t="s">
        <v>11</v>
      </c>
      <c r="FD17" s="7"/>
      <c r="FI17" t="s">
        <v>17</v>
      </c>
      <c r="FJ17" s="44" t="s">
        <v>11</v>
      </c>
      <c r="FK17" s="7"/>
      <c r="FP17" t="s">
        <v>17</v>
      </c>
      <c r="FQ17" s="44" t="s">
        <v>11</v>
      </c>
      <c r="FR17" s="7"/>
      <c r="FW17" t="s">
        <v>17</v>
      </c>
      <c r="FX17" s="44" t="s">
        <v>11</v>
      </c>
      <c r="FY17" s="7"/>
      <c r="GD17" t="s">
        <v>17</v>
      </c>
      <c r="GE17" s="44" t="s">
        <v>11</v>
      </c>
      <c r="GF17" s="7"/>
      <c r="GK17" t="s">
        <v>17</v>
      </c>
      <c r="GL17" s="44" t="s">
        <v>11</v>
      </c>
      <c r="GM17" s="7"/>
      <c r="GR17" t="s">
        <v>17</v>
      </c>
      <c r="GS17" s="44" t="s">
        <v>11</v>
      </c>
      <c r="GT17" s="7"/>
      <c r="GY17" t="s">
        <v>17</v>
      </c>
      <c r="GZ17" s="44" t="s">
        <v>11</v>
      </c>
      <c r="HA17" s="7"/>
      <c r="HF17" t="s">
        <v>17</v>
      </c>
      <c r="HG17" s="44" t="s">
        <v>11</v>
      </c>
      <c r="HH17" s="7"/>
      <c r="HM17" t="s">
        <v>17</v>
      </c>
      <c r="HN17" s="44" t="s">
        <v>11</v>
      </c>
      <c r="HO17" s="7"/>
      <c r="HT17" t="s">
        <v>17</v>
      </c>
      <c r="HU17" s="44" t="s">
        <v>11</v>
      </c>
      <c r="HV17" s="7"/>
      <c r="IA17" t="s">
        <v>17</v>
      </c>
      <c r="IB17" s="44" t="s">
        <v>11</v>
      </c>
      <c r="IC17" s="7"/>
      <c r="IH17" t="s">
        <v>17</v>
      </c>
      <c r="II17" s="44" t="s">
        <v>11</v>
      </c>
      <c r="IJ17" s="7"/>
      <c r="IO17" t="s">
        <v>17</v>
      </c>
      <c r="IP17" s="44" t="s">
        <v>11</v>
      </c>
      <c r="IQ17" s="7"/>
      <c r="IV17" t="s">
        <v>17</v>
      </c>
      <c r="IW17" s="44" t="s">
        <v>11</v>
      </c>
      <c r="IX17" s="7"/>
      <c r="JC17" t="s">
        <v>17</v>
      </c>
      <c r="JD17" s="44" t="s">
        <v>11</v>
      </c>
      <c r="JE17" s="7"/>
      <c r="JJ17" t="s">
        <v>17</v>
      </c>
      <c r="JK17" s="44" t="s">
        <v>11</v>
      </c>
      <c r="JL17" s="7"/>
      <c r="JQ17" t="s">
        <v>17</v>
      </c>
      <c r="JR17" s="44" t="s">
        <v>11</v>
      </c>
      <c r="JS17" s="7"/>
      <c r="JX17" t="s">
        <v>17</v>
      </c>
      <c r="JY17" s="44" t="s">
        <v>11</v>
      </c>
      <c r="JZ17" s="7"/>
      <c r="KE17" t="s">
        <v>17</v>
      </c>
      <c r="KF17" s="44" t="s">
        <v>11</v>
      </c>
      <c r="KG17" s="7"/>
      <c r="KL17" t="s">
        <v>17</v>
      </c>
      <c r="KM17" s="44" t="s">
        <v>11</v>
      </c>
      <c r="KN17" s="7"/>
      <c r="KS17" t="s">
        <v>17</v>
      </c>
      <c r="KT17" s="44" t="s">
        <v>11</v>
      </c>
      <c r="KU17" s="7"/>
      <c r="KZ17" t="s">
        <v>17</v>
      </c>
      <c r="LA17" s="44" t="s">
        <v>11</v>
      </c>
      <c r="LB17" s="7"/>
      <c r="LG17" t="s">
        <v>17</v>
      </c>
      <c r="LH17" s="44" t="s">
        <v>11</v>
      </c>
      <c r="LI17" s="7"/>
      <c r="LN17" t="s">
        <v>17</v>
      </c>
      <c r="LO17" s="44" t="s">
        <v>11</v>
      </c>
      <c r="LP17" s="7"/>
      <c r="LU17" t="s">
        <v>17</v>
      </c>
      <c r="LV17" s="130" t="s">
        <v>11</v>
      </c>
      <c r="LW17" s="5"/>
      <c r="MB17" t="s">
        <v>17</v>
      </c>
      <c r="MC17" s="44" t="s">
        <v>11</v>
      </c>
      <c r="MD17" s="7"/>
      <c r="MH17" s="5"/>
      <c r="MI17" s="5" t="s">
        <v>17</v>
      </c>
      <c r="MJ17" s="44" t="s">
        <v>11</v>
      </c>
      <c r="MK17" s="7"/>
      <c r="MP17" t="s">
        <v>17</v>
      </c>
      <c r="MQ17" s="44" t="s">
        <v>11</v>
      </c>
      <c r="MR17" s="7"/>
      <c r="MY17" s="7"/>
      <c r="NF17" s="7"/>
      <c r="NM17" s="7"/>
      <c r="NT17" s="7"/>
      <c r="OA17" s="7"/>
      <c r="OH17" s="7"/>
      <c r="OO17" s="7"/>
      <c r="OV17" s="7"/>
      <c r="PC17" s="7"/>
      <c r="PJ17" s="7"/>
      <c r="PQ17" s="7"/>
      <c r="PX17" s="7"/>
      <c r="QE17" s="7"/>
      <c r="QL17" s="7"/>
      <c r="QS17" s="7"/>
      <c r="QZ17" s="7"/>
      <c r="RG17" s="7"/>
      <c r="RN17" s="7"/>
      <c r="RU17" s="7"/>
      <c r="SB17" s="7"/>
      <c r="SI17" s="7"/>
      <c r="SP17" s="7"/>
      <c r="SW17" s="7"/>
      <c r="TD17" s="7"/>
      <c r="TK17" s="7"/>
      <c r="TR17" s="7"/>
      <c r="TY17" s="7"/>
    </row>
    <row r="18" spans="1:545" ht="16.5" customHeight="1" thickBot="1" x14ac:dyDescent="0.35">
      <c r="A18" s="2" t="s">
        <v>8</v>
      </c>
      <c r="B18" s="2"/>
      <c r="C18" s="2"/>
      <c r="E18" s="9">
        <f>AVERAGE(B26:E26)</f>
        <v>170</v>
      </c>
      <c r="F18" s="10"/>
      <c r="G18" s="2"/>
      <c r="L18" s="9">
        <f>AVERAGE(F26:L26)</f>
        <v>178.42857142857142</v>
      </c>
      <c r="M18" s="7"/>
      <c r="S18" s="9">
        <f>AVERAGE(M26:S26)</f>
        <v>185.71428571428572</v>
      </c>
      <c r="T18" s="7"/>
      <c r="Z18" s="9">
        <f>AVERAGE(T26:Z26)</f>
        <v>149.71428571428572</v>
      </c>
      <c r="AA18" s="7"/>
      <c r="AG18" s="9">
        <f>AVERAGE(AA26:AG26)</f>
        <v>123.14285714285714</v>
      </c>
      <c r="AH18" s="7"/>
      <c r="AN18" s="9">
        <f>AVERAGE(AH26:AN26)</f>
        <v>99</v>
      </c>
      <c r="AO18" s="7"/>
      <c r="AU18" s="48">
        <f>AVERAGE(AO26:AU26)</f>
        <v>57.571428571428569</v>
      </c>
      <c r="AV18" s="7"/>
      <c r="BB18" s="47">
        <f>AVERAGE(AV26:BB26)</f>
        <v>40</v>
      </c>
      <c r="BC18" s="7"/>
      <c r="BI18" s="47">
        <f>AVERAGE(BC26:BI26)</f>
        <v>65.142857142857139</v>
      </c>
      <c r="BJ18" s="7"/>
      <c r="BP18" s="47">
        <f>AVERAGE(BJ26:BP26)</f>
        <v>68</v>
      </c>
      <c r="BQ18" s="7"/>
      <c r="BW18" s="47">
        <f>AVERAGE(BQ26:BW26)</f>
        <v>64.428571428571431</v>
      </c>
      <c r="BX18" s="7"/>
      <c r="CD18" s="47">
        <f>AVERAGE(BX26:CD26)</f>
        <v>66.428571428571431</v>
      </c>
      <c r="CE18" s="7"/>
      <c r="CK18" s="47">
        <f>AVERAGE(CE26:CK26)</f>
        <v>65</v>
      </c>
      <c r="CL18" s="7"/>
      <c r="CO18" s="69"/>
      <c r="CP18" s="45"/>
      <c r="CQ18" s="45"/>
      <c r="CR18" s="47">
        <f>AVERAGE(CL26:CR26)</f>
        <v>32.142857142857146</v>
      </c>
      <c r="CS18" s="7"/>
      <c r="CY18" s="47">
        <f>AVERAGE(CS26:CY26)</f>
        <v>85.571428571428569</v>
      </c>
      <c r="CZ18" s="7"/>
      <c r="DF18" s="47">
        <f>AVERAGE(CZ26:DF26)</f>
        <v>106.42857142857143</v>
      </c>
      <c r="DG18" s="7"/>
      <c r="DM18" s="47">
        <f>AVERAGE(DG26:DM26)</f>
        <v>94</v>
      </c>
      <c r="DN18" s="7"/>
      <c r="DT18" s="47">
        <f>AVERAGE(DN26:DT26)</f>
        <v>125.42857142857143</v>
      </c>
      <c r="DU18" s="7"/>
      <c r="EA18" s="47">
        <f>AVERAGE(DU26:EA26)</f>
        <v>147.42857142857142</v>
      </c>
      <c r="EB18" s="7"/>
      <c r="EH18" s="47">
        <f>AVERAGE(EB26:EH26)</f>
        <v>193.42857142857142</v>
      </c>
      <c r="EI18" s="7"/>
      <c r="EO18" s="47">
        <f>AVERAGE(EI26:EO26)</f>
        <v>220.57142857142858</v>
      </c>
      <c r="EP18" s="7"/>
      <c r="ET18" s="91"/>
      <c r="EV18" s="47">
        <f>AVERAGE(EP26:EV26)</f>
        <v>225</v>
      </c>
      <c r="EW18" s="7"/>
      <c r="FC18" s="47">
        <f>AVERAGE(EW26:FC26)</f>
        <v>273.42857142857144</v>
      </c>
      <c r="FD18" s="7"/>
      <c r="FJ18" s="47">
        <f>AVERAGE(FD26:FJ26)</f>
        <v>400</v>
      </c>
      <c r="FK18" s="7"/>
      <c r="FQ18" s="47">
        <f>AVERAGE(FK26:FQ26)</f>
        <v>449.14285714285717</v>
      </c>
      <c r="FR18" s="7"/>
      <c r="FX18" s="47">
        <f>AVERAGE(FR26:FX26)</f>
        <v>509.71428571428572</v>
      </c>
      <c r="FY18" s="7"/>
      <c r="GE18" s="47">
        <f>AVERAGE(FY26:GE26)</f>
        <v>596</v>
      </c>
      <c r="GF18" s="7"/>
      <c r="GL18" s="47">
        <f>AVERAGE(GF26:GL26)</f>
        <v>647.42857142857144</v>
      </c>
      <c r="GM18" s="7"/>
      <c r="GS18" s="47">
        <f>AVERAGE(GM26:GS26)</f>
        <v>500.71428571428572</v>
      </c>
      <c r="GT18" s="7"/>
      <c r="GZ18" s="47">
        <f>AVERAGE(GT26:GZ26)</f>
        <v>487.71428571428572</v>
      </c>
      <c r="HA18" s="7"/>
      <c r="HG18" s="47">
        <f>AVERAGE(HA26:HG26)</f>
        <v>367.85714285714283</v>
      </c>
      <c r="HH18" s="7"/>
      <c r="HN18" s="47">
        <f>AVERAGE(HH26:HN26)</f>
        <v>253.28571428571428</v>
      </c>
      <c r="HO18" s="7"/>
      <c r="HU18" s="47">
        <f>AVERAGE(HO26:HU26)</f>
        <v>220.57142857142858</v>
      </c>
      <c r="HV18" s="7"/>
      <c r="IB18" s="47">
        <f>AVERAGE(HV26:IB26)</f>
        <v>149.42857142857142</v>
      </c>
      <c r="IC18" s="7"/>
      <c r="II18" s="47">
        <f>AVERAGE(IC26:II26)</f>
        <v>131.42857142857142</v>
      </c>
      <c r="IJ18" s="7"/>
      <c r="IP18" s="126">
        <f>AVERAGE(IJ26:IP26)</f>
        <v>107</v>
      </c>
      <c r="IQ18" s="7"/>
      <c r="IW18" s="47">
        <f>AVERAGE(IQ26:IW26)</f>
        <v>71</v>
      </c>
      <c r="IX18" s="7"/>
      <c r="JD18" s="47">
        <f>AVERAGE(IX26:JD26)</f>
        <v>93</v>
      </c>
      <c r="JE18" s="7"/>
      <c r="JK18" s="47">
        <f>AVERAGE(JE26:JK26)</f>
        <v>99.142857142857139</v>
      </c>
      <c r="JL18" s="7"/>
      <c r="JR18" s="47">
        <f>AVERAGE(JL26:JR26)</f>
        <v>91.166666666666671</v>
      </c>
      <c r="JS18" s="7"/>
      <c r="JY18" s="47">
        <f>AVERAGE(JS26:JY26)</f>
        <v>74.142857142857139</v>
      </c>
      <c r="JZ18" s="7"/>
      <c r="KF18" s="47">
        <f>AVERAGE(JZ26:KF26)</f>
        <v>81.285714285714292</v>
      </c>
      <c r="KG18" s="7"/>
      <c r="KM18" s="47">
        <f>AVERAGE(KG26:KM26)</f>
        <v>61.571428571428569</v>
      </c>
      <c r="KN18" s="7"/>
      <c r="KT18" s="47">
        <f>AVERAGE(KN26:KT26)</f>
        <v>52.571428571428569</v>
      </c>
      <c r="KU18" s="7"/>
      <c r="LA18" s="47">
        <f>AVERAGE(KU26:LA26)</f>
        <v>48.714285714285715</v>
      </c>
      <c r="LB18" s="7"/>
      <c r="LH18" s="47">
        <f>AVERAGE(LB26:LH26)</f>
        <v>29</v>
      </c>
      <c r="LI18" s="7"/>
      <c r="LO18" s="47">
        <f>AVERAGE(LI26:LO26)</f>
        <v>22.571428571428573</v>
      </c>
      <c r="LP18" s="7"/>
      <c r="LV18" s="131">
        <f>AVERAGE(LP26:LV26)</f>
        <v>15.285714285714286</v>
      </c>
      <c r="LW18" s="5"/>
      <c r="MC18" s="47">
        <f>AVERAGE(LW26:MC26)</f>
        <v>12</v>
      </c>
      <c r="MD18" s="7"/>
      <c r="MH18" s="5"/>
      <c r="MI18" s="5"/>
      <c r="MJ18" s="47">
        <f>AVERAGE(MD26:MJ26)</f>
        <v>13</v>
      </c>
      <c r="MK18" s="7"/>
      <c r="MQ18" s="126">
        <f>AVERAGE(MK26:MQ26)</f>
        <v>8.1999999999999993</v>
      </c>
      <c r="MR18" s="7"/>
      <c r="MY18" s="7"/>
      <c r="NF18" s="7"/>
      <c r="NM18" s="7"/>
      <c r="NT18" s="7"/>
      <c r="OA18" s="7"/>
      <c r="OH18" s="7"/>
      <c r="OO18" s="7"/>
      <c r="OV18" s="7"/>
      <c r="PC18" s="7"/>
      <c r="PJ18" s="7"/>
      <c r="PQ18" s="7"/>
      <c r="PX18" s="7"/>
      <c r="QE18" s="7"/>
      <c r="QL18" s="7"/>
      <c r="QS18" s="7"/>
      <c r="QZ18" s="7"/>
      <c r="RG18" s="7"/>
      <c r="RN18" s="7"/>
      <c r="RU18" s="7"/>
      <c r="SB18" s="7"/>
      <c r="SI18" s="7"/>
      <c r="SP18" s="7"/>
      <c r="SW18" s="7"/>
      <c r="TD18" s="7"/>
      <c r="TK18" s="7"/>
      <c r="TR18" s="7"/>
      <c r="TY18" s="7"/>
    </row>
    <row r="19" spans="1:545" ht="16.5" customHeight="1" x14ac:dyDescent="0.3">
      <c r="A19" t="str">
        <f>"Aiken (" &amp; MAX(B19:ZV19) &amp; ")"</f>
        <v>Aiken (156)</v>
      </c>
      <c r="B19" s="2"/>
      <c r="C19" s="2"/>
      <c r="E19" s="138"/>
      <c r="F19" s="10"/>
      <c r="G19" s="2"/>
      <c r="L19" s="138"/>
      <c r="M19" s="7"/>
      <c r="S19" s="138"/>
      <c r="T19" s="7"/>
      <c r="Z19" s="138"/>
      <c r="AA19" s="7"/>
      <c r="AG19" s="138"/>
      <c r="AH19" s="7"/>
      <c r="AN19" s="138"/>
      <c r="AO19" s="7"/>
      <c r="AU19" s="139"/>
      <c r="AV19" s="7"/>
      <c r="BB19" s="140"/>
      <c r="BC19" s="7"/>
      <c r="BI19" s="140"/>
      <c r="BJ19" s="7"/>
      <c r="BP19" s="140"/>
      <c r="BQ19" s="7"/>
      <c r="BW19" s="140"/>
      <c r="BX19" s="7"/>
      <c r="CD19" s="140"/>
      <c r="CE19" s="7"/>
      <c r="CK19" s="140"/>
      <c r="CL19" s="7"/>
      <c r="CO19" s="69"/>
      <c r="CP19" s="45"/>
      <c r="CQ19" s="45"/>
      <c r="CR19" s="141"/>
      <c r="CS19" s="7"/>
      <c r="CY19" s="140"/>
      <c r="CZ19" s="7"/>
      <c r="DF19" s="140"/>
      <c r="DG19" s="7"/>
      <c r="DM19" s="140"/>
      <c r="DN19" s="7"/>
      <c r="DT19" s="140"/>
      <c r="DU19" s="7"/>
      <c r="EA19" s="140"/>
      <c r="EB19" s="7"/>
      <c r="EH19" s="140"/>
      <c r="EI19" s="7"/>
      <c r="EO19" s="140"/>
      <c r="EP19" s="7"/>
      <c r="ET19" s="91"/>
      <c r="EV19" s="140"/>
      <c r="EW19" s="7"/>
      <c r="FC19" s="140"/>
      <c r="FD19" s="7"/>
      <c r="FJ19" s="140"/>
      <c r="FK19" s="7"/>
      <c r="FQ19" s="140"/>
      <c r="FR19" s="7"/>
      <c r="FX19" s="140"/>
      <c r="FY19" s="7"/>
      <c r="GE19" s="140"/>
      <c r="GF19" s="7"/>
      <c r="GL19" s="140"/>
      <c r="GM19" s="7"/>
      <c r="GS19" s="140"/>
      <c r="GT19" s="7"/>
      <c r="GZ19" s="140"/>
      <c r="HA19" s="7"/>
      <c r="HG19" s="140"/>
      <c r="HH19" s="7"/>
      <c r="HN19" s="140"/>
      <c r="HO19" s="7"/>
      <c r="HU19" s="140"/>
      <c r="HV19" s="7"/>
      <c r="IB19" s="140"/>
      <c r="IC19" s="7"/>
      <c r="II19" s="140"/>
      <c r="IJ19" s="7"/>
      <c r="IP19" s="45"/>
      <c r="IQ19" s="7"/>
      <c r="IW19" s="140"/>
      <c r="IX19" s="7"/>
      <c r="JD19" s="140"/>
      <c r="JE19" s="7"/>
      <c r="JK19" s="140"/>
      <c r="JL19" s="7"/>
      <c r="JR19" s="140"/>
      <c r="JS19" s="7"/>
      <c r="JY19" s="140"/>
      <c r="JZ19" s="7"/>
      <c r="KF19" s="140"/>
      <c r="KG19" s="7"/>
      <c r="KM19" s="140"/>
      <c r="KN19" s="7"/>
      <c r="KT19" s="140"/>
      <c r="KU19" s="7"/>
      <c r="LA19" s="140"/>
      <c r="LB19" s="7"/>
      <c r="LH19" s="140"/>
      <c r="LI19" s="7"/>
      <c r="LO19" s="140"/>
      <c r="LP19" s="7"/>
      <c r="LV19" s="142"/>
      <c r="LW19" s="5"/>
      <c r="MC19" s="140"/>
      <c r="MD19" s="7"/>
      <c r="MH19" s="5"/>
      <c r="MI19" s="5"/>
      <c r="MJ19" s="140"/>
      <c r="MK19" s="7"/>
      <c r="MQ19" s="45"/>
      <c r="MR19" s="7"/>
      <c r="MY19" s="7"/>
      <c r="NF19" s="7"/>
      <c r="NM19" s="7">
        <v>5</v>
      </c>
      <c r="NN19">
        <v>6</v>
      </c>
      <c r="NO19">
        <v>8</v>
      </c>
      <c r="NP19">
        <v>5</v>
      </c>
      <c r="NQ19">
        <v>6</v>
      </c>
      <c r="NR19">
        <v>9</v>
      </c>
      <c r="NS19">
        <v>6</v>
      </c>
      <c r="NT19" s="7">
        <v>0</v>
      </c>
      <c r="OA19" s="7"/>
      <c r="OE19">
        <v>39</v>
      </c>
      <c r="OF19">
        <v>46</v>
      </c>
      <c r="OG19">
        <v>45</v>
      </c>
      <c r="OH19" s="7">
        <v>53</v>
      </c>
      <c r="OI19">
        <v>52</v>
      </c>
      <c r="OJ19">
        <v>68</v>
      </c>
      <c r="OK19">
        <v>108</v>
      </c>
      <c r="OL19">
        <v>81</v>
      </c>
      <c r="OM19">
        <v>55</v>
      </c>
      <c r="ON19">
        <v>47</v>
      </c>
      <c r="OO19" s="7">
        <v>61</v>
      </c>
      <c r="OP19">
        <v>55</v>
      </c>
      <c r="OQ19">
        <v>70</v>
      </c>
      <c r="OR19">
        <v>109</v>
      </c>
      <c r="OS19">
        <v>88</v>
      </c>
      <c r="OT19">
        <v>106</v>
      </c>
      <c r="OU19">
        <v>65</v>
      </c>
      <c r="OV19" s="7">
        <v>68</v>
      </c>
      <c r="OW19">
        <v>105</v>
      </c>
      <c r="OX19">
        <v>48</v>
      </c>
      <c r="OY19">
        <v>156</v>
      </c>
      <c r="OZ19">
        <v>117</v>
      </c>
      <c r="PA19">
        <v>96</v>
      </c>
      <c r="PB19">
        <v>104</v>
      </c>
      <c r="PC19" s="7">
        <v>106</v>
      </c>
      <c r="PD19">
        <v>118</v>
      </c>
      <c r="PE19">
        <v>72</v>
      </c>
      <c r="PF19">
        <v>137</v>
      </c>
      <c r="PG19">
        <v>101</v>
      </c>
      <c r="PH19">
        <v>116</v>
      </c>
      <c r="PI19">
        <v>95</v>
      </c>
      <c r="PJ19" s="7">
        <v>121</v>
      </c>
      <c r="PK19">
        <v>130</v>
      </c>
      <c r="PL19">
        <v>69</v>
      </c>
      <c r="PM19">
        <v>123</v>
      </c>
      <c r="PN19">
        <v>139</v>
      </c>
      <c r="PO19">
        <v>104</v>
      </c>
      <c r="PP19">
        <v>121</v>
      </c>
      <c r="PQ19" s="7">
        <v>58</v>
      </c>
      <c r="PR19">
        <v>26</v>
      </c>
      <c r="PS19">
        <v>45</v>
      </c>
      <c r="PT19">
        <v>48</v>
      </c>
      <c r="PU19">
        <v>58</v>
      </c>
      <c r="PV19">
        <v>66</v>
      </c>
      <c r="PW19">
        <v>71</v>
      </c>
      <c r="PX19" s="7">
        <v>93</v>
      </c>
      <c r="PY19">
        <v>74</v>
      </c>
      <c r="PZ19">
        <v>43</v>
      </c>
      <c r="QA19">
        <v>80</v>
      </c>
      <c r="QB19">
        <v>69</v>
      </c>
      <c r="QC19">
        <v>50</v>
      </c>
      <c r="QD19">
        <v>50</v>
      </c>
      <c r="QE19" s="7">
        <v>60</v>
      </c>
      <c r="QF19">
        <v>57</v>
      </c>
      <c r="QG19">
        <v>40</v>
      </c>
      <c r="QH19">
        <v>54</v>
      </c>
      <c r="QI19">
        <v>63</v>
      </c>
      <c r="QJ19">
        <v>66</v>
      </c>
      <c r="QK19">
        <v>51</v>
      </c>
      <c r="QL19" s="7">
        <v>37</v>
      </c>
      <c r="QM19">
        <v>36</v>
      </c>
      <c r="QN19">
        <v>38</v>
      </c>
      <c r="QO19">
        <v>57</v>
      </c>
      <c r="QP19">
        <v>58</v>
      </c>
      <c r="QQ19">
        <v>44</v>
      </c>
      <c r="QR19">
        <v>48</v>
      </c>
      <c r="QS19" s="7">
        <v>29</v>
      </c>
      <c r="QT19">
        <v>24</v>
      </c>
      <c r="QU19">
        <v>19</v>
      </c>
      <c r="QV19">
        <v>31</v>
      </c>
      <c r="QW19">
        <v>51</v>
      </c>
      <c r="QX19">
        <v>31</v>
      </c>
      <c r="QY19">
        <v>16</v>
      </c>
      <c r="QZ19" s="7">
        <v>20</v>
      </c>
      <c r="RA19">
        <v>14</v>
      </c>
      <c r="RB19">
        <v>27</v>
      </c>
      <c r="RC19">
        <v>25</v>
      </c>
      <c r="RD19">
        <v>21</v>
      </c>
      <c r="RE19">
        <v>20</v>
      </c>
      <c r="RF19">
        <v>4</v>
      </c>
      <c r="RG19" s="7">
        <v>3</v>
      </c>
      <c r="RH19">
        <v>13</v>
      </c>
      <c r="RI19">
        <v>14</v>
      </c>
      <c r="RJ19">
        <v>12</v>
      </c>
      <c r="RK19">
        <v>8</v>
      </c>
      <c r="RL19">
        <v>8</v>
      </c>
      <c r="RM19">
        <v>9</v>
      </c>
      <c r="RN19" s="7">
        <v>13</v>
      </c>
      <c r="RO19">
        <v>5</v>
      </c>
      <c r="RP19">
        <v>6</v>
      </c>
      <c r="RQ19">
        <v>20</v>
      </c>
      <c r="RR19">
        <v>19</v>
      </c>
      <c r="RS19">
        <v>7</v>
      </c>
      <c r="RT19">
        <v>5</v>
      </c>
      <c r="RU19" s="7">
        <v>7</v>
      </c>
      <c r="RV19">
        <v>4</v>
      </c>
      <c r="RW19">
        <v>11</v>
      </c>
      <c r="RX19">
        <v>14</v>
      </c>
      <c r="RY19">
        <v>12</v>
      </c>
      <c r="RZ19">
        <v>5</v>
      </c>
      <c r="SA19">
        <v>8</v>
      </c>
      <c r="SB19" s="7">
        <v>1</v>
      </c>
      <c r="SC19">
        <v>4</v>
      </c>
      <c r="SD19">
        <v>6</v>
      </c>
      <c r="SE19">
        <v>14</v>
      </c>
      <c r="SF19">
        <v>8</v>
      </c>
      <c r="SG19">
        <v>11</v>
      </c>
      <c r="SH19">
        <v>7</v>
      </c>
      <c r="SI19" s="7">
        <v>5</v>
      </c>
      <c r="SJ19">
        <v>15</v>
      </c>
      <c r="SK19">
        <v>6</v>
      </c>
      <c r="SL19">
        <v>13</v>
      </c>
      <c r="SM19">
        <v>13</v>
      </c>
      <c r="SN19">
        <v>20</v>
      </c>
      <c r="SO19">
        <v>15</v>
      </c>
      <c r="SP19" s="7">
        <v>11</v>
      </c>
      <c r="SQ19">
        <v>16</v>
      </c>
      <c r="SR19">
        <v>9</v>
      </c>
      <c r="SS19">
        <v>9</v>
      </c>
      <c r="ST19">
        <v>20</v>
      </c>
      <c r="SU19">
        <v>5</v>
      </c>
      <c r="SV19">
        <v>4</v>
      </c>
      <c r="SW19" s="7">
        <v>7</v>
      </c>
      <c r="SX19">
        <v>10</v>
      </c>
      <c r="SY19">
        <v>14</v>
      </c>
      <c r="SZ19">
        <v>16</v>
      </c>
      <c r="TA19">
        <v>12</v>
      </c>
      <c r="TB19">
        <v>9</v>
      </c>
      <c r="TC19">
        <v>8</v>
      </c>
      <c r="TD19" s="7">
        <v>2</v>
      </c>
      <c r="TE19">
        <v>10</v>
      </c>
      <c r="TF19">
        <v>3</v>
      </c>
      <c r="TG19">
        <v>16</v>
      </c>
      <c r="TH19">
        <v>7</v>
      </c>
      <c r="TI19">
        <v>15</v>
      </c>
      <c r="TJ19">
        <v>6</v>
      </c>
      <c r="TK19" s="7">
        <v>6</v>
      </c>
      <c r="TL19">
        <v>11</v>
      </c>
      <c r="TM19">
        <v>15</v>
      </c>
      <c r="TR19" s="7"/>
      <c r="TY19" s="7"/>
    </row>
    <row r="20" spans="1:545" x14ac:dyDescent="0.3">
      <c r="A20" t="str">
        <f>"Anderson (" &amp; MAX(B20:ZV20) &amp; ")"</f>
        <v>Anderson (374)</v>
      </c>
      <c r="F20" s="7"/>
      <c r="M20" s="7"/>
      <c r="T20" s="7"/>
      <c r="Y20" s="17"/>
      <c r="AA20" s="7"/>
      <c r="AH20" s="7"/>
      <c r="AO20" s="7"/>
      <c r="AV20" s="7"/>
      <c r="BC20" s="7"/>
      <c r="BJ20" s="7"/>
      <c r="BQ20" s="7"/>
      <c r="BX20" s="7"/>
      <c r="CE20" s="7"/>
      <c r="CL20" s="7"/>
      <c r="CO20" s="69"/>
      <c r="CP20" s="45"/>
      <c r="CQ20" s="70"/>
      <c r="CR20" s="72"/>
      <c r="CS20" s="7"/>
      <c r="CT20" s="32"/>
      <c r="CU20" s="32"/>
      <c r="CV20" s="32"/>
      <c r="CW20" s="32"/>
      <c r="CX20" s="32"/>
      <c r="CY20" s="32"/>
      <c r="CZ20" s="7"/>
      <c r="DA20" s="32"/>
      <c r="DB20" s="32"/>
      <c r="DC20" s="32"/>
      <c r="DD20" s="32"/>
      <c r="DE20" s="32"/>
      <c r="DF20" s="32"/>
      <c r="DG20" s="7"/>
      <c r="DH20" s="32"/>
      <c r="DI20" s="32"/>
      <c r="DJ20" s="32"/>
      <c r="DK20" s="32"/>
      <c r="DL20" s="32"/>
      <c r="DM20" s="32"/>
      <c r="DN20" s="7"/>
      <c r="DO20" s="32"/>
      <c r="DP20" s="32"/>
      <c r="DQ20" s="32"/>
      <c r="DR20" s="32"/>
      <c r="DS20" s="32"/>
      <c r="DT20" s="32"/>
      <c r="DU20" s="7"/>
      <c r="DV20" s="32"/>
      <c r="DW20" s="32"/>
      <c r="DX20" s="32"/>
      <c r="DY20" s="32"/>
      <c r="DZ20" s="32"/>
      <c r="EA20" s="32"/>
      <c r="EB20" s="7"/>
      <c r="EC20" s="32"/>
      <c r="ED20" s="32"/>
      <c r="EE20" s="32"/>
      <c r="EF20" s="32"/>
      <c r="EG20" s="32"/>
      <c r="EH20" s="32"/>
      <c r="EI20" s="7"/>
      <c r="EJ20" s="32"/>
      <c r="EK20" s="32"/>
      <c r="EL20" s="32"/>
      <c r="EM20" s="32"/>
      <c r="EN20" s="32"/>
      <c r="EO20" s="32"/>
      <c r="EP20" s="7"/>
      <c r="EQ20" s="32"/>
      <c r="ER20" s="32"/>
      <c r="ES20" s="32"/>
      <c r="ET20" s="91"/>
      <c r="EU20" s="32">
        <v>85</v>
      </c>
      <c r="EV20" s="32">
        <v>108</v>
      </c>
      <c r="EW20" s="7">
        <v>35</v>
      </c>
      <c r="EX20" s="32">
        <v>72</v>
      </c>
      <c r="EY20" s="32">
        <v>79</v>
      </c>
      <c r="EZ20" s="32">
        <v>104</v>
      </c>
      <c r="FA20" s="32">
        <v>87</v>
      </c>
      <c r="FB20" s="32">
        <v>117</v>
      </c>
      <c r="FC20" s="32">
        <v>127</v>
      </c>
      <c r="FD20" s="7">
        <v>112</v>
      </c>
      <c r="FE20" s="32">
        <v>105</v>
      </c>
      <c r="FF20" s="32">
        <v>92</v>
      </c>
      <c r="FG20" s="32">
        <v>111</v>
      </c>
      <c r="FH20" s="32">
        <v>119</v>
      </c>
      <c r="FI20" s="32">
        <v>126</v>
      </c>
      <c r="FJ20" s="32">
        <v>85</v>
      </c>
      <c r="FK20" s="7">
        <v>136</v>
      </c>
      <c r="FL20" s="32">
        <v>121</v>
      </c>
      <c r="FM20" s="32">
        <v>87</v>
      </c>
      <c r="FN20" s="32">
        <v>164</v>
      </c>
      <c r="FO20" s="32">
        <v>147</v>
      </c>
      <c r="FP20" s="32">
        <v>137</v>
      </c>
      <c r="FQ20" s="32">
        <v>166</v>
      </c>
      <c r="FR20" s="7">
        <v>128</v>
      </c>
      <c r="FS20" s="32">
        <v>122</v>
      </c>
      <c r="FT20" s="32">
        <v>93</v>
      </c>
      <c r="FU20" s="32">
        <v>162</v>
      </c>
      <c r="FV20" s="32">
        <v>105</v>
      </c>
      <c r="FW20" s="32">
        <v>198</v>
      </c>
      <c r="FX20">
        <v>138</v>
      </c>
      <c r="FY20" s="7">
        <v>69</v>
      </c>
      <c r="FZ20">
        <v>119</v>
      </c>
      <c r="GA20">
        <v>161</v>
      </c>
      <c r="GB20">
        <v>217</v>
      </c>
      <c r="GC20">
        <v>120</v>
      </c>
      <c r="GD20">
        <v>236</v>
      </c>
      <c r="GE20">
        <v>101</v>
      </c>
      <c r="GF20" s="7">
        <v>85</v>
      </c>
      <c r="GG20">
        <v>145</v>
      </c>
      <c r="GH20">
        <v>149</v>
      </c>
      <c r="GI20">
        <v>264</v>
      </c>
      <c r="GJ20">
        <v>72</v>
      </c>
      <c r="GK20">
        <v>231</v>
      </c>
      <c r="GL20">
        <v>79</v>
      </c>
      <c r="GM20" s="7">
        <v>83</v>
      </c>
      <c r="GN20">
        <v>227</v>
      </c>
      <c r="GO20">
        <v>193</v>
      </c>
      <c r="GP20">
        <v>141</v>
      </c>
      <c r="GQ20">
        <v>214</v>
      </c>
      <c r="GR20">
        <v>304</v>
      </c>
      <c r="GS20">
        <v>121</v>
      </c>
      <c r="GT20" s="7">
        <v>107</v>
      </c>
      <c r="GU20">
        <v>117</v>
      </c>
      <c r="GV20">
        <v>147</v>
      </c>
      <c r="GW20">
        <v>164</v>
      </c>
      <c r="GX20">
        <v>181</v>
      </c>
      <c r="GY20">
        <v>193</v>
      </c>
      <c r="GZ20">
        <v>95</v>
      </c>
      <c r="HA20" s="7">
        <v>53</v>
      </c>
      <c r="HB20">
        <v>97</v>
      </c>
      <c r="HC20">
        <v>173</v>
      </c>
      <c r="HD20">
        <v>146</v>
      </c>
      <c r="HE20">
        <v>133</v>
      </c>
      <c r="HF20">
        <v>111</v>
      </c>
      <c r="HG20">
        <v>71</v>
      </c>
      <c r="HH20" s="7">
        <v>44</v>
      </c>
      <c r="HI20">
        <v>95</v>
      </c>
      <c r="HJ20">
        <v>93</v>
      </c>
      <c r="HK20">
        <v>101</v>
      </c>
      <c r="HL20">
        <v>56</v>
      </c>
      <c r="HM20">
        <v>87</v>
      </c>
      <c r="HN20">
        <v>38</v>
      </c>
      <c r="HO20" s="7">
        <v>42</v>
      </c>
      <c r="HP20">
        <v>58</v>
      </c>
      <c r="HQ20">
        <v>53</v>
      </c>
      <c r="HR20">
        <v>69</v>
      </c>
      <c r="HS20">
        <v>124</v>
      </c>
      <c r="HT20">
        <v>144</v>
      </c>
      <c r="HU20">
        <v>38</v>
      </c>
      <c r="HV20" s="7">
        <v>40</v>
      </c>
      <c r="HW20">
        <v>23</v>
      </c>
      <c r="HX20">
        <v>97</v>
      </c>
      <c r="HY20">
        <v>46</v>
      </c>
      <c r="HZ20">
        <v>79</v>
      </c>
      <c r="IA20">
        <v>41</v>
      </c>
      <c r="IB20">
        <v>75</v>
      </c>
      <c r="IC20" s="7">
        <v>25</v>
      </c>
      <c r="ID20">
        <v>60</v>
      </c>
      <c r="IE20">
        <v>48</v>
      </c>
      <c r="IF20">
        <v>46</v>
      </c>
      <c r="IG20">
        <v>54</v>
      </c>
      <c r="IH20">
        <v>47</v>
      </c>
      <c r="II20">
        <v>38</v>
      </c>
      <c r="IJ20" s="7">
        <v>17</v>
      </c>
      <c r="IK20">
        <v>19</v>
      </c>
      <c r="IL20">
        <v>38</v>
      </c>
      <c r="IM20">
        <v>46</v>
      </c>
      <c r="IN20">
        <v>15</v>
      </c>
      <c r="IO20">
        <v>32</v>
      </c>
      <c r="IP20">
        <v>14</v>
      </c>
      <c r="IQ20" s="7">
        <v>38</v>
      </c>
      <c r="IR20">
        <v>25</v>
      </c>
      <c r="IS20">
        <v>9</v>
      </c>
      <c r="IT20">
        <v>15</v>
      </c>
      <c r="IU20">
        <v>18</v>
      </c>
      <c r="IV20">
        <v>16</v>
      </c>
      <c r="IW20">
        <v>2</v>
      </c>
      <c r="IX20" s="7">
        <v>5</v>
      </c>
      <c r="IY20">
        <v>30</v>
      </c>
      <c r="IZ20">
        <v>39</v>
      </c>
      <c r="JA20">
        <v>7</v>
      </c>
      <c r="JB20">
        <v>18</v>
      </c>
      <c r="JC20">
        <v>23</v>
      </c>
      <c r="JD20">
        <v>18</v>
      </c>
      <c r="JE20" s="7">
        <v>20</v>
      </c>
      <c r="JF20">
        <v>7</v>
      </c>
      <c r="JG20">
        <v>6</v>
      </c>
      <c r="JH20">
        <v>19</v>
      </c>
      <c r="JI20">
        <v>16</v>
      </c>
      <c r="JJ20">
        <v>21</v>
      </c>
      <c r="JK20">
        <v>18</v>
      </c>
      <c r="JL20" s="7">
        <v>14</v>
      </c>
      <c r="JM20">
        <v>12</v>
      </c>
      <c r="JN20">
        <v>25</v>
      </c>
      <c r="JO20">
        <v>11</v>
      </c>
      <c r="JP20">
        <v>31</v>
      </c>
      <c r="JQ20">
        <v>15</v>
      </c>
      <c r="JR20" s="5"/>
      <c r="JS20" s="7">
        <v>11</v>
      </c>
      <c r="JT20">
        <v>13</v>
      </c>
      <c r="JU20">
        <v>15</v>
      </c>
      <c r="JV20">
        <v>11</v>
      </c>
      <c r="JW20">
        <v>15</v>
      </c>
      <c r="JX20">
        <v>8</v>
      </c>
      <c r="JY20">
        <v>8</v>
      </c>
      <c r="JZ20" s="7">
        <v>19</v>
      </c>
      <c r="KA20">
        <v>13</v>
      </c>
      <c r="KB20">
        <v>19</v>
      </c>
      <c r="KC20">
        <v>22</v>
      </c>
      <c r="KD20">
        <v>13</v>
      </c>
      <c r="KE20">
        <v>17</v>
      </c>
      <c r="KF20">
        <v>28</v>
      </c>
      <c r="KG20" s="7">
        <v>8</v>
      </c>
      <c r="KH20">
        <v>8</v>
      </c>
      <c r="KI20">
        <v>21</v>
      </c>
      <c r="KJ20">
        <v>17</v>
      </c>
      <c r="KK20">
        <v>19</v>
      </c>
      <c r="KL20">
        <v>12</v>
      </c>
      <c r="KM20">
        <v>8</v>
      </c>
      <c r="KN20" s="7">
        <v>14</v>
      </c>
      <c r="KO20">
        <v>27</v>
      </c>
      <c r="KP20">
        <v>12</v>
      </c>
      <c r="KQ20">
        <v>25</v>
      </c>
      <c r="KR20">
        <v>28</v>
      </c>
      <c r="KS20">
        <v>13</v>
      </c>
      <c r="KT20">
        <v>15</v>
      </c>
      <c r="KU20" s="7">
        <v>19</v>
      </c>
      <c r="KV20">
        <v>7</v>
      </c>
      <c r="KW20">
        <v>8</v>
      </c>
      <c r="KX20">
        <v>22</v>
      </c>
      <c r="KY20">
        <v>17</v>
      </c>
      <c r="KZ20">
        <v>21</v>
      </c>
      <c r="LA20">
        <v>10</v>
      </c>
      <c r="LB20" s="7">
        <v>9</v>
      </c>
      <c r="LC20">
        <v>10</v>
      </c>
      <c r="LD20">
        <v>9</v>
      </c>
      <c r="LE20">
        <v>13</v>
      </c>
      <c r="LF20">
        <v>16</v>
      </c>
      <c r="LG20">
        <v>16</v>
      </c>
      <c r="LH20">
        <v>18</v>
      </c>
      <c r="LI20" s="7">
        <v>12</v>
      </c>
      <c r="LJ20">
        <v>8</v>
      </c>
      <c r="LK20">
        <v>3</v>
      </c>
      <c r="LL20">
        <v>8</v>
      </c>
      <c r="LM20">
        <v>12</v>
      </c>
      <c r="LN20">
        <v>6</v>
      </c>
      <c r="LO20">
        <v>11</v>
      </c>
      <c r="LP20" s="7">
        <v>1</v>
      </c>
      <c r="LQ20">
        <v>1</v>
      </c>
      <c r="LR20">
        <v>9</v>
      </c>
      <c r="LS20">
        <v>10</v>
      </c>
      <c r="LT20">
        <v>7</v>
      </c>
      <c r="LU20">
        <v>3</v>
      </c>
      <c r="LV20" s="39">
        <v>2</v>
      </c>
      <c r="LW20" s="5"/>
      <c r="LX20" s="39">
        <v>4</v>
      </c>
      <c r="LY20" s="39">
        <v>3</v>
      </c>
      <c r="LZ20" s="39">
        <v>3</v>
      </c>
      <c r="MA20" s="39">
        <v>8</v>
      </c>
      <c r="MB20" s="39">
        <v>5</v>
      </c>
      <c r="MC20" s="39">
        <v>0</v>
      </c>
      <c r="MD20" s="7">
        <v>2</v>
      </c>
      <c r="ME20" s="39">
        <v>8</v>
      </c>
      <c r="MF20" s="39">
        <v>1</v>
      </c>
      <c r="MG20" s="39">
        <v>6</v>
      </c>
      <c r="MH20" s="5"/>
      <c r="MI20" s="5"/>
      <c r="MJ20" s="39">
        <v>1</v>
      </c>
      <c r="MK20" s="7">
        <v>1</v>
      </c>
      <c r="ML20">
        <v>1</v>
      </c>
      <c r="MM20">
        <v>0</v>
      </c>
      <c r="MN20">
        <v>0</v>
      </c>
      <c r="MQ20">
        <v>2</v>
      </c>
      <c r="MR20" s="7"/>
      <c r="MY20" s="7"/>
      <c r="NA20">
        <v>5</v>
      </c>
      <c r="NF20" s="7"/>
      <c r="NM20" s="7">
        <v>4</v>
      </c>
      <c r="NN20">
        <v>8</v>
      </c>
      <c r="NO20">
        <v>9</v>
      </c>
      <c r="NP20">
        <v>10</v>
      </c>
      <c r="NQ20">
        <v>5</v>
      </c>
      <c r="NR20">
        <v>9</v>
      </c>
      <c r="NS20">
        <v>5</v>
      </c>
      <c r="NT20" s="7">
        <v>3</v>
      </c>
      <c r="OA20" s="7">
        <v>18</v>
      </c>
      <c r="OB20">
        <v>22</v>
      </c>
      <c r="OC20">
        <v>29</v>
      </c>
      <c r="OD20">
        <v>44</v>
      </c>
      <c r="OE20">
        <v>29</v>
      </c>
      <c r="OF20">
        <v>41</v>
      </c>
      <c r="OG20">
        <v>43</v>
      </c>
      <c r="OH20" s="7">
        <v>47</v>
      </c>
      <c r="OI20">
        <v>26</v>
      </c>
      <c r="OJ20">
        <v>77</v>
      </c>
      <c r="OK20">
        <v>94</v>
      </c>
      <c r="OL20">
        <v>90</v>
      </c>
      <c r="OM20">
        <v>69</v>
      </c>
      <c r="ON20">
        <v>99</v>
      </c>
      <c r="OO20" s="7">
        <v>87</v>
      </c>
      <c r="OP20">
        <v>65</v>
      </c>
      <c r="OQ20">
        <v>74</v>
      </c>
      <c r="OR20">
        <v>152</v>
      </c>
      <c r="OS20">
        <v>124</v>
      </c>
      <c r="OT20">
        <v>137</v>
      </c>
      <c r="OU20">
        <v>117</v>
      </c>
      <c r="OV20" s="7">
        <v>90</v>
      </c>
      <c r="OW20">
        <v>95</v>
      </c>
      <c r="OX20">
        <v>79</v>
      </c>
      <c r="OY20">
        <v>180</v>
      </c>
      <c r="OZ20">
        <v>189</v>
      </c>
      <c r="PA20">
        <v>190</v>
      </c>
      <c r="PB20">
        <v>114</v>
      </c>
      <c r="PC20" s="7">
        <v>123</v>
      </c>
      <c r="PD20">
        <v>119</v>
      </c>
      <c r="PE20">
        <v>144</v>
      </c>
      <c r="PF20">
        <v>302</v>
      </c>
      <c r="PG20">
        <v>217</v>
      </c>
      <c r="PH20">
        <v>208</v>
      </c>
      <c r="PI20">
        <v>183</v>
      </c>
      <c r="PJ20" s="7">
        <v>186</v>
      </c>
      <c r="PK20">
        <v>159</v>
      </c>
      <c r="PL20">
        <v>180</v>
      </c>
      <c r="PM20">
        <v>374</v>
      </c>
      <c r="PN20">
        <v>262</v>
      </c>
      <c r="PO20">
        <v>258</v>
      </c>
      <c r="PP20">
        <v>174</v>
      </c>
      <c r="PQ20" s="7">
        <v>158</v>
      </c>
      <c r="PR20">
        <v>97</v>
      </c>
      <c r="PS20">
        <v>97</v>
      </c>
      <c r="PT20">
        <v>154</v>
      </c>
      <c r="PU20">
        <v>253</v>
      </c>
      <c r="PV20">
        <v>229</v>
      </c>
      <c r="PW20">
        <v>209</v>
      </c>
      <c r="PX20" s="7">
        <v>130</v>
      </c>
      <c r="PY20">
        <v>94</v>
      </c>
      <c r="PZ20">
        <v>142</v>
      </c>
      <c r="QA20">
        <v>192</v>
      </c>
      <c r="QB20">
        <v>206</v>
      </c>
      <c r="QC20">
        <v>204</v>
      </c>
      <c r="QD20">
        <v>120</v>
      </c>
      <c r="QE20" s="7">
        <v>128</v>
      </c>
      <c r="QF20">
        <v>90</v>
      </c>
      <c r="QG20">
        <v>146</v>
      </c>
      <c r="QH20">
        <v>207</v>
      </c>
      <c r="QI20">
        <v>146</v>
      </c>
      <c r="QJ20">
        <v>126</v>
      </c>
      <c r="QK20">
        <v>121</v>
      </c>
      <c r="QL20" s="7">
        <v>77</v>
      </c>
      <c r="QM20">
        <v>44</v>
      </c>
      <c r="QN20">
        <v>100</v>
      </c>
      <c r="QO20">
        <v>146</v>
      </c>
      <c r="QP20">
        <v>131</v>
      </c>
      <c r="QQ20">
        <v>110</v>
      </c>
      <c r="QR20">
        <v>71</v>
      </c>
      <c r="QS20" s="7">
        <v>54</v>
      </c>
      <c r="QT20">
        <v>35</v>
      </c>
      <c r="QU20">
        <v>60</v>
      </c>
      <c r="QV20">
        <v>72</v>
      </c>
      <c r="QW20">
        <v>75</v>
      </c>
      <c r="QX20">
        <v>61</v>
      </c>
      <c r="QY20">
        <v>46</v>
      </c>
      <c r="QZ20" s="7">
        <v>30</v>
      </c>
      <c r="RA20">
        <v>17</v>
      </c>
      <c r="RB20">
        <v>54</v>
      </c>
      <c r="RC20">
        <v>51</v>
      </c>
      <c r="RD20">
        <v>72</v>
      </c>
      <c r="RE20">
        <v>65</v>
      </c>
      <c r="RF20">
        <v>38</v>
      </c>
      <c r="RG20" s="7">
        <v>26</v>
      </c>
      <c r="RH20">
        <v>33</v>
      </c>
      <c r="RI20">
        <v>48</v>
      </c>
      <c r="RJ20">
        <v>44</v>
      </c>
      <c r="RK20">
        <v>19</v>
      </c>
      <c r="RL20">
        <v>10</v>
      </c>
      <c r="RM20">
        <v>35</v>
      </c>
      <c r="RN20" s="7">
        <v>21</v>
      </c>
      <c r="RO20">
        <v>15</v>
      </c>
      <c r="RP20">
        <v>24</v>
      </c>
      <c r="RQ20">
        <v>51</v>
      </c>
      <c r="RR20">
        <v>24</v>
      </c>
      <c r="RS20">
        <v>28</v>
      </c>
      <c r="RT20">
        <v>31</v>
      </c>
      <c r="RU20" s="7">
        <v>10</v>
      </c>
      <c r="RV20">
        <v>11</v>
      </c>
      <c r="RW20">
        <v>13</v>
      </c>
      <c r="RX20">
        <v>26</v>
      </c>
      <c r="RY20">
        <v>33</v>
      </c>
      <c r="RZ20">
        <v>20</v>
      </c>
      <c r="SA20">
        <v>24</v>
      </c>
      <c r="SB20" s="7">
        <v>12</v>
      </c>
      <c r="SC20">
        <v>6</v>
      </c>
      <c r="SD20">
        <v>21</v>
      </c>
      <c r="SE20">
        <v>37</v>
      </c>
      <c r="SF20">
        <v>16</v>
      </c>
      <c r="SG20">
        <v>23</v>
      </c>
      <c r="SH20">
        <v>19</v>
      </c>
      <c r="SI20" s="7">
        <v>15</v>
      </c>
      <c r="SJ20">
        <v>16</v>
      </c>
      <c r="SK20">
        <v>34</v>
      </c>
      <c r="SL20">
        <v>31</v>
      </c>
      <c r="SM20">
        <v>30</v>
      </c>
      <c r="SN20">
        <v>37</v>
      </c>
      <c r="SO20">
        <v>28</v>
      </c>
      <c r="SP20" s="7">
        <v>24</v>
      </c>
      <c r="SQ20">
        <v>14</v>
      </c>
      <c r="SR20">
        <v>29</v>
      </c>
      <c r="SS20">
        <v>53</v>
      </c>
      <c r="ST20">
        <v>65</v>
      </c>
      <c r="SU20">
        <v>10</v>
      </c>
      <c r="SV20">
        <v>13</v>
      </c>
      <c r="SW20" s="7">
        <v>14</v>
      </c>
      <c r="SX20">
        <v>20</v>
      </c>
      <c r="SY20">
        <v>20</v>
      </c>
      <c r="SZ20">
        <v>45</v>
      </c>
      <c r="TA20">
        <v>58</v>
      </c>
      <c r="TB20">
        <v>38</v>
      </c>
      <c r="TC20">
        <v>38</v>
      </c>
      <c r="TD20" s="7">
        <v>28</v>
      </c>
      <c r="TE20">
        <v>14</v>
      </c>
      <c r="TF20">
        <v>35</v>
      </c>
      <c r="TG20">
        <v>58</v>
      </c>
      <c r="TH20">
        <v>39</v>
      </c>
      <c r="TI20">
        <v>48</v>
      </c>
      <c r="TJ20">
        <v>42</v>
      </c>
      <c r="TK20" s="7">
        <v>32</v>
      </c>
      <c r="TL20">
        <v>22</v>
      </c>
      <c r="TM20">
        <v>31</v>
      </c>
      <c r="TR20" s="7"/>
      <c r="TY20" s="7"/>
    </row>
    <row r="21" spans="1:545" x14ac:dyDescent="0.3">
      <c r="A21" t="str">
        <f>"Beaufort (" &amp; MAX(B21:ZV21) &amp; ")"</f>
        <v>Beaufort (235)</v>
      </c>
      <c r="F21" s="7"/>
      <c r="M21" s="7"/>
      <c r="T21" s="7"/>
      <c r="Y21" s="17"/>
      <c r="AA21" s="7"/>
      <c r="AH21" s="7"/>
      <c r="AO21" s="7"/>
      <c r="AV21" s="7"/>
      <c r="BC21" s="7"/>
      <c r="BJ21" s="7"/>
      <c r="BQ21" s="7"/>
      <c r="BX21" s="7"/>
      <c r="CE21" s="7"/>
      <c r="CL21" s="7"/>
      <c r="CO21" s="69"/>
      <c r="CP21" s="45"/>
      <c r="CQ21" s="70"/>
      <c r="CR21" s="72"/>
      <c r="CS21" s="7"/>
      <c r="CT21" s="32"/>
      <c r="CU21" s="32"/>
      <c r="CV21" s="32"/>
      <c r="CW21" s="32"/>
      <c r="CX21" s="32"/>
      <c r="CY21" s="32"/>
      <c r="CZ21" s="7"/>
      <c r="DA21" s="32"/>
      <c r="DB21" s="32"/>
      <c r="DC21" s="32"/>
      <c r="DD21" s="32"/>
      <c r="DE21" s="32"/>
      <c r="DF21" s="32"/>
      <c r="DG21" s="7"/>
      <c r="DH21" s="32"/>
      <c r="DI21" s="32"/>
      <c r="DJ21" s="32"/>
      <c r="DK21" s="32"/>
      <c r="DL21" s="32"/>
      <c r="DM21" s="32"/>
      <c r="DN21" s="7"/>
      <c r="DO21" s="32"/>
      <c r="DP21" s="32"/>
      <c r="DQ21" s="32"/>
      <c r="DR21" s="32"/>
      <c r="DS21" s="32"/>
      <c r="DT21" s="32"/>
      <c r="DU21" s="7"/>
      <c r="DV21" s="32"/>
      <c r="DW21" s="32"/>
      <c r="DX21" s="32"/>
      <c r="DY21" s="32"/>
      <c r="DZ21" s="32"/>
      <c r="EA21" s="32"/>
      <c r="EB21" s="7"/>
      <c r="EC21" s="32"/>
      <c r="ED21" s="32"/>
      <c r="EE21" s="32"/>
      <c r="EF21" s="32"/>
      <c r="EG21" s="32"/>
      <c r="EH21" s="32"/>
      <c r="EI21" s="7"/>
      <c r="EJ21" s="32"/>
      <c r="EK21" s="32"/>
      <c r="EL21" s="32"/>
      <c r="EM21" s="32"/>
      <c r="EN21" s="32"/>
      <c r="EO21" s="32"/>
      <c r="EP21" s="7"/>
      <c r="EQ21" s="32"/>
      <c r="ER21" s="32"/>
      <c r="ES21" s="32"/>
      <c r="ET21" s="91"/>
      <c r="EU21" s="32"/>
      <c r="EV21" s="32"/>
      <c r="EW21" s="7"/>
      <c r="EX21" s="32"/>
      <c r="EY21" s="32"/>
      <c r="EZ21" s="32"/>
      <c r="FA21" s="32"/>
      <c r="FB21" s="32"/>
      <c r="FC21" s="32"/>
      <c r="FD21" s="7"/>
      <c r="FE21" s="32"/>
      <c r="FF21" s="32"/>
      <c r="FG21" s="32"/>
      <c r="FH21" s="32"/>
      <c r="FI21" s="32"/>
      <c r="FJ21" s="32"/>
      <c r="FK21" s="7"/>
      <c r="FL21" s="32"/>
      <c r="FM21" s="32"/>
      <c r="FN21" s="32"/>
      <c r="FO21" s="32"/>
      <c r="FP21" s="32"/>
      <c r="FQ21" s="32"/>
      <c r="FR21" s="7"/>
      <c r="FS21" s="32"/>
      <c r="FT21" s="32"/>
      <c r="FU21" s="32"/>
      <c r="FV21" s="32"/>
      <c r="FW21" s="32"/>
      <c r="FY21" s="7"/>
      <c r="GF21" s="7"/>
      <c r="GM21" s="7"/>
      <c r="GT21" s="7"/>
      <c r="HA21" s="7"/>
      <c r="HH21" s="7"/>
      <c r="HO21" s="7"/>
      <c r="HV21" s="7"/>
      <c r="IC21" s="7"/>
      <c r="IJ21" s="7"/>
      <c r="IQ21" s="7"/>
      <c r="IX21" s="7"/>
      <c r="JE21" s="7"/>
      <c r="JL21" s="7"/>
      <c r="JR21" s="5"/>
      <c r="JS21" s="7"/>
      <c r="JZ21" s="7"/>
      <c r="KG21" s="7"/>
      <c r="KN21" s="7"/>
      <c r="KU21" s="7"/>
      <c r="LB21" s="7"/>
      <c r="LI21" s="7"/>
      <c r="LP21" s="7"/>
      <c r="LV21" s="39"/>
      <c r="LW21" s="5"/>
      <c r="LX21" s="39"/>
      <c r="LY21" s="39"/>
      <c r="LZ21" s="39"/>
      <c r="MA21" s="39"/>
      <c r="MB21" s="39"/>
      <c r="MC21" s="39"/>
      <c r="MD21" s="7"/>
      <c r="ME21" s="39"/>
      <c r="MF21" s="39"/>
      <c r="MG21" s="39"/>
      <c r="MH21" s="5"/>
      <c r="MI21" s="5"/>
      <c r="MJ21" s="39"/>
      <c r="MK21" s="7"/>
      <c r="MR21" s="7"/>
      <c r="MY21" s="7"/>
      <c r="NF21" s="7"/>
      <c r="NM21" s="7">
        <v>2</v>
      </c>
      <c r="NN21">
        <v>2</v>
      </c>
      <c r="NO21">
        <v>15</v>
      </c>
      <c r="NP21">
        <v>6</v>
      </c>
      <c r="NQ21">
        <v>14</v>
      </c>
      <c r="NR21">
        <v>15</v>
      </c>
      <c r="NS21">
        <v>5</v>
      </c>
      <c r="NT21" s="7">
        <v>6</v>
      </c>
      <c r="OA21" s="7"/>
      <c r="OE21">
        <v>97</v>
      </c>
      <c r="OF21">
        <v>57</v>
      </c>
      <c r="OG21">
        <v>79</v>
      </c>
      <c r="OH21" s="7">
        <v>74</v>
      </c>
      <c r="OI21">
        <v>111</v>
      </c>
      <c r="OJ21">
        <v>75</v>
      </c>
      <c r="OK21">
        <v>165</v>
      </c>
      <c r="OL21">
        <v>127</v>
      </c>
      <c r="OM21">
        <v>155</v>
      </c>
      <c r="ON21">
        <v>97</v>
      </c>
      <c r="OO21" s="7">
        <v>101</v>
      </c>
      <c r="OP21">
        <v>142</v>
      </c>
      <c r="OQ21">
        <v>84</v>
      </c>
      <c r="OR21">
        <v>231</v>
      </c>
      <c r="OS21">
        <v>158</v>
      </c>
      <c r="OT21">
        <v>131</v>
      </c>
      <c r="OU21">
        <v>100</v>
      </c>
      <c r="OV21" s="7">
        <v>107</v>
      </c>
      <c r="OW21">
        <v>184</v>
      </c>
      <c r="OX21">
        <v>76</v>
      </c>
      <c r="OY21">
        <v>235</v>
      </c>
      <c r="OZ21">
        <v>185</v>
      </c>
      <c r="PA21">
        <v>144</v>
      </c>
      <c r="PB21">
        <v>131</v>
      </c>
      <c r="PC21" s="7">
        <v>133</v>
      </c>
      <c r="PD21">
        <v>130</v>
      </c>
      <c r="PE21">
        <v>134</v>
      </c>
      <c r="PF21">
        <v>130</v>
      </c>
      <c r="PG21">
        <v>186</v>
      </c>
      <c r="PH21">
        <v>136</v>
      </c>
      <c r="PI21">
        <v>97</v>
      </c>
      <c r="PJ21" s="7">
        <v>132</v>
      </c>
      <c r="PK21">
        <v>183</v>
      </c>
      <c r="PL21">
        <v>126</v>
      </c>
      <c r="PM21">
        <v>173</v>
      </c>
      <c r="PN21">
        <v>142</v>
      </c>
      <c r="PO21">
        <v>115</v>
      </c>
      <c r="PP21">
        <v>73</v>
      </c>
      <c r="PQ21" s="7">
        <v>81</v>
      </c>
      <c r="PR21">
        <v>50</v>
      </c>
      <c r="PS21">
        <v>51</v>
      </c>
      <c r="PT21">
        <v>44</v>
      </c>
      <c r="PU21">
        <v>113</v>
      </c>
      <c r="PV21">
        <v>147</v>
      </c>
      <c r="PW21">
        <v>67</v>
      </c>
      <c r="PX21" s="7">
        <v>81</v>
      </c>
      <c r="PY21">
        <v>80</v>
      </c>
      <c r="PZ21">
        <v>71</v>
      </c>
      <c r="QA21">
        <v>98</v>
      </c>
      <c r="QB21">
        <v>71</v>
      </c>
      <c r="QC21">
        <v>85</v>
      </c>
      <c r="QD21">
        <v>55</v>
      </c>
      <c r="QE21" s="7">
        <v>38</v>
      </c>
      <c r="QF21">
        <v>25</v>
      </c>
      <c r="QG21">
        <v>56</v>
      </c>
      <c r="QH21">
        <v>67</v>
      </c>
      <c r="QI21">
        <v>54</v>
      </c>
      <c r="QJ21">
        <v>43</v>
      </c>
      <c r="QK21">
        <v>13</v>
      </c>
      <c r="QL21" s="7">
        <v>30</v>
      </c>
      <c r="QM21">
        <v>43</v>
      </c>
      <c r="QN21">
        <v>51</v>
      </c>
      <c r="QO21">
        <v>39</v>
      </c>
      <c r="QP21">
        <v>40</v>
      </c>
      <c r="QQ21">
        <v>30</v>
      </c>
      <c r="QR21">
        <v>21</v>
      </c>
      <c r="QS21" s="7">
        <v>14</v>
      </c>
      <c r="QT21">
        <v>18</v>
      </c>
      <c r="QU21">
        <v>16</v>
      </c>
      <c r="QV21">
        <v>26</v>
      </c>
      <c r="QW21">
        <v>24</v>
      </c>
      <c r="QX21">
        <v>26</v>
      </c>
      <c r="QY21">
        <v>16</v>
      </c>
      <c r="QZ21" s="7">
        <v>17</v>
      </c>
      <c r="RA21">
        <v>9</v>
      </c>
      <c r="RB21">
        <v>22</v>
      </c>
      <c r="RC21">
        <v>22</v>
      </c>
      <c r="RD21">
        <v>18</v>
      </c>
      <c r="RE21">
        <v>11</v>
      </c>
      <c r="RF21">
        <v>23</v>
      </c>
      <c r="RG21" s="7">
        <v>6</v>
      </c>
      <c r="RH21">
        <v>7</v>
      </c>
      <c r="RI21">
        <v>3</v>
      </c>
      <c r="RJ21">
        <v>12</v>
      </c>
      <c r="RK21">
        <v>11</v>
      </c>
      <c r="RL21">
        <v>1</v>
      </c>
      <c r="RM21">
        <v>8</v>
      </c>
      <c r="RN21" s="7">
        <v>4</v>
      </c>
      <c r="RO21">
        <v>3</v>
      </c>
      <c r="RP21">
        <v>6</v>
      </c>
      <c r="RQ21">
        <v>22</v>
      </c>
      <c r="RR21">
        <v>11</v>
      </c>
      <c r="RS21">
        <v>15</v>
      </c>
      <c r="RT21">
        <v>8</v>
      </c>
      <c r="RU21" s="7">
        <v>6</v>
      </c>
      <c r="RV21">
        <v>7</v>
      </c>
      <c r="RW21">
        <v>15</v>
      </c>
      <c r="RX21">
        <v>23</v>
      </c>
      <c r="RY21">
        <v>17</v>
      </c>
      <c r="RZ21">
        <v>14</v>
      </c>
      <c r="SA21">
        <v>9</v>
      </c>
      <c r="SB21" s="7">
        <v>1</v>
      </c>
      <c r="SC21">
        <v>4</v>
      </c>
      <c r="SD21">
        <v>7</v>
      </c>
      <c r="SE21">
        <v>8</v>
      </c>
      <c r="SF21">
        <v>4</v>
      </c>
      <c r="SG21">
        <v>6</v>
      </c>
      <c r="SH21">
        <v>2</v>
      </c>
      <c r="SI21" s="7">
        <v>5</v>
      </c>
      <c r="SJ21">
        <v>11</v>
      </c>
      <c r="SK21">
        <v>13</v>
      </c>
      <c r="SL21">
        <v>14</v>
      </c>
      <c r="SM21">
        <v>13</v>
      </c>
      <c r="SN21">
        <v>13</v>
      </c>
      <c r="SO21">
        <v>14</v>
      </c>
      <c r="SP21" s="7">
        <v>4</v>
      </c>
      <c r="SQ21">
        <v>7</v>
      </c>
      <c r="SR21">
        <v>8</v>
      </c>
      <c r="SS21">
        <v>9</v>
      </c>
      <c r="ST21">
        <v>11</v>
      </c>
      <c r="SU21">
        <v>10</v>
      </c>
      <c r="SV21">
        <v>3</v>
      </c>
      <c r="SW21" s="7">
        <v>2</v>
      </c>
      <c r="SX21">
        <v>21</v>
      </c>
      <c r="SY21">
        <v>16</v>
      </c>
      <c r="SZ21">
        <v>14</v>
      </c>
      <c r="TA21">
        <v>16</v>
      </c>
      <c r="TB21">
        <v>14</v>
      </c>
      <c r="TC21">
        <v>12</v>
      </c>
      <c r="TD21" s="7">
        <v>9</v>
      </c>
      <c r="TE21">
        <v>14</v>
      </c>
      <c r="TF21">
        <v>7</v>
      </c>
      <c r="TG21">
        <v>18</v>
      </c>
      <c r="TH21">
        <v>16</v>
      </c>
      <c r="TI21">
        <v>15</v>
      </c>
      <c r="TJ21">
        <v>11</v>
      </c>
      <c r="TK21" s="7">
        <v>14</v>
      </c>
      <c r="TL21">
        <v>8</v>
      </c>
      <c r="TM21">
        <v>25</v>
      </c>
      <c r="TR21" s="7"/>
      <c r="TY21" s="7"/>
    </row>
    <row r="22" spans="1:545" x14ac:dyDescent="0.3">
      <c r="A22" t="str">
        <f>"Berkeley (" &amp; MAX(B22:ZV22) &amp; ")"</f>
        <v>Berkeley (265)</v>
      </c>
      <c r="F22" s="7"/>
      <c r="M22" s="7"/>
      <c r="T22" s="7"/>
      <c r="Y22" s="17"/>
      <c r="AA22" s="7"/>
      <c r="AH22" s="7"/>
      <c r="AO22" s="7"/>
      <c r="AV22" s="7"/>
      <c r="BC22" s="7"/>
      <c r="BJ22" s="7"/>
      <c r="BQ22" s="7"/>
      <c r="BX22" s="7"/>
      <c r="CE22" s="7"/>
      <c r="CL22" s="7"/>
      <c r="CO22" s="69"/>
      <c r="CP22" s="45"/>
      <c r="CQ22" s="70"/>
      <c r="CR22" s="72"/>
      <c r="CS22" s="7"/>
      <c r="CT22" s="32"/>
      <c r="CU22" s="32"/>
      <c r="CV22" s="32"/>
      <c r="CW22" s="32"/>
      <c r="CX22" s="32"/>
      <c r="CY22" s="32"/>
      <c r="CZ22" s="7"/>
      <c r="DA22" s="32"/>
      <c r="DB22" s="32"/>
      <c r="DC22" s="32"/>
      <c r="DD22" s="32"/>
      <c r="DE22" s="32"/>
      <c r="DF22" s="32"/>
      <c r="DG22" s="7"/>
      <c r="DH22" s="32"/>
      <c r="DI22" s="32"/>
      <c r="DJ22" s="32"/>
      <c r="DK22" s="32"/>
      <c r="DL22" s="32"/>
      <c r="DM22" s="32"/>
      <c r="DN22" s="7"/>
      <c r="DO22" s="32"/>
      <c r="DP22" s="32"/>
      <c r="DQ22" s="32"/>
      <c r="DR22" s="32"/>
      <c r="DS22" s="32"/>
      <c r="DT22" s="32"/>
      <c r="DU22" s="7"/>
      <c r="DV22" s="32"/>
      <c r="DW22" s="32"/>
      <c r="DX22" s="32"/>
      <c r="DY22" s="32"/>
      <c r="DZ22" s="32"/>
      <c r="EA22" s="32"/>
      <c r="EB22" s="7"/>
      <c r="EC22" s="32"/>
      <c r="ED22" s="32"/>
      <c r="EE22" s="32"/>
      <c r="EF22" s="32"/>
      <c r="EG22" s="32"/>
      <c r="EH22" s="32"/>
      <c r="EI22" s="7"/>
      <c r="EJ22" s="32"/>
      <c r="EK22" s="32"/>
      <c r="EL22" s="32"/>
      <c r="EM22" s="32"/>
      <c r="EN22" s="32"/>
      <c r="EO22" s="32"/>
      <c r="EP22" s="7"/>
      <c r="EQ22" s="32"/>
      <c r="ER22" s="32"/>
      <c r="ES22" s="32"/>
      <c r="ET22" s="91"/>
      <c r="EU22" s="32"/>
      <c r="EV22" s="32"/>
      <c r="EW22" s="7"/>
      <c r="EX22" s="32"/>
      <c r="EY22" s="32"/>
      <c r="EZ22" s="32"/>
      <c r="FA22" s="32"/>
      <c r="FB22" s="32"/>
      <c r="FC22" s="32"/>
      <c r="FD22" s="7"/>
      <c r="FE22" s="32"/>
      <c r="FF22" s="32"/>
      <c r="FG22" s="32"/>
      <c r="FH22" s="32"/>
      <c r="FI22" s="32"/>
      <c r="FJ22" s="32"/>
      <c r="FK22" s="7"/>
      <c r="FL22" s="32"/>
      <c r="FM22" s="32"/>
      <c r="FN22" s="32"/>
      <c r="FO22" s="32"/>
      <c r="FP22" s="32"/>
      <c r="FQ22" s="32"/>
      <c r="FR22" s="7"/>
      <c r="FS22" s="32"/>
      <c r="FT22" s="32"/>
      <c r="FU22" s="32"/>
      <c r="FV22" s="32"/>
      <c r="FW22" s="32"/>
      <c r="FY22" s="7"/>
      <c r="GF22" s="7"/>
      <c r="GM22" s="7"/>
      <c r="GT22" s="7"/>
      <c r="HA22" s="7"/>
      <c r="HH22" s="7"/>
      <c r="HO22" s="7"/>
      <c r="HV22" s="7"/>
      <c r="IC22" s="7"/>
      <c r="IJ22" s="7"/>
      <c r="IQ22" s="7"/>
      <c r="IX22" s="7"/>
      <c r="JE22" s="7"/>
      <c r="JL22" s="7"/>
      <c r="JR22" s="5"/>
      <c r="JS22" s="7"/>
      <c r="JZ22" s="7"/>
      <c r="KG22" s="7"/>
      <c r="KN22" s="7"/>
      <c r="KU22" s="7"/>
      <c r="LB22" s="7"/>
      <c r="LI22" s="7"/>
      <c r="LP22" s="7"/>
      <c r="LV22" s="39"/>
      <c r="LW22" s="5"/>
      <c r="LX22" s="39"/>
      <c r="LY22" s="39"/>
      <c r="LZ22" s="39"/>
      <c r="MA22" s="39"/>
      <c r="MB22" s="39"/>
      <c r="MC22" s="39"/>
      <c r="MD22" s="7"/>
      <c r="ME22" s="39"/>
      <c r="MF22" s="39"/>
      <c r="MG22" s="39"/>
      <c r="MH22" s="5"/>
      <c r="MI22" s="5"/>
      <c r="MJ22" s="39"/>
      <c r="MK22" s="7"/>
      <c r="MR22" s="7"/>
      <c r="MY22" s="7"/>
      <c r="NF22" s="7"/>
      <c r="NM22" s="7">
        <v>7</v>
      </c>
      <c r="NN22">
        <v>13</v>
      </c>
      <c r="NO22">
        <v>15</v>
      </c>
      <c r="NP22">
        <v>17</v>
      </c>
      <c r="NQ22">
        <v>12</v>
      </c>
      <c r="NR22">
        <v>16</v>
      </c>
      <c r="NS22">
        <v>21</v>
      </c>
      <c r="NT22" s="7">
        <v>7</v>
      </c>
      <c r="OA22" s="7"/>
      <c r="OE22">
        <v>85</v>
      </c>
      <c r="OF22">
        <v>63</v>
      </c>
      <c r="OG22">
        <v>102</v>
      </c>
      <c r="OH22" s="7">
        <v>92</v>
      </c>
      <c r="OI22">
        <v>82</v>
      </c>
      <c r="OJ22">
        <v>103</v>
      </c>
      <c r="OK22">
        <v>138</v>
      </c>
      <c r="OL22">
        <v>131</v>
      </c>
      <c r="OM22">
        <v>84</v>
      </c>
      <c r="ON22">
        <v>45</v>
      </c>
      <c r="OO22" s="7">
        <v>86</v>
      </c>
      <c r="OP22">
        <v>81</v>
      </c>
      <c r="OQ22">
        <v>158</v>
      </c>
      <c r="OR22">
        <v>165</v>
      </c>
      <c r="OS22">
        <v>123</v>
      </c>
      <c r="OT22">
        <v>130</v>
      </c>
      <c r="OU22">
        <v>129</v>
      </c>
      <c r="OV22" s="7">
        <v>79</v>
      </c>
      <c r="OW22">
        <v>142</v>
      </c>
      <c r="OX22">
        <v>108</v>
      </c>
      <c r="OY22">
        <v>227</v>
      </c>
      <c r="OZ22">
        <v>137</v>
      </c>
      <c r="PA22">
        <v>208</v>
      </c>
      <c r="PB22">
        <v>119</v>
      </c>
      <c r="PC22" s="7">
        <v>135</v>
      </c>
      <c r="PD22">
        <v>181</v>
      </c>
      <c r="PE22">
        <v>242</v>
      </c>
      <c r="PF22">
        <v>265</v>
      </c>
      <c r="PG22">
        <v>159</v>
      </c>
      <c r="PH22">
        <v>237</v>
      </c>
      <c r="PI22">
        <v>164</v>
      </c>
      <c r="PJ22" s="7">
        <v>188</v>
      </c>
      <c r="PK22">
        <v>184</v>
      </c>
      <c r="PL22">
        <v>208</v>
      </c>
      <c r="PM22">
        <v>171</v>
      </c>
      <c r="PN22">
        <v>245</v>
      </c>
      <c r="PO22">
        <v>208</v>
      </c>
      <c r="PP22">
        <v>144</v>
      </c>
      <c r="PQ22" s="7">
        <v>151</v>
      </c>
      <c r="PR22">
        <v>140</v>
      </c>
      <c r="PS22">
        <v>78</v>
      </c>
      <c r="PT22">
        <v>88</v>
      </c>
      <c r="PU22">
        <v>185</v>
      </c>
      <c r="PV22">
        <v>180</v>
      </c>
      <c r="PW22">
        <v>122</v>
      </c>
      <c r="PX22" s="7">
        <v>170</v>
      </c>
      <c r="PY22">
        <v>87</v>
      </c>
      <c r="PZ22">
        <v>127</v>
      </c>
      <c r="QA22">
        <v>133</v>
      </c>
      <c r="QB22">
        <v>80</v>
      </c>
      <c r="QC22">
        <v>93</v>
      </c>
      <c r="QD22">
        <v>77</v>
      </c>
      <c r="QE22" s="7">
        <v>59</v>
      </c>
      <c r="QF22">
        <v>56</v>
      </c>
      <c r="QG22">
        <v>109</v>
      </c>
      <c r="QH22">
        <v>59</v>
      </c>
      <c r="QI22">
        <v>80</v>
      </c>
      <c r="QJ22">
        <v>80</v>
      </c>
      <c r="QK22">
        <v>50</v>
      </c>
      <c r="QL22" s="7">
        <v>57</v>
      </c>
      <c r="QM22">
        <v>42</v>
      </c>
      <c r="QN22">
        <v>49</v>
      </c>
      <c r="QO22">
        <v>35</v>
      </c>
      <c r="QP22">
        <v>98</v>
      </c>
      <c r="QQ22">
        <v>39</v>
      </c>
      <c r="QR22">
        <v>28</v>
      </c>
      <c r="QS22" s="7">
        <v>27</v>
      </c>
      <c r="QT22">
        <v>28</v>
      </c>
      <c r="QU22">
        <v>28</v>
      </c>
      <c r="QV22">
        <v>42</v>
      </c>
      <c r="QW22">
        <v>33</v>
      </c>
      <c r="QX22">
        <v>39</v>
      </c>
      <c r="QY22">
        <v>30</v>
      </c>
      <c r="QZ22" s="7">
        <v>22</v>
      </c>
      <c r="RA22">
        <v>11</v>
      </c>
      <c r="RB22">
        <v>28</v>
      </c>
      <c r="RC22">
        <v>31</v>
      </c>
      <c r="RD22">
        <v>27</v>
      </c>
      <c r="RE22">
        <v>19</v>
      </c>
      <c r="RF22">
        <v>15</v>
      </c>
      <c r="RG22" s="7">
        <v>7</v>
      </c>
      <c r="RH22">
        <v>17</v>
      </c>
      <c r="RI22">
        <v>15</v>
      </c>
      <c r="RJ22">
        <v>17</v>
      </c>
      <c r="RK22">
        <v>20</v>
      </c>
      <c r="RL22">
        <v>3</v>
      </c>
      <c r="RM22">
        <v>18</v>
      </c>
      <c r="RN22" s="7">
        <v>10</v>
      </c>
      <c r="RO22">
        <v>11</v>
      </c>
      <c r="RP22">
        <v>12</v>
      </c>
      <c r="RQ22">
        <v>13</v>
      </c>
      <c r="RR22">
        <v>29</v>
      </c>
      <c r="RS22">
        <v>5</v>
      </c>
      <c r="RT22">
        <v>9</v>
      </c>
      <c r="RU22" s="7">
        <v>3</v>
      </c>
      <c r="RV22">
        <v>8</v>
      </c>
      <c r="RW22">
        <v>13</v>
      </c>
      <c r="RX22">
        <v>25</v>
      </c>
      <c r="RY22">
        <v>30</v>
      </c>
      <c r="RZ22">
        <v>6</v>
      </c>
      <c r="SA22">
        <v>9</v>
      </c>
      <c r="SB22" s="7">
        <v>6</v>
      </c>
      <c r="SC22">
        <v>5</v>
      </c>
      <c r="SD22">
        <v>17</v>
      </c>
      <c r="SE22">
        <v>16</v>
      </c>
      <c r="SF22">
        <v>18</v>
      </c>
      <c r="SG22">
        <v>14</v>
      </c>
      <c r="SH22">
        <v>9</v>
      </c>
      <c r="SI22" s="7">
        <v>8</v>
      </c>
      <c r="SJ22">
        <v>16</v>
      </c>
      <c r="SK22">
        <v>12</v>
      </c>
      <c r="SL22">
        <v>19</v>
      </c>
      <c r="SM22">
        <v>16</v>
      </c>
      <c r="SN22">
        <v>16</v>
      </c>
      <c r="SO22">
        <v>12</v>
      </c>
      <c r="SP22" s="7">
        <v>9</v>
      </c>
      <c r="SQ22">
        <v>9</v>
      </c>
      <c r="SR22">
        <v>14</v>
      </c>
      <c r="SS22">
        <v>6</v>
      </c>
      <c r="ST22">
        <v>19</v>
      </c>
      <c r="SU22">
        <v>4</v>
      </c>
      <c r="SV22">
        <v>3</v>
      </c>
      <c r="SW22" s="7">
        <v>8</v>
      </c>
      <c r="SX22">
        <v>12</v>
      </c>
      <c r="SY22">
        <v>21</v>
      </c>
      <c r="SZ22">
        <v>18</v>
      </c>
      <c r="TA22">
        <v>17</v>
      </c>
      <c r="TB22">
        <v>10</v>
      </c>
      <c r="TC22">
        <v>20</v>
      </c>
      <c r="TD22" s="7">
        <v>12</v>
      </c>
      <c r="TE22">
        <v>13</v>
      </c>
      <c r="TF22">
        <v>17</v>
      </c>
      <c r="TG22">
        <v>47</v>
      </c>
      <c r="TH22">
        <v>13</v>
      </c>
      <c r="TI22">
        <v>27</v>
      </c>
      <c r="TJ22">
        <v>11</v>
      </c>
      <c r="TK22" s="7">
        <v>21</v>
      </c>
      <c r="TL22">
        <v>21</v>
      </c>
      <c r="TM22">
        <v>22</v>
      </c>
      <c r="TR22" s="7"/>
      <c r="TY22" s="7"/>
    </row>
    <row r="23" spans="1:545" x14ac:dyDescent="0.3">
      <c r="A23" t="str">
        <f>"Charleston (" &amp; MAX(B23:ZV23) &amp; ")"</f>
        <v>Charleston (412)</v>
      </c>
      <c r="B23">
        <v>266</v>
      </c>
      <c r="C23">
        <v>244</v>
      </c>
      <c r="D23">
        <v>267</v>
      </c>
      <c r="E23">
        <v>345</v>
      </c>
      <c r="F23" s="7">
        <v>276</v>
      </c>
      <c r="G23">
        <v>326</v>
      </c>
      <c r="H23">
        <v>82</v>
      </c>
      <c r="I23">
        <v>260</v>
      </c>
      <c r="J23">
        <v>325</v>
      </c>
      <c r="K23">
        <v>265</v>
      </c>
      <c r="L23">
        <v>317</v>
      </c>
      <c r="M23" s="7">
        <v>282</v>
      </c>
      <c r="N23">
        <v>279</v>
      </c>
      <c r="O23">
        <v>412</v>
      </c>
      <c r="P23">
        <v>214</v>
      </c>
      <c r="Q23">
        <v>230</v>
      </c>
      <c r="R23">
        <v>305</v>
      </c>
      <c r="S23">
        <v>122</v>
      </c>
      <c r="T23" s="7">
        <v>338</v>
      </c>
      <c r="U23">
        <v>188</v>
      </c>
      <c r="V23">
        <v>163</v>
      </c>
      <c r="W23">
        <v>190</v>
      </c>
      <c r="X23">
        <v>172</v>
      </c>
      <c r="Y23" s="17">
        <v>219</v>
      </c>
      <c r="Z23">
        <v>143</v>
      </c>
      <c r="AA23" s="7">
        <v>124</v>
      </c>
      <c r="AB23">
        <v>115</v>
      </c>
      <c r="AC23">
        <v>184</v>
      </c>
      <c r="AD23">
        <v>214</v>
      </c>
      <c r="AE23">
        <v>125</v>
      </c>
      <c r="AF23">
        <v>83</v>
      </c>
      <c r="AG23">
        <v>124</v>
      </c>
      <c r="AH23" s="7">
        <v>122</v>
      </c>
      <c r="AI23">
        <v>116</v>
      </c>
      <c r="AJ23">
        <v>114</v>
      </c>
      <c r="AK23">
        <v>117</v>
      </c>
      <c r="AL23">
        <v>89</v>
      </c>
      <c r="AM23">
        <v>93</v>
      </c>
      <c r="AN23">
        <v>102</v>
      </c>
      <c r="AO23" s="7">
        <v>105</v>
      </c>
      <c r="AP23">
        <v>53</v>
      </c>
      <c r="AQ23">
        <v>72</v>
      </c>
      <c r="AR23">
        <v>85</v>
      </c>
      <c r="AS23">
        <v>76</v>
      </c>
      <c r="AT23">
        <v>105</v>
      </c>
      <c r="AU23">
        <v>99</v>
      </c>
      <c r="AV23" s="7">
        <v>41</v>
      </c>
      <c r="AW23">
        <v>31</v>
      </c>
      <c r="AX23">
        <v>43</v>
      </c>
      <c r="AY23">
        <v>102</v>
      </c>
      <c r="AZ23">
        <v>52</v>
      </c>
      <c r="BA23">
        <v>35</v>
      </c>
      <c r="BB23">
        <v>90</v>
      </c>
      <c r="BC23" s="7">
        <v>62</v>
      </c>
      <c r="BD23">
        <v>81</v>
      </c>
      <c r="BE23">
        <v>32</v>
      </c>
      <c r="BF23">
        <v>50</v>
      </c>
      <c r="BG23">
        <v>22</v>
      </c>
      <c r="BH23">
        <v>109</v>
      </c>
      <c r="BI23">
        <v>215</v>
      </c>
      <c r="BJ23" s="7">
        <v>89</v>
      </c>
      <c r="BK23">
        <v>49</v>
      </c>
      <c r="BL23">
        <v>44</v>
      </c>
      <c r="BM23">
        <v>35</v>
      </c>
      <c r="BN23">
        <v>72</v>
      </c>
      <c r="BO23">
        <v>74</v>
      </c>
      <c r="BP23">
        <v>61</v>
      </c>
      <c r="BQ23" s="7">
        <v>49</v>
      </c>
      <c r="BR23">
        <v>45</v>
      </c>
      <c r="BS23">
        <v>18</v>
      </c>
      <c r="BT23">
        <v>15</v>
      </c>
      <c r="BU23">
        <v>19</v>
      </c>
      <c r="BV23">
        <v>38</v>
      </c>
      <c r="BW23">
        <v>35</v>
      </c>
      <c r="BX23" s="7">
        <v>43</v>
      </c>
      <c r="BY23">
        <v>23</v>
      </c>
      <c r="BZ23">
        <v>13</v>
      </c>
      <c r="CA23">
        <v>33</v>
      </c>
      <c r="CB23">
        <v>33</v>
      </c>
      <c r="CC23">
        <v>33</v>
      </c>
      <c r="CD23">
        <v>58</v>
      </c>
      <c r="CE23" s="7">
        <v>23</v>
      </c>
      <c r="CF23">
        <v>17</v>
      </c>
      <c r="CG23">
        <v>29</v>
      </c>
      <c r="CH23">
        <v>27</v>
      </c>
      <c r="CI23">
        <v>32</v>
      </c>
      <c r="CJ23">
        <v>21</v>
      </c>
      <c r="CK23">
        <v>19</v>
      </c>
      <c r="CL23" s="7">
        <v>33</v>
      </c>
      <c r="CM23">
        <v>49</v>
      </c>
      <c r="CN23">
        <v>19</v>
      </c>
      <c r="CO23" s="69">
        <v>9</v>
      </c>
      <c r="CP23" s="45">
        <v>5</v>
      </c>
      <c r="CQ23" s="70">
        <v>12</v>
      </c>
      <c r="CR23" s="72">
        <v>28</v>
      </c>
      <c r="CS23" s="7">
        <v>23</v>
      </c>
      <c r="CT23" s="32">
        <v>21</v>
      </c>
      <c r="CU23" s="32">
        <v>25</v>
      </c>
      <c r="CV23" s="32">
        <v>26</v>
      </c>
      <c r="CW23" s="32">
        <v>26</v>
      </c>
      <c r="CX23" s="32">
        <v>35</v>
      </c>
      <c r="CY23" s="32">
        <v>41</v>
      </c>
      <c r="CZ23" s="7">
        <v>33</v>
      </c>
      <c r="DA23" s="32">
        <v>29</v>
      </c>
      <c r="DB23" s="32">
        <v>23</v>
      </c>
      <c r="DC23" s="32">
        <v>23</v>
      </c>
      <c r="DD23" s="32">
        <v>49</v>
      </c>
      <c r="DE23" s="32">
        <v>33</v>
      </c>
      <c r="DF23" s="32">
        <v>55</v>
      </c>
      <c r="DG23" s="7">
        <v>42</v>
      </c>
      <c r="DH23" s="32">
        <v>18</v>
      </c>
      <c r="DI23" s="32">
        <v>27</v>
      </c>
      <c r="DJ23" s="32">
        <v>49</v>
      </c>
      <c r="DK23" s="32">
        <v>64</v>
      </c>
      <c r="DL23" s="32">
        <v>24</v>
      </c>
      <c r="DM23" s="32">
        <v>43</v>
      </c>
      <c r="DN23" s="7">
        <v>54</v>
      </c>
      <c r="DO23" s="32">
        <v>26</v>
      </c>
      <c r="DP23" s="32">
        <v>35</v>
      </c>
      <c r="DQ23" s="32">
        <v>27</v>
      </c>
      <c r="DR23" s="32">
        <v>54</v>
      </c>
      <c r="DS23" s="32">
        <v>32</v>
      </c>
      <c r="DT23" s="32">
        <v>48</v>
      </c>
      <c r="DU23" s="7">
        <v>83</v>
      </c>
      <c r="DV23" s="32">
        <v>33</v>
      </c>
      <c r="DW23" s="32">
        <v>32</v>
      </c>
      <c r="DX23" s="32">
        <v>30</v>
      </c>
      <c r="DY23" s="32">
        <v>29</v>
      </c>
      <c r="DZ23" s="32">
        <v>29</v>
      </c>
      <c r="EA23" s="32">
        <v>83</v>
      </c>
      <c r="EB23" s="7">
        <v>67</v>
      </c>
      <c r="EC23" s="32">
        <v>27</v>
      </c>
      <c r="ED23" s="32">
        <v>62</v>
      </c>
      <c r="EE23" s="32">
        <v>62</v>
      </c>
      <c r="EF23" s="32">
        <v>49</v>
      </c>
      <c r="EG23" s="32">
        <v>92</v>
      </c>
      <c r="EH23" s="32">
        <v>62</v>
      </c>
      <c r="EI23" s="7">
        <v>78</v>
      </c>
      <c r="EJ23" s="32">
        <v>44</v>
      </c>
      <c r="EK23" s="32">
        <v>45</v>
      </c>
      <c r="EL23" s="32">
        <v>101</v>
      </c>
      <c r="EM23" s="32">
        <v>59</v>
      </c>
      <c r="EN23" s="32">
        <v>95</v>
      </c>
      <c r="EO23" s="32">
        <v>79</v>
      </c>
      <c r="EP23" s="7">
        <v>55</v>
      </c>
      <c r="EQ23" s="32">
        <v>75</v>
      </c>
      <c r="ER23" s="32">
        <v>66</v>
      </c>
      <c r="ES23" s="32">
        <v>96</v>
      </c>
      <c r="ET23" s="91"/>
      <c r="EU23" s="32">
        <v>167</v>
      </c>
      <c r="EV23" s="32">
        <v>62</v>
      </c>
      <c r="EW23" s="7">
        <v>50</v>
      </c>
      <c r="EX23" s="32">
        <v>47</v>
      </c>
      <c r="EY23" s="32">
        <v>39</v>
      </c>
      <c r="EZ23" s="32">
        <v>73</v>
      </c>
      <c r="FA23" s="32">
        <v>105</v>
      </c>
      <c r="FB23" s="32">
        <v>99</v>
      </c>
      <c r="FC23" s="32">
        <v>168</v>
      </c>
      <c r="FD23" s="7">
        <v>103</v>
      </c>
      <c r="FE23" s="32">
        <v>123</v>
      </c>
      <c r="FF23" s="32">
        <v>65</v>
      </c>
      <c r="FG23" s="32">
        <v>71</v>
      </c>
      <c r="FH23" s="32">
        <v>79</v>
      </c>
      <c r="FI23" s="32">
        <v>97</v>
      </c>
      <c r="FJ23" s="32">
        <v>112</v>
      </c>
      <c r="FK23" s="7">
        <v>105</v>
      </c>
      <c r="FL23" s="32">
        <v>49</v>
      </c>
      <c r="FM23" s="32">
        <v>62</v>
      </c>
      <c r="FN23" s="32">
        <v>51</v>
      </c>
      <c r="FO23" s="32">
        <v>55</v>
      </c>
      <c r="FP23" s="32">
        <v>120</v>
      </c>
      <c r="FQ23" s="32">
        <v>103</v>
      </c>
      <c r="FR23" s="7">
        <v>86</v>
      </c>
      <c r="FS23" s="32">
        <v>94</v>
      </c>
      <c r="FT23" s="32">
        <v>72</v>
      </c>
      <c r="FU23" s="32">
        <v>99</v>
      </c>
      <c r="FV23" s="32">
        <v>48</v>
      </c>
      <c r="FW23" s="32">
        <v>148</v>
      </c>
      <c r="FX23">
        <v>112</v>
      </c>
      <c r="FY23" s="7">
        <v>108</v>
      </c>
      <c r="FZ23">
        <v>81</v>
      </c>
      <c r="GA23">
        <v>235</v>
      </c>
      <c r="GB23">
        <v>180</v>
      </c>
      <c r="GC23">
        <v>215</v>
      </c>
      <c r="GD23">
        <v>102</v>
      </c>
      <c r="GE23">
        <v>140</v>
      </c>
      <c r="GF23" s="7">
        <v>85</v>
      </c>
      <c r="GG23">
        <v>137</v>
      </c>
      <c r="GH23">
        <v>255</v>
      </c>
      <c r="GI23">
        <v>238</v>
      </c>
      <c r="GJ23">
        <v>250</v>
      </c>
      <c r="GK23">
        <v>82</v>
      </c>
      <c r="GL23">
        <v>159</v>
      </c>
      <c r="GM23" s="7">
        <v>27</v>
      </c>
      <c r="GN23">
        <v>178</v>
      </c>
      <c r="GO23">
        <v>191</v>
      </c>
      <c r="GP23">
        <v>39</v>
      </c>
      <c r="GQ23">
        <v>200</v>
      </c>
      <c r="GR23">
        <v>234</v>
      </c>
      <c r="GS23">
        <v>184</v>
      </c>
      <c r="GT23" s="7">
        <v>127</v>
      </c>
      <c r="GU23">
        <v>73</v>
      </c>
      <c r="GV23">
        <v>148</v>
      </c>
      <c r="GW23">
        <v>234</v>
      </c>
      <c r="GX23">
        <v>177</v>
      </c>
      <c r="GY23">
        <v>182</v>
      </c>
      <c r="GZ23">
        <v>150</v>
      </c>
      <c r="HA23" s="7">
        <v>101</v>
      </c>
      <c r="HB23">
        <v>126</v>
      </c>
      <c r="HC23">
        <v>182</v>
      </c>
      <c r="HD23">
        <v>183</v>
      </c>
      <c r="HE23">
        <v>173</v>
      </c>
      <c r="HF23">
        <v>179</v>
      </c>
      <c r="HG23">
        <v>135</v>
      </c>
      <c r="HH23" s="7">
        <v>130</v>
      </c>
      <c r="HI23">
        <v>142</v>
      </c>
      <c r="HJ23">
        <v>128</v>
      </c>
      <c r="HK23">
        <v>166</v>
      </c>
      <c r="HL23">
        <v>173</v>
      </c>
      <c r="HM23">
        <v>157</v>
      </c>
      <c r="HN23">
        <v>121</v>
      </c>
      <c r="HO23" s="7">
        <v>67</v>
      </c>
      <c r="HP23">
        <v>103</v>
      </c>
      <c r="HQ23">
        <v>104</v>
      </c>
      <c r="HR23">
        <v>145</v>
      </c>
      <c r="HS23">
        <v>106</v>
      </c>
      <c r="HT23">
        <v>242</v>
      </c>
      <c r="HU23">
        <v>86</v>
      </c>
      <c r="HV23" s="7">
        <v>59</v>
      </c>
      <c r="HW23">
        <v>43</v>
      </c>
      <c r="HX23">
        <v>86</v>
      </c>
      <c r="HY23">
        <v>101</v>
      </c>
      <c r="HZ23">
        <v>105</v>
      </c>
      <c r="IA23">
        <v>105</v>
      </c>
      <c r="IB23">
        <v>47</v>
      </c>
      <c r="IC23" s="7">
        <v>56</v>
      </c>
      <c r="ID23">
        <v>49</v>
      </c>
      <c r="IE23">
        <v>68</v>
      </c>
      <c r="IF23">
        <v>71</v>
      </c>
      <c r="IG23">
        <v>52</v>
      </c>
      <c r="IH23">
        <v>78</v>
      </c>
      <c r="II23">
        <v>54</v>
      </c>
      <c r="IJ23" s="7">
        <v>37</v>
      </c>
      <c r="IK23">
        <v>33</v>
      </c>
      <c r="IL23">
        <v>55</v>
      </c>
      <c r="IM23">
        <v>63</v>
      </c>
      <c r="IN23">
        <v>62</v>
      </c>
      <c r="IO23">
        <v>51</v>
      </c>
      <c r="IP23">
        <v>41</v>
      </c>
      <c r="IQ23" s="7">
        <v>37</v>
      </c>
      <c r="IR23">
        <v>38</v>
      </c>
      <c r="IS23">
        <v>24</v>
      </c>
      <c r="IT23">
        <v>46</v>
      </c>
      <c r="IU23">
        <v>38</v>
      </c>
      <c r="IV23">
        <v>52</v>
      </c>
      <c r="IW23">
        <v>22</v>
      </c>
      <c r="IX23" s="7">
        <v>25</v>
      </c>
      <c r="IY23">
        <v>62</v>
      </c>
      <c r="IZ23">
        <v>104</v>
      </c>
      <c r="JA23">
        <v>28</v>
      </c>
      <c r="JB23">
        <v>67</v>
      </c>
      <c r="JC23">
        <v>48</v>
      </c>
      <c r="JD23">
        <v>25</v>
      </c>
      <c r="JE23" s="7">
        <v>18</v>
      </c>
      <c r="JF23">
        <v>36</v>
      </c>
      <c r="JG23">
        <v>46</v>
      </c>
      <c r="JH23">
        <v>39</v>
      </c>
      <c r="JI23">
        <v>56</v>
      </c>
      <c r="JJ23">
        <v>50</v>
      </c>
      <c r="JK23">
        <v>42</v>
      </c>
      <c r="JL23" s="7">
        <v>16</v>
      </c>
      <c r="JM23">
        <v>32</v>
      </c>
      <c r="JN23">
        <v>60</v>
      </c>
      <c r="JO23">
        <v>48</v>
      </c>
      <c r="JP23">
        <v>50</v>
      </c>
      <c r="JQ23">
        <v>25</v>
      </c>
      <c r="JR23" s="5"/>
      <c r="JS23" s="7">
        <v>25</v>
      </c>
      <c r="JT23">
        <v>27</v>
      </c>
      <c r="JU23">
        <v>53</v>
      </c>
      <c r="JV23">
        <v>49</v>
      </c>
      <c r="JW23">
        <v>52</v>
      </c>
      <c r="JX23">
        <v>44</v>
      </c>
      <c r="JY23">
        <v>44</v>
      </c>
      <c r="JZ23" s="7">
        <v>29</v>
      </c>
      <c r="KA23">
        <v>41</v>
      </c>
      <c r="KB23">
        <v>48</v>
      </c>
      <c r="KC23">
        <v>58</v>
      </c>
      <c r="KD23">
        <v>46</v>
      </c>
      <c r="KE23">
        <v>48</v>
      </c>
      <c r="KF23">
        <v>32</v>
      </c>
      <c r="KG23" s="7">
        <v>27</v>
      </c>
      <c r="KH23">
        <v>42</v>
      </c>
      <c r="KI23">
        <v>31</v>
      </c>
      <c r="KJ23">
        <v>36</v>
      </c>
      <c r="KK23">
        <v>30</v>
      </c>
      <c r="KL23">
        <v>53</v>
      </c>
      <c r="KM23">
        <v>26</v>
      </c>
      <c r="KN23" s="7">
        <v>22</v>
      </c>
      <c r="KO23">
        <v>29</v>
      </c>
      <c r="KP23">
        <v>23</v>
      </c>
      <c r="KQ23">
        <v>29</v>
      </c>
      <c r="KR23">
        <v>30</v>
      </c>
      <c r="KS23">
        <v>36</v>
      </c>
      <c r="KT23">
        <v>30</v>
      </c>
      <c r="KU23" s="7">
        <v>10</v>
      </c>
      <c r="KV23">
        <v>24</v>
      </c>
      <c r="KW23">
        <v>34</v>
      </c>
      <c r="KX23">
        <v>22</v>
      </c>
      <c r="KY23">
        <v>21</v>
      </c>
      <c r="KZ23">
        <v>24</v>
      </c>
      <c r="LA23">
        <v>12</v>
      </c>
      <c r="LB23" s="7">
        <v>10</v>
      </c>
      <c r="LC23">
        <v>5</v>
      </c>
      <c r="LD23">
        <v>8</v>
      </c>
      <c r="LE23">
        <v>16</v>
      </c>
      <c r="LF23">
        <v>21</v>
      </c>
      <c r="LG23">
        <v>19</v>
      </c>
      <c r="LH23">
        <v>12</v>
      </c>
      <c r="LI23" s="7">
        <v>5</v>
      </c>
      <c r="LJ23">
        <v>6</v>
      </c>
      <c r="LK23">
        <v>13</v>
      </c>
      <c r="LL23">
        <v>18</v>
      </c>
      <c r="LM23">
        <v>5</v>
      </c>
      <c r="LN23">
        <v>6</v>
      </c>
      <c r="LO23">
        <v>11</v>
      </c>
      <c r="LP23" s="7">
        <v>5</v>
      </c>
      <c r="LQ23">
        <v>9</v>
      </c>
      <c r="LR23">
        <v>15</v>
      </c>
      <c r="LS23">
        <v>14</v>
      </c>
      <c r="LT23">
        <v>9</v>
      </c>
      <c r="LU23">
        <v>13</v>
      </c>
      <c r="LV23" s="39">
        <v>11</v>
      </c>
      <c r="LW23" s="5"/>
      <c r="LX23" s="39">
        <v>0</v>
      </c>
      <c r="LY23" s="39">
        <v>11</v>
      </c>
      <c r="LZ23" s="39">
        <v>8</v>
      </c>
      <c r="MA23" s="39">
        <v>14</v>
      </c>
      <c r="MB23" s="39">
        <v>3</v>
      </c>
      <c r="MC23" s="39">
        <v>3</v>
      </c>
      <c r="MD23" s="7">
        <v>12</v>
      </c>
      <c r="ME23" s="39">
        <v>9</v>
      </c>
      <c r="MF23" s="39">
        <v>5</v>
      </c>
      <c r="MG23" s="39">
        <v>6</v>
      </c>
      <c r="MH23" s="5"/>
      <c r="MI23" s="5"/>
      <c r="MJ23" s="39">
        <v>8</v>
      </c>
      <c r="MK23" s="7">
        <v>0</v>
      </c>
      <c r="ML23">
        <v>3</v>
      </c>
      <c r="MM23">
        <v>8</v>
      </c>
      <c r="MN23">
        <v>14</v>
      </c>
      <c r="MQ23">
        <v>5</v>
      </c>
      <c r="MR23" s="7"/>
      <c r="MY23" s="7"/>
      <c r="NA23">
        <v>5</v>
      </c>
      <c r="NF23" s="7"/>
      <c r="NM23" s="7">
        <v>10</v>
      </c>
      <c r="NN23">
        <v>21</v>
      </c>
      <c r="NO23">
        <v>27</v>
      </c>
      <c r="NP23">
        <v>29</v>
      </c>
      <c r="NQ23">
        <v>28</v>
      </c>
      <c r="NR23">
        <v>27</v>
      </c>
      <c r="NS23">
        <v>38</v>
      </c>
      <c r="NT23" s="7">
        <v>5</v>
      </c>
      <c r="OA23" s="7">
        <v>58</v>
      </c>
      <c r="OB23">
        <v>38</v>
      </c>
      <c r="OC23">
        <v>85</v>
      </c>
      <c r="OD23">
        <v>92</v>
      </c>
      <c r="OE23">
        <v>107</v>
      </c>
      <c r="OF23">
        <v>98</v>
      </c>
      <c r="OG23">
        <v>153</v>
      </c>
      <c r="OH23" s="7">
        <v>116</v>
      </c>
      <c r="OI23">
        <v>95</v>
      </c>
      <c r="OJ23">
        <v>168</v>
      </c>
      <c r="OK23">
        <v>149</v>
      </c>
      <c r="OL23">
        <v>243</v>
      </c>
      <c r="OM23">
        <v>150</v>
      </c>
      <c r="ON23">
        <v>103</v>
      </c>
      <c r="OO23" s="7">
        <v>116</v>
      </c>
      <c r="OP23">
        <v>91</v>
      </c>
      <c r="OQ23">
        <v>366</v>
      </c>
      <c r="OR23">
        <v>252</v>
      </c>
      <c r="OS23">
        <v>236</v>
      </c>
      <c r="OT23">
        <v>213</v>
      </c>
      <c r="OU23">
        <v>158</v>
      </c>
      <c r="OV23" s="7">
        <v>142</v>
      </c>
      <c r="OW23">
        <v>161</v>
      </c>
      <c r="OX23">
        <v>168</v>
      </c>
      <c r="OY23">
        <v>298</v>
      </c>
      <c r="OZ23">
        <v>247</v>
      </c>
      <c r="PA23">
        <v>306</v>
      </c>
      <c r="PB23">
        <v>213</v>
      </c>
      <c r="PC23" s="7">
        <v>238</v>
      </c>
      <c r="PD23">
        <v>179</v>
      </c>
      <c r="PE23">
        <v>246</v>
      </c>
      <c r="PF23">
        <v>280</v>
      </c>
      <c r="PG23">
        <v>298</v>
      </c>
      <c r="PH23">
        <v>298</v>
      </c>
      <c r="PI23">
        <v>211</v>
      </c>
      <c r="PJ23" s="7">
        <v>191</v>
      </c>
      <c r="PK23">
        <v>190</v>
      </c>
      <c r="PL23">
        <v>215</v>
      </c>
      <c r="PM23">
        <v>251</v>
      </c>
      <c r="PN23">
        <v>295</v>
      </c>
      <c r="PO23">
        <v>212</v>
      </c>
      <c r="PP23">
        <v>187</v>
      </c>
      <c r="PQ23" s="7">
        <v>126</v>
      </c>
      <c r="PR23">
        <v>103</v>
      </c>
      <c r="PS23">
        <v>143</v>
      </c>
      <c r="PT23">
        <v>134</v>
      </c>
      <c r="PU23">
        <v>178</v>
      </c>
      <c r="PV23">
        <v>199</v>
      </c>
      <c r="PW23">
        <v>107</v>
      </c>
      <c r="PX23" s="7">
        <v>244</v>
      </c>
      <c r="PY23">
        <v>114</v>
      </c>
      <c r="PZ23">
        <v>147</v>
      </c>
      <c r="QA23">
        <v>175</v>
      </c>
      <c r="QB23">
        <v>126</v>
      </c>
      <c r="QC23">
        <v>105</v>
      </c>
      <c r="QD23">
        <v>106</v>
      </c>
      <c r="QE23" s="7">
        <v>106</v>
      </c>
      <c r="QF23">
        <v>58</v>
      </c>
      <c r="QG23">
        <v>145</v>
      </c>
      <c r="QH23">
        <v>101</v>
      </c>
      <c r="QI23">
        <v>107</v>
      </c>
      <c r="QJ23">
        <v>159</v>
      </c>
      <c r="QK23">
        <v>73</v>
      </c>
      <c r="QL23" s="7">
        <v>64</v>
      </c>
      <c r="QM23">
        <v>50</v>
      </c>
      <c r="QN23">
        <v>82</v>
      </c>
      <c r="QO23">
        <v>65</v>
      </c>
      <c r="QP23">
        <v>156</v>
      </c>
      <c r="QQ23">
        <v>82</v>
      </c>
      <c r="QR23">
        <v>66</v>
      </c>
      <c r="QS23" s="7">
        <v>53</v>
      </c>
      <c r="QT23">
        <v>44</v>
      </c>
      <c r="QU23">
        <v>80</v>
      </c>
      <c r="QV23">
        <v>47</v>
      </c>
      <c r="QW23">
        <v>52</v>
      </c>
      <c r="QX23">
        <v>63</v>
      </c>
      <c r="QY23">
        <v>48</v>
      </c>
      <c r="QZ23" s="7">
        <v>50</v>
      </c>
      <c r="RA23">
        <v>21</v>
      </c>
      <c r="RB23">
        <v>49</v>
      </c>
      <c r="RC23">
        <v>54</v>
      </c>
      <c r="RD23">
        <v>33</v>
      </c>
      <c r="RE23">
        <v>45</v>
      </c>
      <c r="RF23">
        <v>36</v>
      </c>
      <c r="RG23" s="7">
        <v>21</v>
      </c>
      <c r="RH23">
        <v>31</v>
      </c>
      <c r="RI23">
        <v>32</v>
      </c>
      <c r="RJ23">
        <v>33</v>
      </c>
      <c r="RK23">
        <v>29</v>
      </c>
      <c r="RL23">
        <v>41</v>
      </c>
      <c r="RM23">
        <v>50</v>
      </c>
      <c r="RN23" s="7">
        <v>13</v>
      </c>
      <c r="RO23">
        <v>20</v>
      </c>
      <c r="RP23">
        <v>33</v>
      </c>
      <c r="RQ23">
        <v>33</v>
      </c>
      <c r="RR23">
        <v>32</v>
      </c>
      <c r="RS23">
        <v>32</v>
      </c>
      <c r="RT23">
        <v>32</v>
      </c>
      <c r="RU23" s="7">
        <v>18</v>
      </c>
      <c r="RV23">
        <v>12</v>
      </c>
      <c r="RW23">
        <v>22</v>
      </c>
      <c r="RX23">
        <v>32</v>
      </c>
      <c r="RY23">
        <v>40</v>
      </c>
      <c r="RZ23">
        <v>28</v>
      </c>
      <c r="SA23">
        <v>30</v>
      </c>
      <c r="SB23" s="7">
        <v>12</v>
      </c>
      <c r="SC23">
        <v>7</v>
      </c>
      <c r="SD23">
        <v>32</v>
      </c>
      <c r="SE23">
        <v>37</v>
      </c>
      <c r="SF23">
        <v>24</v>
      </c>
      <c r="SG23">
        <v>31</v>
      </c>
      <c r="SH23">
        <v>30</v>
      </c>
      <c r="SI23" s="7">
        <v>28</v>
      </c>
      <c r="SJ23">
        <v>23</v>
      </c>
      <c r="SK23">
        <v>23</v>
      </c>
      <c r="SL23">
        <v>47</v>
      </c>
      <c r="SM23">
        <v>34</v>
      </c>
      <c r="SN23">
        <v>44</v>
      </c>
      <c r="SO23">
        <v>16</v>
      </c>
      <c r="SP23" s="7">
        <v>12</v>
      </c>
      <c r="SQ23">
        <v>20</v>
      </c>
      <c r="SR23">
        <v>27</v>
      </c>
      <c r="SS23">
        <v>44</v>
      </c>
      <c r="ST23">
        <v>45</v>
      </c>
      <c r="SU23">
        <v>16</v>
      </c>
      <c r="SV23">
        <v>15</v>
      </c>
      <c r="SW23" s="7">
        <v>23</v>
      </c>
      <c r="SX23">
        <v>26</v>
      </c>
      <c r="SY23">
        <v>47</v>
      </c>
      <c r="SZ23">
        <v>42</v>
      </c>
      <c r="TA23">
        <v>68</v>
      </c>
      <c r="TB23">
        <v>30</v>
      </c>
      <c r="TC23">
        <v>30</v>
      </c>
      <c r="TD23" s="7">
        <v>33</v>
      </c>
      <c r="TE23">
        <v>22</v>
      </c>
      <c r="TF23">
        <v>43</v>
      </c>
      <c r="TG23">
        <v>87</v>
      </c>
      <c r="TH23">
        <v>34</v>
      </c>
      <c r="TI23">
        <v>33</v>
      </c>
      <c r="TJ23">
        <v>33</v>
      </c>
      <c r="TK23" s="7">
        <v>22</v>
      </c>
      <c r="TL23">
        <v>15</v>
      </c>
      <c r="TM23">
        <v>38</v>
      </c>
      <c r="TR23" s="7"/>
      <c r="TY23" s="7"/>
    </row>
    <row r="24" spans="1:545" x14ac:dyDescent="0.3">
      <c r="A24" t="str">
        <f>"Dorchester (" &amp; MAX(B24:ZV24) &amp; ")"</f>
        <v>Dorchester (241)</v>
      </c>
      <c r="F24" s="7"/>
      <c r="M24" s="7"/>
      <c r="T24" s="7"/>
      <c r="Y24" s="17"/>
      <c r="AA24" s="7"/>
      <c r="AH24" s="7"/>
      <c r="AO24" s="7"/>
      <c r="AV24" s="7"/>
      <c r="BC24" s="7"/>
      <c r="BJ24" s="7"/>
      <c r="BQ24" s="7"/>
      <c r="BX24" s="7"/>
      <c r="CE24" s="7"/>
      <c r="CL24" s="7"/>
      <c r="CO24" s="69"/>
      <c r="CP24" s="45"/>
      <c r="CQ24" s="70"/>
      <c r="CR24" s="72"/>
      <c r="CS24" s="7"/>
      <c r="CT24" s="32"/>
      <c r="CU24" s="32"/>
      <c r="CV24" s="32"/>
      <c r="CW24" s="32"/>
      <c r="CX24" s="32"/>
      <c r="CY24" s="32"/>
      <c r="CZ24" s="7"/>
      <c r="DA24" s="32"/>
      <c r="DB24" s="32"/>
      <c r="DC24" s="32"/>
      <c r="DD24" s="32"/>
      <c r="DE24" s="32"/>
      <c r="DF24" s="32"/>
      <c r="DG24" s="7"/>
      <c r="DH24" s="32"/>
      <c r="DI24" s="32"/>
      <c r="DJ24" s="32"/>
      <c r="DK24" s="32"/>
      <c r="DL24" s="32"/>
      <c r="DM24" s="32"/>
      <c r="DN24" s="7"/>
      <c r="DO24" s="32"/>
      <c r="DP24" s="32"/>
      <c r="DQ24" s="32"/>
      <c r="DR24" s="32"/>
      <c r="DS24" s="32"/>
      <c r="DT24" s="32"/>
      <c r="DU24" s="7"/>
      <c r="DV24" s="32"/>
      <c r="DW24" s="32"/>
      <c r="DX24" s="32"/>
      <c r="DY24" s="32"/>
      <c r="DZ24" s="32"/>
      <c r="EA24" s="32"/>
      <c r="EB24" s="7"/>
      <c r="EC24" s="32"/>
      <c r="ED24" s="32"/>
      <c r="EE24" s="32"/>
      <c r="EF24" s="32"/>
      <c r="EG24" s="32"/>
      <c r="EH24" s="32"/>
      <c r="EI24" s="7"/>
      <c r="EJ24" s="32"/>
      <c r="EK24" s="32"/>
      <c r="EL24" s="32"/>
      <c r="EM24" s="32"/>
      <c r="EN24" s="32"/>
      <c r="EO24" s="32"/>
      <c r="EP24" s="7"/>
      <c r="EQ24" s="32"/>
      <c r="ER24" s="32"/>
      <c r="ES24" s="32"/>
      <c r="ET24" s="91"/>
      <c r="EU24" s="32"/>
      <c r="EV24" s="32"/>
      <c r="EW24" s="7"/>
      <c r="EX24" s="32"/>
      <c r="EY24" s="32"/>
      <c r="EZ24" s="32"/>
      <c r="FA24" s="32"/>
      <c r="FB24" s="32"/>
      <c r="FC24" s="32"/>
      <c r="FD24" s="7"/>
      <c r="FE24" s="32"/>
      <c r="FF24" s="32"/>
      <c r="FG24" s="32"/>
      <c r="FH24" s="32"/>
      <c r="FI24" s="32"/>
      <c r="FJ24" s="32"/>
      <c r="FK24" s="7"/>
      <c r="FL24" s="32"/>
      <c r="FM24" s="32"/>
      <c r="FN24" s="32"/>
      <c r="FO24" s="32"/>
      <c r="FP24" s="32"/>
      <c r="FQ24" s="32"/>
      <c r="FR24" s="7"/>
      <c r="FS24" s="32"/>
      <c r="FT24" s="32"/>
      <c r="FU24" s="32"/>
      <c r="FV24" s="32"/>
      <c r="FW24" s="32"/>
      <c r="FY24" s="7"/>
      <c r="GF24" s="7"/>
      <c r="GM24" s="7"/>
      <c r="GT24" s="7"/>
      <c r="HA24" s="7"/>
      <c r="HH24" s="7"/>
      <c r="HO24" s="7"/>
      <c r="HV24" s="7"/>
      <c r="IC24" s="7"/>
      <c r="IJ24" s="7"/>
      <c r="IQ24" s="7"/>
      <c r="IX24" s="7"/>
      <c r="JE24" s="7"/>
      <c r="JL24" s="7"/>
      <c r="JR24" s="5"/>
      <c r="JS24" s="7"/>
      <c r="JZ24" s="7"/>
      <c r="KG24" s="7"/>
      <c r="KN24" s="7"/>
      <c r="KU24" s="7"/>
      <c r="LB24" s="7"/>
      <c r="LI24" s="7"/>
      <c r="LP24" s="7"/>
      <c r="LV24" s="39"/>
      <c r="LW24" s="5"/>
      <c r="LX24" s="39"/>
      <c r="LY24" s="39"/>
      <c r="LZ24" s="39"/>
      <c r="MA24" s="39"/>
      <c r="MB24" s="39"/>
      <c r="MC24" s="39"/>
      <c r="MD24" s="7"/>
      <c r="ME24" s="39"/>
      <c r="MF24" s="39"/>
      <c r="MG24" s="39"/>
      <c r="MH24" s="5"/>
      <c r="MI24" s="5"/>
      <c r="MJ24" s="39"/>
      <c r="MK24" s="7"/>
      <c r="MR24" s="7"/>
      <c r="MY24" s="7"/>
      <c r="NF24" s="7"/>
      <c r="NM24" s="7">
        <v>1</v>
      </c>
      <c r="NN24">
        <v>7</v>
      </c>
      <c r="NO24">
        <v>14</v>
      </c>
      <c r="NP24">
        <v>12</v>
      </c>
      <c r="NQ24">
        <v>10</v>
      </c>
      <c r="NR24">
        <v>23</v>
      </c>
      <c r="NS24">
        <v>15</v>
      </c>
      <c r="NT24" s="7">
        <v>11</v>
      </c>
      <c r="OA24" s="7"/>
      <c r="OE24">
        <v>55</v>
      </c>
      <c r="OF24">
        <v>51</v>
      </c>
      <c r="OG24">
        <v>80</v>
      </c>
      <c r="OH24" s="7">
        <v>70</v>
      </c>
      <c r="OI24">
        <v>48</v>
      </c>
      <c r="OJ24">
        <v>66</v>
      </c>
      <c r="OK24">
        <v>87</v>
      </c>
      <c r="OL24">
        <v>107</v>
      </c>
      <c r="OM24">
        <v>76</v>
      </c>
      <c r="ON24">
        <v>36</v>
      </c>
      <c r="OO24" s="7">
        <v>86</v>
      </c>
      <c r="OP24">
        <v>50</v>
      </c>
      <c r="OQ24">
        <v>136</v>
      </c>
      <c r="OR24">
        <v>153</v>
      </c>
      <c r="OS24">
        <v>107</v>
      </c>
      <c r="OT24">
        <v>137</v>
      </c>
      <c r="OU24">
        <v>103</v>
      </c>
      <c r="OV24" s="7">
        <v>51</v>
      </c>
      <c r="OW24">
        <v>105</v>
      </c>
      <c r="OX24">
        <v>90</v>
      </c>
      <c r="OY24">
        <v>153</v>
      </c>
      <c r="OZ24">
        <v>117</v>
      </c>
      <c r="PA24">
        <v>168</v>
      </c>
      <c r="PB24">
        <v>105</v>
      </c>
      <c r="PC24" s="7">
        <v>131</v>
      </c>
      <c r="PD24">
        <v>132</v>
      </c>
      <c r="PE24">
        <v>149</v>
      </c>
      <c r="PF24">
        <v>217</v>
      </c>
      <c r="PG24">
        <v>203</v>
      </c>
      <c r="PH24">
        <v>204</v>
      </c>
      <c r="PI24">
        <v>126</v>
      </c>
      <c r="PJ24" s="7">
        <v>192</v>
      </c>
      <c r="PK24">
        <v>142</v>
      </c>
      <c r="PL24">
        <v>172</v>
      </c>
      <c r="PM24">
        <v>241</v>
      </c>
      <c r="PN24">
        <v>222</v>
      </c>
      <c r="PO24">
        <v>213</v>
      </c>
      <c r="PP24">
        <v>144</v>
      </c>
      <c r="PQ24" s="7">
        <v>190</v>
      </c>
      <c r="PR24">
        <v>110</v>
      </c>
      <c r="PS24">
        <v>92</v>
      </c>
      <c r="PT24">
        <v>69</v>
      </c>
      <c r="PU24">
        <v>152</v>
      </c>
      <c r="PV24">
        <v>208</v>
      </c>
      <c r="PW24">
        <v>77</v>
      </c>
      <c r="PX24" s="7">
        <v>216</v>
      </c>
      <c r="PY24">
        <v>97</v>
      </c>
      <c r="PZ24">
        <v>139</v>
      </c>
      <c r="QA24">
        <v>143</v>
      </c>
      <c r="QB24">
        <v>80</v>
      </c>
      <c r="QC24">
        <v>92</v>
      </c>
      <c r="QD24">
        <v>63</v>
      </c>
      <c r="QE24" s="7">
        <v>62</v>
      </c>
      <c r="QF24">
        <v>38</v>
      </c>
      <c r="QG24">
        <v>60</v>
      </c>
      <c r="QH24">
        <v>72</v>
      </c>
      <c r="QI24">
        <v>74</v>
      </c>
      <c r="QJ24">
        <v>87</v>
      </c>
      <c r="QK24">
        <v>55</v>
      </c>
      <c r="QL24" s="7">
        <v>54</v>
      </c>
      <c r="QM24">
        <v>35</v>
      </c>
      <c r="QN24">
        <v>43</v>
      </c>
      <c r="QO24">
        <v>40</v>
      </c>
      <c r="QP24">
        <v>64</v>
      </c>
      <c r="QQ24">
        <v>46</v>
      </c>
      <c r="QR24">
        <v>20</v>
      </c>
      <c r="QS24" s="7">
        <v>21</v>
      </c>
      <c r="QT24">
        <v>20</v>
      </c>
      <c r="QU24">
        <v>73</v>
      </c>
      <c r="QV24">
        <v>29</v>
      </c>
      <c r="QW24">
        <v>32</v>
      </c>
      <c r="QX24">
        <v>39</v>
      </c>
      <c r="QY24">
        <v>41</v>
      </c>
      <c r="QZ24" s="7">
        <v>17</v>
      </c>
      <c r="RA24">
        <v>13</v>
      </c>
      <c r="RB24">
        <v>24</v>
      </c>
      <c r="RC24">
        <v>22</v>
      </c>
      <c r="RD24">
        <v>31</v>
      </c>
      <c r="RE24">
        <v>23</v>
      </c>
      <c r="RF24">
        <v>5</v>
      </c>
      <c r="RG24" s="7">
        <v>3</v>
      </c>
      <c r="RH24">
        <v>13</v>
      </c>
      <c r="RI24">
        <v>14</v>
      </c>
      <c r="RJ24">
        <v>13</v>
      </c>
      <c r="RK24">
        <v>12</v>
      </c>
      <c r="RL24">
        <v>4</v>
      </c>
      <c r="RM24">
        <v>16</v>
      </c>
      <c r="RN24" s="7">
        <v>12</v>
      </c>
      <c r="RO24">
        <v>8</v>
      </c>
      <c r="RP24">
        <v>10</v>
      </c>
      <c r="RQ24">
        <v>15</v>
      </c>
      <c r="RR24">
        <v>16</v>
      </c>
      <c r="RS24">
        <v>9</v>
      </c>
      <c r="RT24">
        <v>5</v>
      </c>
      <c r="RU24" s="7">
        <v>8</v>
      </c>
      <c r="RV24">
        <v>8</v>
      </c>
      <c r="RW24">
        <v>13</v>
      </c>
      <c r="RX24">
        <v>17</v>
      </c>
      <c r="RY24">
        <v>23</v>
      </c>
      <c r="RZ24">
        <v>2</v>
      </c>
      <c r="SA24">
        <v>7</v>
      </c>
      <c r="SB24" s="7">
        <v>3</v>
      </c>
      <c r="SC24">
        <v>6</v>
      </c>
      <c r="SD24">
        <v>11</v>
      </c>
      <c r="SE24">
        <v>16</v>
      </c>
      <c r="SF24">
        <v>6</v>
      </c>
      <c r="SG24">
        <v>7</v>
      </c>
      <c r="SH24">
        <v>3</v>
      </c>
      <c r="SI24" s="7">
        <v>5</v>
      </c>
      <c r="SJ24">
        <v>16</v>
      </c>
      <c r="SK24">
        <v>6</v>
      </c>
      <c r="SL24">
        <v>5</v>
      </c>
      <c r="SM24">
        <v>14</v>
      </c>
      <c r="SN24">
        <v>5</v>
      </c>
      <c r="SO24">
        <v>8</v>
      </c>
      <c r="SP24" s="7">
        <v>9</v>
      </c>
      <c r="SQ24">
        <v>8</v>
      </c>
      <c r="SR24">
        <v>8</v>
      </c>
      <c r="SS24">
        <v>1</v>
      </c>
      <c r="ST24">
        <v>23</v>
      </c>
      <c r="SU24">
        <v>2</v>
      </c>
      <c r="SV24">
        <v>6</v>
      </c>
      <c r="SW24" s="7">
        <v>9</v>
      </c>
      <c r="SX24">
        <v>8</v>
      </c>
      <c r="SY24">
        <v>22</v>
      </c>
      <c r="SZ24">
        <v>21</v>
      </c>
      <c r="TA24">
        <v>12</v>
      </c>
      <c r="TB24">
        <v>12</v>
      </c>
      <c r="TC24">
        <v>14</v>
      </c>
      <c r="TD24" s="7">
        <v>10</v>
      </c>
      <c r="TE24">
        <v>11</v>
      </c>
      <c r="TF24">
        <v>11</v>
      </c>
      <c r="TG24">
        <v>34</v>
      </c>
      <c r="TH24">
        <v>9</v>
      </c>
      <c r="TI24">
        <v>16</v>
      </c>
      <c r="TJ24">
        <v>13</v>
      </c>
      <c r="TK24" s="7">
        <v>12</v>
      </c>
      <c r="TL24">
        <v>13</v>
      </c>
      <c r="TM24">
        <v>19</v>
      </c>
      <c r="TR24" s="7"/>
      <c r="TY24" s="7"/>
    </row>
    <row r="25" spans="1:545" x14ac:dyDescent="0.3">
      <c r="A25" t="str">
        <f>"Florence (" &amp; MAX(B25:ZV25) &amp; ")"</f>
        <v>Florence (210)</v>
      </c>
      <c r="F25" s="7"/>
      <c r="M25" s="7"/>
      <c r="T25" s="7"/>
      <c r="Y25" s="17"/>
      <c r="AA25" s="7"/>
      <c r="AH25" s="7"/>
      <c r="AO25" s="7"/>
      <c r="AV25" s="7"/>
      <c r="BC25" s="7"/>
      <c r="BJ25" s="7"/>
      <c r="BQ25" s="7"/>
      <c r="BX25" s="7"/>
      <c r="CE25" s="7"/>
      <c r="CL25" s="7"/>
      <c r="CO25" s="69"/>
      <c r="CP25" s="45"/>
      <c r="CQ25" s="70"/>
      <c r="CR25" s="72"/>
      <c r="CS25" s="7"/>
      <c r="CT25" s="32"/>
      <c r="CU25" s="32"/>
      <c r="CV25" s="32"/>
      <c r="CW25" s="32"/>
      <c r="CX25" s="32"/>
      <c r="CY25" s="32"/>
      <c r="CZ25" s="7"/>
      <c r="DA25" s="32"/>
      <c r="DB25" s="32"/>
      <c r="DC25" s="32"/>
      <c r="DD25" s="32"/>
      <c r="DE25" s="32"/>
      <c r="DF25" s="32"/>
      <c r="DG25" s="7"/>
      <c r="DH25" s="32"/>
      <c r="DI25" s="32"/>
      <c r="DJ25" s="32"/>
      <c r="DK25" s="32"/>
      <c r="DL25" s="32"/>
      <c r="DM25" s="32"/>
      <c r="DN25" s="7"/>
      <c r="DO25" s="32"/>
      <c r="DP25" s="32"/>
      <c r="DQ25" s="32"/>
      <c r="DR25" s="32"/>
      <c r="DS25" s="32"/>
      <c r="DT25" s="32"/>
      <c r="DU25" s="7"/>
      <c r="DV25" s="32"/>
      <c r="DW25" s="32"/>
      <c r="DX25" s="32"/>
      <c r="DY25" s="32"/>
      <c r="DZ25" s="32"/>
      <c r="EA25" s="32"/>
      <c r="EB25" s="7"/>
      <c r="EC25" s="32"/>
      <c r="ED25" s="32"/>
      <c r="EE25" s="32"/>
      <c r="EF25" s="32"/>
      <c r="EG25" s="32"/>
      <c r="EH25" s="32"/>
      <c r="EI25" s="7"/>
      <c r="EJ25" s="32"/>
      <c r="EK25" s="32"/>
      <c r="EL25" s="32"/>
      <c r="EM25" s="32"/>
      <c r="EN25" s="32"/>
      <c r="EO25" s="32"/>
      <c r="EP25" s="7"/>
      <c r="EQ25" s="32"/>
      <c r="ER25" s="32"/>
      <c r="ES25" s="32"/>
      <c r="ET25" s="91"/>
      <c r="EU25" s="32"/>
      <c r="EV25" s="32"/>
      <c r="EW25" s="7"/>
      <c r="EX25" s="32"/>
      <c r="EY25" s="32"/>
      <c r="EZ25" s="32"/>
      <c r="FA25" s="32"/>
      <c r="FB25" s="32"/>
      <c r="FC25" s="32"/>
      <c r="FD25" s="7"/>
      <c r="FE25" s="32"/>
      <c r="FF25" s="32"/>
      <c r="FG25" s="32"/>
      <c r="FH25" s="32"/>
      <c r="FI25" s="32"/>
      <c r="FJ25" s="32"/>
      <c r="FK25" s="7"/>
      <c r="FL25" s="32"/>
      <c r="FM25" s="32"/>
      <c r="FN25" s="32"/>
      <c r="FO25" s="32"/>
      <c r="FP25" s="32"/>
      <c r="FQ25" s="32"/>
      <c r="FR25" s="7"/>
      <c r="FS25" s="32"/>
      <c r="FT25" s="32"/>
      <c r="FU25" s="32"/>
      <c r="FV25" s="32"/>
      <c r="FW25" s="32"/>
      <c r="FY25" s="7"/>
      <c r="GF25" s="7"/>
      <c r="GM25" s="7"/>
      <c r="GT25" s="7"/>
      <c r="HA25" s="7"/>
      <c r="HH25" s="7"/>
      <c r="HO25" s="7"/>
      <c r="HV25" s="7"/>
      <c r="IC25" s="7"/>
      <c r="IJ25" s="7"/>
      <c r="IQ25" s="7"/>
      <c r="IX25" s="7"/>
      <c r="JE25" s="7"/>
      <c r="JL25" s="7"/>
      <c r="JR25" s="5"/>
      <c r="JS25" s="7"/>
      <c r="JZ25" s="7"/>
      <c r="KG25" s="7"/>
      <c r="KN25" s="7"/>
      <c r="KU25" s="7"/>
      <c r="LB25" s="7"/>
      <c r="LI25" s="7"/>
      <c r="LP25" s="7"/>
      <c r="LV25" s="39"/>
      <c r="LW25" s="5"/>
      <c r="LX25" s="39"/>
      <c r="LY25" s="39"/>
      <c r="LZ25" s="39"/>
      <c r="MA25" s="39"/>
      <c r="MB25" s="39"/>
      <c r="MC25" s="39"/>
      <c r="MD25" s="7"/>
      <c r="ME25" s="39"/>
      <c r="MF25" s="39"/>
      <c r="MG25" s="39"/>
      <c r="MH25" s="5"/>
      <c r="MI25" s="5"/>
      <c r="MJ25" s="39"/>
      <c r="MK25" s="7"/>
      <c r="MR25" s="7"/>
      <c r="MY25" s="7"/>
      <c r="NF25" s="7"/>
      <c r="NM25" s="7">
        <v>4</v>
      </c>
      <c r="NN25">
        <v>7</v>
      </c>
      <c r="NO25">
        <v>3</v>
      </c>
      <c r="NP25">
        <v>8</v>
      </c>
      <c r="NQ25">
        <v>3</v>
      </c>
      <c r="NR25">
        <v>5</v>
      </c>
      <c r="NS25">
        <v>13</v>
      </c>
      <c r="NT25" s="7">
        <v>1</v>
      </c>
      <c r="OA25" s="7"/>
      <c r="OE25">
        <v>38</v>
      </c>
      <c r="OF25">
        <v>33</v>
      </c>
      <c r="OG25">
        <v>41</v>
      </c>
      <c r="OH25" s="7">
        <v>32</v>
      </c>
      <c r="OI25">
        <v>39</v>
      </c>
      <c r="OJ25">
        <v>24</v>
      </c>
      <c r="OK25">
        <v>63</v>
      </c>
      <c r="OL25">
        <v>63</v>
      </c>
      <c r="OM25">
        <v>56</v>
      </c>
      <c r="ON25">
        <v>71</v>
      </c>
      <c r="OO25" s="7">
        <v>53</v>
      </c>
      <c r="OP25">
        <v>35</v>
      </c>
      <c r="OQ25">
        <v>67</v>
      </c>
      <c r="OR25">
        <v>118</v>
      </c>
      <c r="OS25">
        <v>91</v>
      </c>
      <c r="OT25">
        <v>102</v>
      </c>
      <c r="OU25">
        <v>93</v>
      </c>
      <c r="OV25" s="7">
        <v>61</v>
      </c>
      <c r="OW25">
        <v>71</v>
      </c>
      <c r="OX25">
        <v>97</v>
      </c>
      <c r="OY25">
        <v>202</v>
      </c>
      <c r="OZ25">
        <v>165</v>
      </c>
      <c r="PA25">
        <v>210</v>
      </c>
      <c r="PB25">
        <v>136</v>
      </c>
      <c r="PC25" s="7">
        <v>146</v>
      </c>
      <c r="PD25">
        <v>79</v>
      </c>
      <c r="PE25">
        <v>73</v>
      </c>
      <c r="PF25">
        <v>167</v>
      </c>
      <c r="PG25">
        <v>198</v>
      </c>
      <c r="PH25">
        <v>185</v>
      </c>
      <c r="PI25">
        <v>208</v>
      </c>
      <c r="PJ25" s="7">
        <v>137</v>
      </c>
      <c r="PK25">
        <v>122</v>
      </c>
      <c r="PL25">
        <v>149</v>
      </c>
      <c r="PM25">
        <v>127</v>
      </c>
      <c r="PN25">
        <v>170</v>
      </c>
      <c r="PO25">
        <v>165</v>
      </c>
      <c r="PP25">
        <v>147</v>
      </c>
      <c r="PQ25" s="7">
        <v>108</v>
      </c>
      <c r="PR25">
        <v>61</v>
      </c>
      <c r="PS25">
        <v>59</v>
      </c>
      <c r="PT25">
        <v>39</v>
      </c>
      <c r="PU25">
        <v>161</v>
      </c>
      <c r="PV25">
        <v>99</v>
      </c>
      <c r="PW25">
        <v>76</v>
      </c>
      <c r="PX25" s="7">
        <v>119</v>
      </c>
      <c r="PY25">
        <v>78</v>
      </c>
      <c r="PZ25">
        <v>65</v>
      </c>
      <c r="QA25">
        <v>122</v>
      </c>
      <c r="QB25">
        <v>111</v>
      </c>
      <c r="QC25">
        <v>103</v>
      </c>
      <c r="QD25">
        <v>62</v>
      </c>
      <c r="QE25" s="7">
        <v>69</v>
      </c>
      <c r="QF25">
        <v>28</v>
      </c>
      <c r="QG25">
        <v>39</v>
      </c>
      <c r="QH25">
        <v>58</v>
      </c>
      <c r="QI25">
        <v>51</v>
      </c>
      <c r="QJ25">
        <v>108</v>
      </c>
      <c r="QK25">
        <v>41</v>
      </c>
      <c r="QL25" s="7">
        <v>46</v>
      </c>
      <c r="QM25">
        <v>24</v>
      </c>
      <c r="QN25">
        <v>28</v>
      </c>
      <c r="QO25">
        <v>53</v>
      </c>
      <c r="QP25">
        <v>68</v>
      </c>
      <c r="QQ25">
        <v>30</v>
      </c>
      <c r="QR25">
        <v>38</v>
      </c>
      <c r="QS25" s="7">
        <v>21</v>
      </c>
      <c r="QT25">
        <v>16</v>
      </c>
      <c r="QU25">
        <v>14</v>
      </c>
      <c r="QV25">
        <v>28</v>
      </c>
      <c r="QW25">
        <v>35</v>
      </c>
      <c r="QX25">
        <v>29</v>
      </c>
      <c r="QY25">
        <v>15</v>
      </c>
      <c r="QZ25" s="7">
        <v>9</v>
      </c>
      <c r="RA25">
        <v>15</v>
      </c>
      <c r="RB25">
        <v>16</v>
      </c>
      <c r="RC25">
        <v>18</v>
      </c>
      <c r="RD25">
        <v>17</v>
      </c>
      <c r="RE25">
        <v>23</v>
      </c>
      <c r="RF25">
        <v>17</v>
      </c>
      <c r="RG25" s="7">
        <v>10</v>
      </c>
      <c r="RH25">
        <v>11</v>
      </c>
      <c r="RI25">
        <v>17</v>
      </c>
      <c r="RJ25">
        <v>16</v>
      </c>
      <c r="RK25">
        <v>10</v>
      </c>
      <c r="RL25">
        <v>16</v>
      </c>
      <c r="RM25">
        <v>9</v>
      </c>
      <c r="RN25" s="7">
        <v>10</v>
      </c>
      <c r="RO25">
        <v>7</v>
      </c>
      <c r="RP25">
        <v>5</v>
      </c>
      <c r="RQ25">
        <v>24</v>
      </c>
      <c r="RR25">
        <v>12</v>
      </c>
      <c r="RS25">
        <v>10</v>
      </c>
      <c r="RT25">
        <v>8</v>
      </c>
      <c r="RU25" s="7">
        <v>7</v>
      </c>
      <c r="RV25">
        <v>4</v>
      </c>
      <c r="RW25">
        <v>8</v>
      </c>
      <c r="RX25">
        <v>5</v>
      </c>
      <c r="RY25">
        <v>7</v>
      </c>
      <c r="RZ25">
        <v>18</v>
      </c>
      <c r="SA25">
        <v>9</v>
      </c>
      <c r="SB25" s="7">
        <v>5</v>
      </c>
      <c r="SC25">
        <v>4</v>
      </c>
      <c r="SD25">
        <v>3</v>
      </c>
      <c r="SE25">
        <v>13</v>
      </c>
      <c r="SF25">
        <v>15</v>
      </c>
      <c r="SG25">
        <v>10</v>
      </c>
      <c r="SH25">
        <v>16</v>
      </c>
      <c r="SI25" s="7">
        <v>11</v>
      </c>
      <c r="SJ25">
        <v>11</v>
      </c>
      <c r="SK25">
        <v>14</v>
      </c>
      <c r="SL25">
        <v>18</v>
      </c>
      <c r="SM25">
        <v>27</v>
      </c>
      <c r="SN25">
        <v>17</v>
      </c>
      <c r="SO25">
        <v>8</v>
      </c>
      <c r="SP25" s="7">
        <v>6</v>
      </c>
      <c r="SQ25">
        <v>5</v>
      </c>
      <c r="SR25">
        <v>17</v>
      </c>
      <c r="SS25">
        <v>13</v>
      </c>
      <c r="ST25">
        <v>23</v>
      </c>
      <c r="SU25">
        <v>5</v>
      </c>
      <c r="SV25">
        <v>8</v>
      </c>
      <c r="SW25" s="7">
        <v>11</v>
      </c>
      <c r="SX25">
        <v>17</v>
      </c>
      <c r="SY25">
        <v>13</v>
      </c>
      <c r="SZ25">
        <v>27</v>
      </c>
      <c r="TA25">
        <v>24</v>
      </c>
      <c r="TB25">
        <v>18</v>
      </c>
      <c r="TC25">
        <v>19</v>
      </c>
      <c r="TD25" s="7">
        <v>5</v>
      </c>
      <c r="TE25">
        <v>6</v>
      </c>
      <c r="TF25">
        <v>13</v>
      </c>
      <c r="TG25">
        <v>20</v>
      </c>
      <c r="TH25">
        <v>26</v>
      </c>
      <c r="TI25">
        <v>17</v>
      </c>
      <c r="TJ25">
        <v>14</v>
      </c>
      <c r="TK25" s="7">
        <v>17</v>
      </c>
      <c r="TL25">
        <v>13</v>
      </c>
      <c r="TM25">
        <v>4</v>
      </c>
      <c r="TR25" s="7"/>
      <c r="TY25" s="7"/>
    </row>
    <row r="26" spans="1:545" x14ac:dyDescent="0.3">
      <c r="A26" t="str">
        <f>"Greenville (" &amp; MAX(B26:ZV26) &amp; ")"</f>
        <v>Greenville (897)</v>
      </c>
      <c r="B26">
        <v>107</v>
      </c>
      <c r="C26">
        <v>246</v>
      </c>
      <c r="D26">
        <v>128</v>
      </c>
      <c r="E26">
        <v>199</v>
      </c>
      <c r="F26" s="7">
        <v>168</v>
      </c>
      <c r="G26">
        <v>155</v>
      </c>
      <c r="H26">
        <v>55</v>
      </c>
      <c r="I26">
        <v>167</v>
      </c>
      <c r="J26">
        <v>208</v>
      </c>
      <c r="K26">
        <v>217</v>
      </c>
      <c r="L26">
        <v>279</v>
      </c>
      <c r="M26" s="7">
        <v>216</v>
      </c>
      <c r="N26">
        <v>118</v>
      </c>
      <c r="O26">
        <v>210</v>
      </c>
      <c r="P26">
        <v>168</v>
      </c>
      <c r="Q26">
        <v>230</v>
      </c>
      <c r="R26">
        <v>171</v>
      </c>
      <c r="S26">
        <v>187</v>
      </c>
      <c r="T26" s="7">
        <v>194</v>
      </c>
      <c r="U26">
        <v>174</v>
      </c>
      <c r="V26">
        <v>147</v>
      </c>
      <c r="W26">
        <v>103</v>
      </c>
      <c r="X26">
        <v>132</v>
      </c>
      <c r="Y26" s="17">
        <v>172</v>
      </c>
      <c r="Z26">
        <v>126</v>
      </c>
      <c r="AA26" s="7">
        <v>95</v>
      </c>
      <c r="AB26">
        <v>121</v>
      </c>
      <c r="AC26">
        <v>137</v>
      </c>
      <c r="AD26">
        <v>110</v>
      </c>
      <c r="AE26">
        <v>138</v>
      </c>
      <c r="AF26">
        <v>156</v>
      </c>
      <c r="AG26">
        <v>105</v>
      </c>
      <c r="AH26" s="7">
        <v>74</v>
      </c>
      <c r="AI26">
        <v>93</v>
      </c>
      <c r="AJ26">
        <v>135</v>
      </c>
      <c r="AK26">
        <v>54</v>
      </c>
      <c r="AL26">
        <v>139</v>
      </c>
      <c r="AM26">
        <v>112</v>
      </c>
      <c r="AN26">
        <v>86</v>
      </c>
      <c r="AO26" s="7">
        <v>97</v>
      </c>
      <c r="AP26">
        <v>85</v>
      </c>
      <c r="AQ26">
        <v>26</v>
      </c>
      <c r="AR26">
        <v>25</v>
      </c>
      <c r="AS26">
        <v>50</v>
      </c>
      <c r="AT26">
        <v>76</v>
      </c>
      <c r="AU26">
        <v>44</v>
      </c>
      <c r="AV26" s="7">
        <v>14</v>
      </c>
      <c r="AW26">
        <v>24</v>
      </c>
      <c r="AX26">
        <v>48</v>
      </c>
      <c r="AY26">
        <v>22</v>
      </c>
      <c r="AZ26">
        <v>38</v>
      </c>
      <c r="BA26">
        <v>92</v>
      </c>
      <c r="BB26">
        <v>42</v>
      </c>
      <c r="BC26" s="7">
        <v>51</v>
      </c>
      <c r="BD26">
        <v>46</v>
      </c>
      <c r="BE26">
        <v>186</v>
      </c>
      <c r="BF26">
        <v>30</v>
      </c>
      <c r="BG26">
        <v>9</v>
      </c>
      <c r="BH26">
        <v>63</v>
      </c>
      <c r="BI26">
        <v>71</v>
      </c>
      <c r="BJ26" s="7">
        <v>50</v>
      </c>
      <c r="BK26">
        <v>51</v>
      </c>
      <c r="BL26">
        <v>32</v>
      </c>
      <c r="BM26">
        <v>42</v>
      </c>
      <c r="BN26">
        <v>113</v>
      </c>
      <c r="BO26">
        <v>113</v>
      </c>
      <c r="BP26">
        <v>75</v>
      </c>
      <c r="BQ26" s="7">
        <v>65</v>
      </c>
      <c r="BR26">
        <v>62</v>
      </c>
      <c r="BS26">
        <v>46</v>
      </c>
      <c r="BT26">
        <v>26</v>
      </c>
      <c r="BU26">
        <v>2</v>
      </c>
      <c r="BV26">
        <v>152</v>
      </c>
      <c r="BW26">
        <v>98</v>
      </c>
      <c r="BX26" s="7">
        <v>64</v>
      </c>
      <c r="BY26">
        <v>79</v>
      </c>
      <c r="BZ26">
        <v>66</v>
      </c>
      <c r="CA26">
        <v>47</v>
      </c>
      <c r="CB26">
        <v>72</v>
      </c>
      <c r="CC26">
        <v>69</v>
      </c>
      <c r="CD26">
        <v>68</v>
      </c>
      <c r="CE26" s="7">
        <v>39</v>
      </c>
      <c r="CF26">
        <v>35</v>
      </c>
      <c r="CG26">
        <v>67</v>
      </c>
      <c r="CH26">
        <v>70</v>
      </c>
      <c r="CI26">
        <v>82</v>
      </c>
      <c r="CJ26">
        <v>90</v>
      </c>
      <c r="CK26">
        <v>72</v>
      </c>
      <c r="CL26" s="7">
        <v>40</v>
      </c>
      <c r="CM26">
        <v>65</v>
      </c>
      <c r="CN26">
        <v>45</v>
      </c>
      <c r="CO26" s="69">
        <v>4</v>
      </c>
      <c r="CP26" s="45">
        <v>16</v>
      </c>
      <c r="CQ26" s="70">
        <v>14</v>
      </c>
      <c r="CR26" s="72">
        <v>41</v>
      </c>
      <c r="CS26" s="7">
        <v>89</v>
      </c>
      <c r="CT26" s="32">
        <v>69</v>
      </c>
      <c r="CU26" s="32">
        <v>48</v>
      </c>
      <c r="CV26" s="32">
        <v>43</v>
      </c>
      <c r="CW26" s="32">
        <v>97</v>
      </c>
      <c r="CX26" s="32">
        <v>145</v>
      </c>
      <c r="CY26" s="32">
        <v>108</v>
      </c>
      <c r="CZ26" s="7">
        <v>98</v>
      </c>
      <c r="DA26" s="32">
        <v>92</v>
      </c>
      <c r="DB26" s="32">
        <v>78</v>
      </c>
      <c r="DC26" s="32">
        <v>52</v>
      </c>
      <c r="DD26" s="32">
        <v>143</v>
      </c>
      <c r="DE26" s="32">
        <v>176</v>
      </c>
      <c r="DF26" s="32">
        <v>106</v>
      </c>
      <c r="DG26" s="7">
        <v>95</v>
      </c>
      <c r="DH26" s="32">
        <v>83</v>
      </c>
      <c r="DI26" s="32">
        <v>80</v>
      </c>
      <c r="DJ26" s="32">
        <v>82</v>
      </c>
      <c r="DK26" s="32">
        <v>130</v>
      </c>
      <c r="DL26" s="32">
        <v>129</v>
      </c>
      <c r="DM26" s="32">
        <v>59</v>
      </c>
      <c r="DN26" s="7">
        <v>195</v>
      </c>
      <c r="DO26" s="32">
        <v>139</v>
      </c>
      <c r="DP26" s="32">
        <v>106</v>
      </c>
      <c r="DQ26" s="32">
        <v>90</v>
      </c>
      <c r="DR26" s="32">
        <v>130</v>
      </c>
      <c r="DS26" s="32">
        <v>95</v>
      </c>
      <c r="DT26" s="32">
        <v>123</v>
      </c>
      <c r="DU26" s="7">
        <v>187</v>
      </c>
      <c r="DV26" s="32">
        <v>136</v>
      </c>
      <c r="DW26" s="32">
        <v>85</v>
      </c>
      <c r="DX26" s="32">
        <v>131</v>
      </c>
      <c r="DY26" s="32">
        <v>52</v>
      </c>
      <c r="DZ26" s="32">
        <v>145</v>
      </c>
      <c r="EA26" s="32">
        <v>296</v>
      </c>
      <c r="EB26" s="7">
        <v>120</v>
      </c>
      <c r="EC26" s="32">
        <v>102</v>
      </c>
      <c r="ED26" s="32">
        <v>209</v>
      </c>
      <c r="EE26" s="32">
        <v>156</v>
      </c>
      <c r="EF26" s="32">
        <v>250</v>
      </c>
      <c r="EG26" s="32">
        <v>242</v>
      </c>
      <c r="EH26" s="32">
        <v>275</v>
      </c>
      <c r="EI26" s="7">
        <v>231</v>
      </c>
      <c r="EJ26" s="32">
        <v>193</v>
      </c>
      <c r="EK26" s="32">
        <v>167</v>
      </c>
      <c r="EL26" s="32">
        <v>214</v>
      </c>
      <c r="EM26" s="32">
        <v>227</v>
      </c>
      <c r="EN26" s="32">
        <v>205</v>
      </c>
      <c r="EO26" s="32">
        <v>307</v>
      </c>
      <c r="EP26" s="7">
        <v>166</v>
      </c>
      <c r="EQ26" s="32">
        <v>187</v>
      </c>
      <c r="ER26" s="32">
        <v>218</v>
      </c>
      <c r="ES26" s="32">
        <v>150</v>
      </c>
      <c r="ET26" s="91"/>
      <c r="EU26" s="32">
        <v>256</v>
      </c>
      <c r="EV26" s="32">
        <v>373</v>
      </c>
      <c r="EW26" s="7">
        <v>174</v>
      </c>
      <c r="EX26" s="32">
        <v>181</v>
      </c>
      <c r="EY26" s="32">
        <v>237</v>
      </c>
      <c r="EZ26" s="32">
        <v>284</v>
      </c>
      <c r="FA26" s="32">
        <v>187</v>
      </c>
      <c r="FB26" s="32">
        <v>410</v>
      </c>
      <c r="FC26" s="32">
        <v>441</v>
      </c>
      <c r="FD26" s="7">
        <v>370</v>
      </c>
      <c r="FE26" s="32">
        <v>367</v>
      </c>
      <c r="FF26" s="32">
        <v>371</v>
      </c>
      <c r="FG26" s="32">
        <v>345</v>
      </c>
      <c r="FH26" s="32">
        <v>302</v>
      </c>
      <c r="FI26" s="32">
        <v>535</v>
      </c>
      <c r="FJ26" s="32">
        <v>510</v>
      </c>
      <c r="FK26" s="7">
        <v>491</v>
      </c>
      <c r="FL26" s="32">
        <v>414</v>
      </c>
      <c r="FM26" s="32">
        <v>437</v>
      </c>
      <c r="FN26" s="32">
        <v>328</v>
      </c>
      <c r="FO26" s="32">
        <v>306</v>
      </c>
      <c r="FP26" s="32">
        <v>622</v>
      </c>
      <c r="FQ26" s="32">
        <v>546</v>
      </c>
      <c r="FR26" s="7">
        <v>506</v>
      </c>
      <c r="FS26" s="32">
        <v>322</v>
      </c>
      <c r="FT26" s="32">
        <v>291</v>
      </c>
      <c r="FU26" s="32">
        <v>702</v>
      </c>
      <c r="FV26" s="32">
        <v>319</v>
      </c>
      <c r="FW26" s="32">
        <v>897</v>
      </c>
      <c r="FX26">
        <v>531</v>
      </c>
      <c r="FY26" s="7">
        <v>387</v>
      </c>
      <c r="FZ26">
        <v>429</v>
      </c>
      <c r="GA26">
        <v>462</v>
      </c>
      <c r="GB26">
        <v>846</v>
      </c>
      <c r="GC26">
        <v>688</v>
      </c>
      <c r="GD26">
        <v>805</v>
      </c>
      <c r="GE26">
        <v>555</v>
      </c>
      <c r="GF26" s="7">
        <v>405</v>
      </c>
      <c r="GG26">
        <v>792</v>
      </c>
      <c r="GH26">
        <v>662</v>
      </c>
      <c r="GI26">
        <v>809</v>
      </c>
      <c r="GJ26">
        <v>723</v>
      </c>
      <c r="GK26">
        <v>761</v>
      </c>
      <c r="GL26">
        <v>380</v>
      </c>
      <c r="GM26" s="7">
        <v>158</v>
      </c>
      <c r="GN26">
        <v>782</v>
      </c>
      <c r="GO26">
        <v>794</v>
      </c>
      <c r="GP26">
        <v>191</v>
      </c>
      <c r="GQ26">
        <v>653</v>
      </c>
      <c r="GR26">
        <v>540</v>
      </c>
      <c r="GS26">
        <v>387</v>
      </c>
      <c r="GT26" s="7">
        <v>296</v>
      </c>
      <c r="GU26">
        <v>742</v>
      </c>
      <c r="GV26">
        <v>559</v>
      </c>
      <c r="GW26">
        <v>494</v>
      </c>
      <c r="GX26">
        <v>450</v>
      </c>
      <c r="GY26">
        <v>467</v>
      </c>
      <c r="GZ26">
        <v>406</v>
      </c>
      <c r="HA26" s="7">
        <v>292</v>
      </c>
      <c r="HB26">
        <v>395</v>
      </c>
      <c r="HC26">
        <v>481</v>
      </c>
      <c r="HD26">
        <v>446</v>
      </c>
      <c r="HE26">
        <v>356</v>
      </c>
      <c r="HF26">
        <v>317</v>
      </c>
      <c r="HG26">
        <v>288</v>
      </c>
      <c r="HH26" s="7">
        <v>163</v>
      </c>
      <c r="HI26">
        <v>323</v>
      </c>
      <c r="HJ26">
        <v>260</v>
      </c>
      <c r="HK26">
        <v>310</v>
      </c>
      <c r="HL26">
        <v>239</v>
      </c>
      <c r="HM26">
        <v>296</v>
      </c>
      <c r="HN26">
        <v>182</v>
      </c>
      <c r="HO26" s="7">
        <v>136</v>
      </c>
      <c r="HP26">
        <v>220</v>
      </c>
      <c r="HQ26">
        <v>196</v>
      </c>
      <c r="HR26">
        <v>276</v>
      </c>
      <c r="HS26">
        <v>176</v>
      </c>
      <c r="HT26">
        <v>424</v>
      </c>
      <c r="HU26">
        <v>116</v>
      </c>
      <c r="HV26" s="7">
        <v>118</v>
      </c>
      <c r="HW26">
        <v>76</v>
      </c>
      <c r="HX26">
        <v>205</v>
      </c>
      <c r="HY26">
        <v>197</v>
      </c>
      <c r="HZ26">
        <v>153</v>
      </c>
      <c r="IA26">
        <v>197</v>
      </c>
      <c r="IB26">
        <v>100</v>
      </c>
      <c r="IC26" s="7">
        <v>83</v>
      </c>
      <c r="ID26">
        <v>157</v>
      </c>
      <c r="IE26">
        <v>109</v>
      </c>
      <c r="IF26">
        <v>161</v>
      </c>
      <c r="IG26">
        <v>136</v>
      </c>
      <c r="IH26">
        <v>173</v>
      </c>
      <c r="II26">
        <v>101</v>
      </c>
      <c r="IJ26" s="7">
        <v>67</v>
      </c>
      <c r="IK26">
        <v>91</v>
      </c>
      <c r="IL26">
        <v>130</v>
      </c>
      <c r="IM26">
        <v>174</v>
      </c>
      <c r="IN26">
        <v>106</v>
      </c>
      <c r="IO26">
        <v>108</v>
      </c>
      <c r="IP26">
        <v>73</v>
      </c>
      <c r="IQ26" s="7">
        <v>62</v>
      </c>
      <c r="IR26">
        <v>64</v>
      </c>
      <c r="IS26">
        <v>41</v>
      </c>
      <c r="IT26">
        <v>121</v>
      </c>
      <c r="IU26">
        <v>72</v>
      </c>
      <c r="IV26">
        <v>69</v>
      </c>
      <c r="IW26">
        <v>68</v>
      </c>
      <c r="IX26" s="7">
        <v>74</v>
      </c>
      <c r="IY26">
        <v>101</v>
      </c>
      <c r="IZ26">
        <v>124</v>
      </c>
      <c r="JA26">
        <v>97</v>
      </c>
      <c r="JB26">
        <v>97</v>
      </c>
      <c r="JC26">
        <v>110</v>
      </c>
      <c r="JD26">
        <v>48</v>
      </c>
      <c r="JE26" s="7">
        <v>82</v>
      </c>
      <c r="JF26">
        <v>74</v>
      </c>
      <c r="JG26">
        <v>76</v>
      </c>
      <c r="JH26">
        <v>122</v>
      </c>
      <c r="JI26">
        <v>126</v>
      </c>
      <c r="JJ26">
        <v>122</v>
      </c>
      <c r="JK26">
        <v>92</v>
      </c>
      <c r="JL26" s="7">
        <v>83</v>
      </c>
      <c r="JM26">
        <v>87</v>
      </c>
      <c r="JN26">
        <v>84</v>
      </c>
      <c r="JO26">
        <v>123</v>
      </c>
      <c r="JP26">
        <v>128</v>
      </c>
      <c r="JQ26">
        <v>42</v>
      </c>
      <c r="JR26" s="5"/>
      <c r="JS26" s="7">
        <v>77</v>
      </c>
      <c r="JT26">
        <v>52</v>
      </c>
      <c r="JU26">
        <v>64</v>
      </c>
      <c r="JV26">
        <v>76</v>
      </c>
      <c r="JW26">
        <v>102</v>
      </c>
      <c r="JX26">
        <v>73</v>
      </c>
      <c r="JY26">
        <v>75</v>
      </c>
      <c r="JZ26" s="7">
        <v>66</v>
      </c>
      <c r="KA26">
        <v>65</v>
      </c>
      <c r="KB26">
        <v>78</v>
      </c>
      <c r="KC26">
        <v>97</v>
      </c>
      <c r="KD26">
        <v>90</v>
      </c>
      <c r="KE26">
        <v>88</v>
      </c>
      <c r="KF26">
        <v>85</v>
      </c>
      <c r="KG26" s="7">
        <v>61</v>
      </c>
      <c r="KH26">
        <v>37</v>
      </c>
      <c r="KI26">
        <v>63</v>
      </c>
      <c r="KJ26">
        <v>79</v>
      </c>
      <c r="KK26">
        <v>78</v>
      </c>
      <c r="KL26">
        <v>57</v>
      </c>
      <c r="KM26">
        <v>56</v>
      </c>
      <c r="KN26" s="7">
        <v>50</v>
      </c>
      <c r="KO26">
        <v>45</v>
      </c>
      <c r="KP26">
        <v>44</v>
      </c>
      <c r="KQ26">
        <v>70</v>
      </c>
      <c r="KR26">
        <v>39</v>
      </c>
      <c r="KS26">
        <v>64</v>
      </c>
      <c r="KT26">
        <v>56</v>
      </c>
      <c r="KU26" s="7">
        <v>43</v>
      </c>
      <c r="KV26">
        <v>44</v>
      </c>
      <c r="KW26">
        <v>54</v>
      </c>
      <c r="KX26">
        <v>52</v>
      </c>
      <c r="KY26">
        <v>33</v>
      </c>
      <c r="KZ26">
        <v>73</v>
      </c>
      <c r="LA26">
        <v>42</v>
      </c>
      <c r="LB26" s="7">
        <v>30</v>
      </c>
      <c r="LC26">
        <v>17</v>
      </c>
      <c r="LD26">
        <v>24</v>
      </c>
      <c r="LE26">
        <v>44</v>
      </c>
      <c r="LF26">
        <v>27</v>
      </c>
      <c r="LG26">
        <v>31</v>
      </c>
      <c r="LH26">
        <v>30</v>
      </c>
      <c r="LI26" s="7">
        <v>16</v>
      </c>
      <c r="LJ26">
        <v>13</v>
      </c>
      <c r="LK26">
        <v>27</v>
      </c>
      <c r="LL26">
        <v>38</v>
      </c>
      <c r="LM26">
        <v>24</v>
      </c>
      <c r="LN26">
        <v>18</v>
      </c>
      <c r="LO26">
        <v>22</v>
      </c>
      <c r="LP26" s="7">
        <v>15</v>
      </c>
      <c r="LQ26">
        <v>8</v>
      </c>
      <c r="LR26">
        <v>14</v>
      </c>
      <c r="LS26">
        <v>18</v>
      </c>
      <c r="LT26">
        <v>26</v>
      </c>
      <c r="LU26">
        <v>17</v>
      </c>
      <c r="LV26" s="39">
        <v>9</v>
      </c>
      <c r="LW26" s="5"/>
      <c r="LX26" s="39">
        <v>6</v>
      </c>
      <c r="LY26" s="39">
        <v>6</v>
      </c>
      <c r="LZ26" s="39">
        <v>24</v>
      </c>
      <c r="MA26" s="39">
        <v>15</v>
      </c>
      <c r="MB26" s="39">
        <v>13</v>
      </c>
      <c r="MC26" s="39">
        <v>8</v>
      </c>
      <c r="MD26" s="7">
        <v>6</v>
      </c>
      <c r="ME26" s="39">
        <v>13</v>
      </c>
      <c r="MF26" s="39">
        <v>10</v>
      </c>
      <c r="MG26" s="39">
        <v>21</v>
      </c>
      <c r="MH26" s="5"/>
      <c r="MI26" s="5"/>
      <c r="MJ26" s="39">
        <v>15</v>
      </c>
      <c r="MK26" s="7">
        <v>12</v>
      </c>
      <c r="ML26">
        <v>4</v>
      </c>
      <c r="MM26">
        <v>11</v>
      </c>
      <c r="MN26">
        <v>11</v>
      </c>
      <c r="MQ26">
        <v>3</v>
      </c>
      <c r="MR26" s="7"/>
      <c r="MY26" s="7"/>
      <c r="NA26">
        <v>10</v>
      </c>
      <c r="NF26" s="7"/>
      <c r="NM26" s="7">
        <v>11</v>
      </c>
      <c r="NN26">
        <v>27</v>
      </c>
      <c r="NO26">
        <v>45</v>
      </c>
      <c r="NP26">
        <v>23</v>
      </c>
      <c r="NQ26">
        <v>37</v>
      </c>
      <c r="NR26">
        <v>35</v>
      </c>
      <c r="NS26">
        <v>31</v>
      </c>
      <c r="NT26" s="7">
        <v>20</v>
      </c>
      <c r="OA26" s="7">
        <v>73</v>
      </c>
      <c r="OB26">
        <v>81</v>
      </c>
      <c r="OC26">
        <v>86</v>
      </c>
      <c r="OD26">
        <v>101</v>
      </c>
      <c r="OE26">
        <v>130</v>
      </c>
      <c r="OF26">
        <v>98</v>
      </c>
      <c r="OG26">
        <v>151</v>
      </c>
      <c r="OH26" s="7">
        <v>147</v>
      </c>
      <c r="OI26">
        <v>110</v>
      </c>
      <c r="OJ26">
        <v>172</v>
      </c>
      <c r="OK26">
        <v>230</v>
      </c>
      <c r="OL26">
        <v>240</v>
      </c>
      <c r="OM26">
        <v>266</v>
      </c>
      <c r="ON26">
        <v>192</v>
      </c>
      <c r="OO26" s="7">
        <v>195</v>
      </c>
      <c r="OP26">
        <v>164</v>
      </c>
      <c r="OQ26">
        <v>196</v>
      </c>
      <c r="OR26">
        <v>294</v>
      </c>
      <c r="OS26">
        <v>279</v>
      </c>
      <c r="OT26">
        <v>294</v>
      </c>
      <c r="OU26">
        <v>227</v>
      </c>
      <c r="OV26" s="7">
        <v>242</v>
      </c>
      <c r="OW26">
        <v>215</v>
      </c>
      <c r="OX26">
        <v>217</v>
      </c>
      <c r="OY26">
        <v>404</v>
      </c>
      <c r="OZ26">
        <v>369</v>
      </c>
      <c r="PA26">
        <v>384</v>
      </c>
      <c r="PB26">
        <v>378</v>
      </c>
      <c r="PC26" s="7">
        <v>348</v>
      </c>
      <c r="PD26">
        <v>273</v>
      </c>
      <c r="PE26">
        <v>358</v>
      </c>
      <c r="PF26">
        <v>514</v>
      </c>
      <c r="PG26">
        <v>526</v>
      </c>
      <c r="PH26">
        <v>487</v>
      </c>
      <c r="PI26">
        <v>377</v>
      </c>
      <c r="PJ26" s="7">
        <v>382</v>
      </c>
      <c r="PK26">
        <v>406</v>
      </c>
      <c r="PL26">
        <v>433</v>
      </c>
      <c r="PM26">
        <v>491</v>
      </c>
      <c r="PN26">
        <v>598</v>
      </c>
      <c r="PO26">
        <v>520</v>
      </c>
      <c r="PP26">
        <v>483</v>
      </c>
      <c r="PQ26" s="7">
        <v>481</v>
      </c>
      <c r="PR26">
        <v>294</v>
      </c>
      <c r="PS26">
        <v>262</v>
      </c>
      <c r="PT26">
        <v>337</v>
      </c>
      <c r="PU26">
        <v>527</v>
      </c>
      <c r="PV26">
        <v>456</v>
      </c>
      <c r="PW26">
        <v>525</v>
      </c>
      <c r="PX26" s="7">
        <v>341</v>
      </c>
      <c r="PY26">
        <v>230</v>
      </c>
      <c r="PZ26">
        <v>432</v>
      </c>
      <c r="QA26">
        <v>543</v>
      </c>
      <c r="QB26">
        <v>421</v>
      </c>
      <c r="QC26">
        <v>409</v>
      </c>
      <c r="QD26">
        <v>379</v>
      </c>
      <c r="QE26" s="7">
        <v>220</v>
      </c>
      <c r="QF26">
        <v>265</v>
      </c>
      <c r="QG26">
        <v>305</v>
      </c>
      <c r="QH26">
        <v>381</v>
      </c>
      <c r="QI26">
        <v>340</v>
      </c>
      <c r="QJ26">
        <v>251</v>
      </c>
      <c r="QK26">
        <v>278</v>
      </c>
      <c r="QL26" s="7">
        <v>198</v>
      </c>
      <c r="QM26">
        <v>125</v>
      </c>
      <c r="QN26">
        <v>224</v>
      </c>
      <c r="QO26">
        <v>288</v>
      </c>
      <c r="QP26">
        <v>296</v>
      </c>
      <c r="QQ26">
        <v>233</v>
      </c>
      <c r="QR26">
        <v>180</v>
      </c>
      <c r="QS26" s="7">
        <v>133</v>
      </c>
      <c r="QT26">
        <v>120</v>
      </c>
      <c r="QU26">
        <v>228</v>
      </c>
      <c r="QV26">
        <v>190</v>
      </c>
      <c r="QW26">
        <v>203</v>
      </c>
      <c r="QX26">
        <v>150</v>
      </c>
      <c r="QY26">
        <v>174</v>
      </c>
      <c r="QZ26" s="7">
        <v>128</v>
      </c>
      <c r="RA26">
        <v>98</v>
      </c>
      <c r="RB26">
        <v>133</v>
      </c>
      <c r="RC26">
        <v>161</v>
      </c>
      <c r="RD26">
        <v>138</v>
      </c>
      <c r="RE26">
        <v>111</v>
      </c>
      <c r="RF26">
        <v>125</v>
      </c>
      <c r="RG26" s="7">
        <v>85</v>
      </c>
      <c r="RH26">
        <v>108</v>
      </c>
      <c r="RI26">
        <v>89</v>
      </c>
      <c r="RJ26">
        <v>110</v>
      </c>
      <c r="RK26">
        <v>85</v>
      </c>
      <c r="RL26">
        <v>109</v>
      </c>
      <c r="RM26">
        <v>119</v>
      </c>
      <c r="RN26" s="7">
        <v>72</v>
      </c>
      <c r="RO26">
        <v>70</v>
      </c>
      <c r="RP26">
        <v>75</v>
      </c>
      <c r="RQ26">
        <v>94</v>
      </c>
      <c r="RR26">
        <v>112</v>
      </c>
      <c r="RS26">
        <v>82</v>
      </c>
      <c r="RT26">
        <v>55</v>
      </c>
      <c r="RU26" s="7">
        <v>53</v>
      </c>
      <c r="RV26">
        <v>49</v>
      </c>
      <c r="RW26">
        <v>57</v>
      </c>
      <c r="RX26">
        <v>87</v>
      </c>
      <c r="RY26">
        <v>69</v>
      </c>
      <c r="RZ26">
        <v>58</v>
      </c>
      <c r="SA26">
        <v>55</v>
      </c>
      <c r="SB26" s="7">
        <v>61</v>
      </c>
      <c r="SC26">
        <v>27</v>
      </c>
      <c r="SD26">
        <v>75</v>
      </c>
      <c r="SE26">
        <v>106</v>
      </c>
      <c r="SF26">
        <v>65</v>
      </c>
      <c r="SG26">
        <v>77</v>
      </c>
      <c r="SH26">
        <v>55</v>
      </c>
      <c r="SI26" s="7">
        <v>49</v>
      </c>
      <c r="SJ26">
        <v>39</v>
      </c>
      <c r="SK26">
        <v>82</v>
      </c>
      <c r="SL26">
        <v>97</v>
      </c>
      <c r="SM26">
        <v>60</v>
      </c>
      <c r="SN26">
        <v>89</v>
      </c>
      <c r="SO26">
        <v>80</v>
      </c>
      <c r="SP26" s="7">
        <v>55</v>
      </c>
      <c r="SQ26">
        <v>41</v>
      </c>
      <c r="SR26">
        <v>67</v>
      </c>
      <c r="SS26">
        <v>83</v>
      </c>
      <c r="ST26">
        <v>111</v>
      </c>
      <c r="SU26">
        <v>36</v>
      </c>
      <c r="SV26">
        <v>36</v>
      </c>
      <c r="SW26" s="7">
        <v>51</v>
      </c>
      <c r="SX26">
        <v>60</v>
      </c>
      <c r="SY26">
        <v>97</v>
      </c>
      <c r="SZ26">
        <v>131</v>
      </c>
      <c r="TA26">
        <v>117</v>
      </c>
      <c r="TB26">
        <v>83</v>
      </c>
      <c r="TC26">
        <v>89</v>
      </c>
      <c r="TD26" s="7">
        <v>66</v>
      </c>
      <c r="TE26">
        <v>81</v>
      </c>
      <c r="TF26">
        <v>118</v>
      </c>
      <c r="TG26">
        <v>128</v>
      </c>
      <c r="TH26">
        <v>99</v>
      </c>
      <c r="TI26">
        <v>111</v>
      </c>
      <c r="TJ26">
        <v>85</v>
      </c>
      <c r="TK26" s="7">
        <v>87</v>
      </c>
      <c r="TL26">
        <v>83</v>
      </c>
      <c r="TM26">
        <v>102</v>
      </c>
      <c r="TR26" s="7"/>
      <c r="TY26" s="7"/>
    </row>
    <row r="27" spans="1:545" x14ac:dyDescent="0.3">
      <c r="A27" t="str">
        <f>"Greenwood (" &amp; MAX(B27:ZV27) &amp; ")"</f>
        <v>Greenwood (155)</v>
      </c>
      <c r="F27" s="7"/>
      <c r="M27" s="7"/>
      <c r="T27" s="7"/>
      <c r="Y27" s="17"/>
      <c r="AA27" s="7"/>
      <c r="AH27" s="7"/>
      <c r="AO27" s="7"/>
      <c r="AV27" s="7"/>
      <c r="BC27" s="7"/>
      <c r="BJ27" s="7"/>
      <c r="BQ27" s="7"/>
      <c r="BX27" s="7"/>
      <c r="CE27" s="7"/>
      <c r="CL27" s="7"/>
      <c r="CO27" s="69"/>
      <c r="CP27" s="45"/>
      <c r="CQ27" s="70"/>
      <c r="CR27" s="72"/>
      <c r="CS27" s="7"/>
      <c r="CT27" s="32"/>
      <c r="CU27" s="32"/>
      <c r="CV27" s="32"/>
      <c r="CW27" s="32"/>
      <c r="CX27" s="32"/>
      <c r="CY27" s="32"/>
      <c r="CZ27" s="7"/>
      <c r="DA27" s="32"/>
      <c r="DB27" s="32"/>
      <c r="DC27" s="32"/>
      <c r="DD27" s="32"/>
      <c r="DE27" s="32"/>
      <c r="DF27" s="32"/>
      <c r="DG27" s="7"/>
      <c r="DH27" s="32"/>
      <c r="DI27" s="32"/>
      <c r="DJ27" s="32"/>
      <c r="DK27" s="32"/>
      <c r="DL27" s="32"/>
      <c r="DM27" s="32"/>
      <c r="DN27" s="7"/>
      <c r="DO27" s="32"/>
      <c r="DP27" s="32"/>
      <c r="DQ27" s="32"/>
      <c r="DR27" s="32"/>
      <c r="DS27" s="32"/>
      <c r="DT27" s="32"/>
      <c r="DU27" s="7"/>
      <c r="DV27" s="32"/>
      <c r="DW27" s="32"/>
      <c r="DX27" s="32"/>
      <c r="DY27" s="32"/>
      <c r="DZ27" s="32"/>
      <c r="EA27" s="32"/>
      <c r="EB27" s="7"/>
      <c r="EC27" s="32"/>
      <c r="ED27" s="32"/>
      <c r="EE27" s="32"/>
      <c r="EF27" s="32"/>
      <c r="EG27" s="32"/>
      <c r="EH27" s="32"/>
      <c r="EI27" s="7"/>
      <c r="EJ27" s="32"/>
      <c r="EK27" s="32"/>
      <c r="EL27" s="32"/>
      <c r="EM27" s="32"/>
      <c r="EN27" s="32"/>
      <c r="EO27" s="32"/>
      <c r="EP27" s="7"/>
      <c r="EQ27" s="32"/>
      <c r="ER27" s="32"/>
      <c r="ES27" s="32"/>
      <c r="ET27" s="91"/>
      <c r="EU27" s="32"/>
      <c r="EV27" s="32"/>
      <c r="EW27" s="7"/>
      <c r="EX27" s="32"/>
      <c r="EY27" s="32"/>
      <c r="EZ27" s="32"/>
      <c r="FA27" s="32"/>
      <c r="FB27" s="32"/>
      <c r="FC27" s="32"/>
      <c r="FD27" s="7"/>
      <c r="FE27" s="32"/>
      <c r="FF27" s="32"/>
      <c r="FG27" s="32"/>
      <c r="FH27" s="32"/>
      <c r="FI27" s="32"/>
      <c r="FJ27" s="32"/>
      <c r="FK27" s="7"/>
      <c r="FL27" s="32"/>
      <c r="FM27" s="32"/>
      <c r="FN27" s="32"/>
      <c r="FO27" s="32"/>
      <c r="FP27" s="32"/>
      <c r="FQ27" s="32"/>
      <c r="FR27" s="7"/>
      <c r="FS27" s="32"/>
      <c r="FT27" s="32"/>
      <c r="FU27" s="32"/>
      <c r="FV27" s="32"/>
      <c r="FW27" s="32"/>
      <c r="FY27" s="7"/>
      <c r="GF27" s="7"/>
      <c r="GI27">
        <v>155</v>
      </c>
      <c r="GJ27">
        <v>68</v>
      </c>
      <c r="GK27">
        <v>57</v>
      </c>
      <c r="GL27">
        <v>28</v>
      </c>
      <c r="GM27" s="7">
        <v>22</v>
      </c>
      <c r="GN27">
        <v>111</v>
      </c>
      <c r="GO27">
        <v>97</v>
      </c>
      <c r="GP27">
        <v>21</v>
      </c>
      <c r="GQ27">
        <v>103</v>
      </c>
      <c r="GR27">
        <v>44</v>
      </c>
      <c r="GS27">
        <v>19</v>
      </c>
      <c r="GT27" s="7">
        <v>94</v>
      </c>
      <c r="GU27">
        <v>47</v>
      </c>
      <c r="GV27">
        <v>102</v>
      </c>
      <c r="GW27">
        <v>54</v>
      </c>
      <c r="GX27">
        <v>59</v>
      </c>
      <c r="GY27">
        <v>69</v>
      </c>
      <c r="GZ27">
        <v>13</v>
      </c>
      <c r="HA27" s="7">
        <v>55</v>
      </c>
      <c r="HB27">
        <v>36</v>
      </c>
      <c r="HC27">
        <v>40</v>
      </c>
      <c r="HD27">
        <v>70</v>
      </c>
      <c r="HE27">
        <v>94</v>
      </c>
      <c r="HF27">
        <v>31</v>
      </c>
      <c r="HG27">
        <v>22</v>
      </c>
      <c r="HH27" s="7">
        <v>26</v>
      </c>
      <c r="HI27">
        <v>25</v>
      </c>
      <c r="HJ27">
        <v>31</v>
      </c>
      <c r="HK27">
        <v>80</v>
      </c>
      <c r="HL27">
        <v>33</v>
      </c>
      <c r="HM27">
        <v>16</v>
      </c>
      <c r="HN27">
        <v>21</v>
      </c>
      <c r="HO27" s="7">
        <v>12</v>
      </c>
      <c r="HP27">
        <v>24</v>
      </c>
      <c r="HQ27">
        <v>29</v>
      </c>
      <c r="HR27">
        <v>52</v>
      </c>
      <c r="HS27">
        <v>27</v>
      </c>
      <c r="HT27">
        <v>28</v>
      </c>
      <c r="HU27">
        <v>6</v>
      </c>
      <c r="HV27" s="7">
        <v>12</v>
      </c>
      <c r="HW27">
        <v>8</v>
      </c>
      <c r="HX27">
        <v>23</v>
      </c>
      <c r="HY27">
        <v>28</v>
      </c>
      <c r="HZ27">
        <v>26</v>
      </c>
      <c r="IA27">
        <v>13</v>
      </c>
      <c r="IB27">
        <v>5</v>
      </c>
      <c r="IC27" s="7">
        <v>6</v>
      </c>
      <c r="ID27">
        <v>16</v>
      </c>
      <c r="IE27">
        <v>22</v>
      </c>
      <c r="IF27">
        <v>18</v>
      </c>
      <c r="IG27">
        <v>28</v>
      </c>
      <c r="IH27">
        <v>43</v>
      </c>
      <c r="II27">
        <v>15</v>
      </c>
      <c r="IJ27" s="7">
        <v>2</v>
      </c>
      <c r="IK27">
        <v>8</v>
      </c>
      <c r="IL27">
        <v>14</v>
      </c>
      <c r="IM27">
        <v>35</v>
      </c>
      <c r="IN27">
        <v>7</v>
      </c>
      <c r="IO27">
        <v>11</v>
      </c>
      <c r="IP27">
        <v>12</v>
      </c>
      <c r="IQ27" s="7">
        <v>5</v>
      </c>
      <c r="IR27">
        <v>5</v>
      </c>
      <c r="IS27">
        <v>4</v>
      </c>
      <c r="IT27">
        <v>12</v>
      </c>
      <c r="IU27">
        <v>10</v>
      </c>
      <c r="IV27">
        <v>7</v>
      </c>
      <c r="IW27">
        <v>0</v>
      </c>
      <c r="IX27" s="7">
        <v>5</v>
      </c>
      <c r="IY27">
        <v>18</v>
      </c>
      <c r="IZ27">
        <v>22</v>
      </c>
      <c r="JA27">
        <v>19</v>
      </c>
      <c r="JB27">
        <v>15</v>
      </c>
      <c r="JC27">
        <v>24</v>
      </c>
      <c r="JD27">
        <v>9</v>
      </c>
      <c r="JE27" s="7">
        <v>17</v>
      </c>
      <c r="JF27">
        <v>2</v>
      </c>
      <c r="JG27">
        <v>14</v>
      </c>
      <c r="JH27">
        <v>9</v>
      </c>
      <c r="JI27">
        <v>8</v>
      </c>
      <c r="JJ27">
        <v>16</v>
      </c>
      <c r="JK27">
        <v>13</v>
      </c>
      <c r="JL27" s="7">
        <v>1</v>
      </c>
      <c r="JM27">
        <v>6</v>
      </c>
      <c r="JN27">
        <v>10</v>
      </c>
      <c r="JO27">
        <v>13</v>
      </c>
      <c r="JP27">
        <v>18</v>
      </c>
      <c r="JQ27">
        <v>1</v>
      </c>
      <c r="JR27" s="5"/>
      <c r="JS27" s="7">
        <v>5</v>
      </c>
      <c r="JT27">
        <v>12</v>
      </c>
      <c r="JU27">
        <v>8</v>
      </c>
      <c r="JV27">
        <v>18</v>
      </c>
      <c r="JW27">
        <v>5</v>
      </c>
      <c r="JX27">
        <v>11</v>
      </c>
      <c r="JY27">
        <v>4</v>
      </c>
      <c r="JZ27" s="7">
        <v>13</v>
      </c>
      <c r="KA27">
        <v>6</v>
      </c>
      <c r="KB27">
        <v>5</v>
      </c>
      <c r="KC27">
        <v>17</v>
      </c>
      <c r="KD27">
        <v>12</v>
      </c>
      <c r="KE27">
        <v>15</v>
      </c>
      <c r="KF27">
        <v>11</v>
      </c>
      <c r="KG27" s="7">
        <v>3</v>
      </c>
      <c r="KH27">
        <v>7</v>
      </c>
      <c r="KI27">
        <v>12</v>
      </c>
      <c r="KJ27">
        <v>5</v>
      </c>
      <c r="KK27">
        <v>4</v>
      </c>
      <c r="KL27">
        <v>4</v>
      </c>
      <c r="KM27">
        <v>8</v>
      </c>
      <c r="KN27" s="7">
        <v>2</v>
      </c>
      <c r="KO27">
        <v>20</v>
      </c>
      <c r="KP27">
        <v>26</v>
      </c>
      <c r="KQ27">
        <v>5</v>
      </c>
      <c r="KR27">
        <v>6</v>
      </c>
      <c r="KS27">
        <v>9</v>
      </c>
      <c r="KT27">
        <v>4</v>
      </c>
      <c r="KU27" s="7">
        <v>4</v>
      </c>
      <c r="KV27">
        <v>11</v>
      </c>
      <c r="KW27">
        <v>11</v>
      </c>
      <c r="KX27">
        <v>3</v>
      </c>
      <c r="KY27">
        <v>14</v>
      </c>
      <c r="KZ27">
        <v>13</v>
      </c>
      <c r="LA27">
        <v>0</v>
      </c>
      <c r="LB27" s="7">
        <v>3</v>
      </c>
      <c r="LC27">
        <v>8</v>
      </c>
      <c r="LD27">
        <v>9</v>
      </c>
      <c r="LE27">
        <v>6</v>
      </c>
      <c r="LF27">
        <v>8</v>
      </c>
      <c r="LG27">
        <v>12</v>
      </c>
      <c r="LH27">
        <v>3</v>
      </c>
      <c r="LI27" s="7">
        <v>6</v>
      </c>
      <c r="LJ27">
        <v>3</v>
      </c>
      <c r="LK27">
        <v>5</v>
      </c>
      <c r="LL27">
        <v>6</v>
      </c>
      <c r="LM27">
        <v>3</v>
      </c>
      <c r="LN27">
        <v>2</v>
      </c>
      <c r="LO27">
        <v>4</v>
      </c>
      <c r="LP27" s="7">
        <v>1</v>
      </c>
      <c r="LQ27">
        <v>4</v>
      </c>
      <c r="LR27">
        <v>4</v>
      </c>
      <c r="LS27">
        <v>0</v>
      </c>
      <c r="LT27">
        <v>2</v>
      </c>
      <c r="LU27">
        <v>1</v>
      </c>
      <c r="LV27" s="39">
        <v>1</v>
      </c>
      <c r="LW27" s="5"/>
      <c r="LX27" s="39">
        <v>0</v>
      </c>
      <c r="LY27" s="39">
        <v>3</v>
      </c>
      <c r="LZ27" s="39">
        <v>0</v>
      </c>
      <c r="MA27" s="39">
        <v>0</v>
      </c>
      <c r="MB27" s="39">
        <v>0</v>
      </c>
      <c r="MC27" s="39">
        <v>0</v>
      </c>
      <c r="MD27" s="7">
        <v>0</v>
      </c>
      <c r="ME27" s="39">
        <v>2</v>
      </c>
      <c r="MF27" s="39">
        <v>0</v>
      </c>
      <c r="MG27" s="39">
        <v>0</v>
      </c>
      <c r="MH27" s="5"/>
      <c r="MI27" s="5"/>
      <c r="MJ27" s="39">
        <v>2</v>
      </c>
      <c r="MK27" s="7">
        <v>1</v>
      </c>
      <c r="ML27">
        <v>0</v>
      </c>
      <c r="MM27">
        <v>0</v>
      </c>
      <c r="MN27">
        <v>0</v>
      </c>
      <c r="MQ27">
        <v>1</v>
      </c>
      <c r="MR27" s="7"/>
      <c r="MY27" s="7"/>
      <c r="NA27">
        <v>3</v>
      </c>
      <c r="NF27" s="7"/>
      <c r="NM27" s="7">
        <v>1</v>
      </c>
      <c r="NN27">
        <v>2</v>
      </c>
      <c r="NO27">
        <v>5</v>
      </c>
      <c r="NP27">
        <v>4</v>
      </c>
      <c r="NQ27">
        <v>3</v>
      </c>
      <c r="NR27">
        <v>2</v>
      </c>
      <c r="NS27">
        <v>3</v>
      </c>
      <c r="NT27" s="7">
        <v>0</v>
      </c>
      <c r="OA27" s="7">
        <v>0</v>
      </c>
      <c r="OB27">
        <v>14</v>
      </c>
      <c r="OC27">
        <v>21</v>
      </c>
      <c r="OD27">
        <v>11</v>
      </c>
      <c r="OE27">
        <v>8</v>
      </c>
      <c r="OF27">
        <v>11</v>
      </c>
      <c r="OG27">
        <v>14</v>
      </c>
      <c r="OH27" s="7">
        <v>7</v>
      </c>
      <c r="OI27">
        <v>5</v>
      </c>
      <c r="OJ27">
        <v>34</v>
      </c>
      <c r="OK27">
        <v>36</v>
      </c>
      <c r="OL27">
        <v>20</v>
      </c>
      <c r="OM27">
        <v>33</v>
      </c>
      <c r="ON27">
        <v>18</v>
      </c>
      <c r="OO27" s="7">
        <v>6</v>
      </c>
      <c r="OP27">
        <v>35</v>
      </c>
      <c r="OQ27">
        <v>17</v>
      </c>
      <c r="OR27">
        <v>32</v>
      </c>
      <c r="OS27">
        <v>52</v>
      </c>
      <c r="OT27">
        <v>27</v>
      </c>
      <c r="OU27">
        <v>17</v>
      </c>
      <c r="OV27" s="7">
        <v>11</v>
      </c>
      <c r="OW27">
        <v>10</v>
      </c>
      <c r="OX27">
        <v>45</v>
      </c>
      <c r="OY27">
        <v>42</v>
      </c>
      <c r="OZ27">
        <v>48</v>
      </c>
      <c r="PA27">
        <v>47</v>
      </c>
      <c r="PB27">
        <v>23</v>
      </c>
      <c r="PC27" s="7">
        <v>17</v>
      </c>
      <c r="PD27">
        <v>28</v>
      </c>
      <c r="PE27">
        <v>45</v>
      </c>
      <c r="PF27">
        <v>58</v>
      </c>
      <c r="PG27">
        <v>74</v>
      </c>
      <c r="PH27">
        <v>63</v>
      </c>
      <c r="PI27">
        <v>14</v>
      </c>
      <c r="PJ27" s="7">
        <v>76</v>
      </c>
      <c r="PK27">
        <v>46</v>
      </c>
      <c r="PL27">
        <v>71</v>
      </c>
      <c r="PM27">
        <v>73</v>
      </c>
      <c r="PN27">
        <v>62</v>
      </c>
      <c r="PO27">
        <v>110</v>
      </c>
      <c r="PP27">
        <v>17</v>
      </c>
      <c r="PQ27" s="7">
        <v>58</v>
      </c>
      <c r="PR27">
        <v>40</v>
      </c>
      <c r="PS27">
        <v>63</v>
      </c>
      <c r="PT27">
        <v>47</v>
      </c>
      <c r="PU27">
        <v>75</v>
      </c>
      <c r="PV27">
        <v>99</v>
      </c>
      <c r="PW27">
        <v>42</v>
      </c>
      <c r="PX27" s="7">
        <v>64</v>
      </c>
      <c r="PY27">
        <v>26</v>
      </c>
      <c r="PZ27">
        <v>23</v>
      </c>
      <c r="QA27">
        <v>80</v>
      </c>
      <c r="QB27">
        <v>47</v>
      </c>
      <c r="QC27">
        <v>75</v>
      </c>
      <c r="QD27">
        <v>22</v>
      </c>
      <c r="QE27" s="7">
        <v>45</v>
      </c>
      <c r="QF27">
        <v>39</v>
      </c>
      <c r="QG27">
        <v>51</v>
      </c>
      <c r="QH27">
        <v>66</v>
      </c>
      <c r="QI27">
        <v>64</v>
      </c>
      <c r="QJ27">
        <v>45</v>
      </c>
      <c r="QK27">
        <v>22</v>
      </c>
      <c r="QL27" s="7">
        <v>26</v>
      </c>
      <c r="QM27">
        <v>25</v>
      </c>
      <c r="QN27">
        <v>38</v>
      </c>
      <c r="QO27">
        <v>70</v>
      </c>
      <c r="QP27">
        <v>29</v>
      </c>
      <c r="QQ27">
        <v>63</v>
      </c>
      <c r="QR27">
        <v>10</v>
      </c>
      <c r="QS27" s="7">
        <v>26</v>
      </c>
      <c r="QT27">
        <v>19</v>
      </c>
      <c r="QU27">
        <v>16</v>
      </c>
      <c r="QV27">
        <v>39</v>
      </c>
      <c r="QW27">
        <v>19</v>
      </c>
      <c r="QX27">
        <v>27</v>
      </c>
      <c r="QY27">
        <v>10</v>
      </c>
      <c r="QZ27" s="7">
        <v>6</v>
      </c>
      <c r="RA27">
        <v>4</v>
      </c>
      <c r="RB27">
        <v>13</v>
      </c>
      <c r="RC27">
        <v>23</v>
      </c>
      <c r="RD27">
        <v>15</v>
      </c>
      <c r="RE27">
        <v>15</v>
      </c>
      <c r="RF27">
        <v>26</v>
      </c>
      <c r="RG27" s="7">
        <v>10</v>
      </c>
      <c r="RH27">
        <v>16</v>
      </c>
      <c r="RI27">
        <v>3</v>
      </c>
      <c r="RJ27">
        <v>26</v>
      </c>
      <c r="RK27">
        <v>4</v>
      </c>
      <c r="RL27">
        <v>18</v>
      </c>
      <c r="RM27">
        <v>3</v>
      </c>
      <c r="RN27" s="7">
        <v>5</v>
      </c>
      <c r="RO27">
        <v>1</v>
      </c>
      <c r="RP27">
        <v>4</v>
      </c>
      <c r="RQ27">
        <v>13</v>
      </c>
      <c r="RR27">
        <v>5</v>
      </c>
      <c r="RS27">
        <v>4</v>
      </c>
      <c r="RT27">
        <v>4</v>
      </c>
      <c r="RU27" s="7">
        <v>6</v>
      </c>
      <c r="RV27">
        <v>2</v>
      </c>
      <c r="RW27">
        <v>18</v>
      </c>
      <c r="RX27">
        <v>2</v>
      </c>
      <c r="RY27">
        <v>11</v>
      </c>
      <c r="RZ27">
        <v>5</v>
      </c>
      <c r="SA27">
        <v>4</v>
      </c>
      <c r="SB27" s="7">
        <v>2</v>
      </c>
      <c r="SC27">
        <v>2</v>
      </c>
      <c r="SD27">
        <v>13</v>
      </c>
      <c r="SE27">
        <v>20</v>
      </c>
      <c r="SF27">
        <v>15</v>
      </c>
      <c r="SG27">
        <v>15</v>
      </c>
      <c r="SH27">
        <v>4</v>
      </c>
      <c r="SI27" s="7">
        <v>8</v>
      </c>
      <c r="SJ27">
        <v>22</v>
      </c>
      <c r="SK27">
        <v>14</v>
      </c>
      <c r="SL27">
        <v>18</v>
      </c>
      <c r="SM27">
        <v>11</v>
      </c>
      <c r="SN27">
        <v>5</v>
      </c>
      <c r="SO27">
        <v>7</v>
      </c>
      <c r="SP27" s="7">
        <v>6</v>
      </c>
      <c r="SQ27">
        <v>35</v>
      </c>
      <c r="SR27">
        <v>6</v>
      </c>
      <c r="SS27">
        <v>18</v>
      </c>
      <c r="ST27">
        <v>15</v>
      </c>
      <c r="SU27">
        <v>1</v>
      </c>
      <c r="SV27">
        <v>2</v>
      </c>
      <c r="SW27" s="7">
        <v>0</v>
      </c>
      <c r="SX27">
        <v>11</v>
      </c>
      <c r="SY27">
        <v>18</v>
      </c>
      <c r="SZ27">
        <v>15</v>
      </c>
      <c r="TA27">
        <v>20</v>
      </c>
      <c r="TB27">
        <v>10</v>
      </c>
      <c r="TC27">
        <v>9</v>
      </c>
      <c r="TD27" s="7">
        <v>9</v>
      </c>
      <c r="TE27">
        <v>11</v>
      </c>
      <c r="TF27">
        <v>15</v>
      </c>
      <c r="TG27">
        <v>31</v>
      </c>
      <c r="TH27">
        <v>5</v>
      </c>
      <c r="TI27">
        <v>19</v>
      </c>
      <c r="TJ27">
        <v>6</v>
      </c>
      <c r="TK27" s="7">
        <v>3</v>
      </c>
      <c r="TL27">
        <v>11</v>
      </c>
      <c r="TM27">
        <v>5</v>
      </c>
      <c r="TR27" s="7"/>
      <c r="TY27" s="7"/>
    </row>
    <row r="28" spans="1:545" x14ac:dyDescent="0.3">
      <c r="A28" t="str">
        <f>"Horry (Myrtle Beach) (" &amp; MAX(B28:ZV28) &amp; ")"</f>
        <v>Horry (Myrtle Beach) (358)</v>
      </c>
      <c r="B28">
        <v>228</v>
      </c>
      <c r="C28">
        <v>179</v>
      </c>
      <c r="D28">
        <v>237</v>
      </c>
      <c r="E28">
        <v>358</v>
      </c>
      <c r="F28" s="7">
        <v>158</v>
      </c>
      <c r="G28">
        <v>189</v>
      </c>
      <c r="H28">
        <v>109</v>
      </c>
      <c r="I28">
        <v>170</v>
      </c>
      <c r="J28">
        <v>194</v>
      </c>
      <c r="K28">
        <v>175</v>
      </c>
      <c r="L28">
        <v>208</v>
      </c>
      <c r="M28" s="7">
        <v>213</v>
      </c>
      <c r="N28">
        <v>121</v>
      </c>
      <c r="O28">
        <v>148</v>
      </c>
      <c r="P28">
        <v>188</v>
      </c>
      <c r="Q28">
        <v>142</v>
      </c>
      <c r="R28">
        <v>114</v>
      </c>
      <c r="S28">
        <v>50</v>
      </c>
      <c r="T28" s="7">
        <v>146</v>
      </c>
      <c r="U28">
        <v>61</v>
      </c>
      <c r="V28">
        <v>181</v>
      </c>
      <c r="W28">
        <v>103</v>
      </c>
      <c r="X28">
        <v>80</v>
      </c>
      <c r="Y28" s="17">
        <v>116</v>
      </c>
      <c r="Z28">
        <v>55</v>
      </c>
      <c r="AA28" s="7">
        <v>76</v>
      </c>
      <c r="AB28">
        <v>81</v>
      </c>
      <c r="AC28">
        <v>106</v>
      </c>
      <c r="AD28">
        <v>78</v>
      </c>
      <c r="AE28">
        <v>56</v>
      </c>
      <c r="AF28">
        <v>82</v>
      </c>
      <c r="AG28">
        <v>53</v>
      </c>
      <c r="AH28" s="7">
        <v>58</v>
      </c>
      <c r="AI28">
        <v>45</v>
      </c>
      <c r="AJ28">
        <v>43</v>
      </c>
      <c r="AK28">
        <v>59</v>
      </c>
      <c r="AL28">
        <v>53</v>
      </c>
      <c r="AM28">
        <v>59</v>
      </c>
      <c r="AN28">
        <v>59</v>
      </c>
      <c r="AO28" s="7">
        <v>42</v>
      </c>
      <c r="AP28">
        <v>31</v>
      </c>
      <c r="AQ28">
        <v>33</v>
      </c>
      <c r="AR28">
        <v>27</v>
      </c>
      <c r="AS28">
        <v>37</v>
      </c>
      <c r="AT28">
        <v>71</v>
      </c>
      <c r="AU28">
        <v>45</v>
      </c>
      <c r="AV28" s="7">
        <v>21</v>
      </c>
      <c r="AW28">
        <v>27</v>
      </c>
      <c r="AX28">
        <v>34</v>
      </c>
      <c r="AY28">
        <v>32</v>
      </c>
      <c r="AZ28">
        <v>39</v>
      </c>
      <c r="BA28">
        <v>35</v>
      </c>
      <c r="BB28">
        <v>38</v>
      </c>
      <c r="BC28" s="7">
        <v>19</v>
      </c>
      <c r="BD28">
        <v>16</v>
      </c>
      <c r="BE28">
        <v>29</v>
      </c>
      <c r="BF28">
        <v>19</v>
      </c>
      <c r="BG28">
        <v>47</v>
      </c>
      <c r="BH28">
        <v>16</v>
      </c>
      <c r="BI28">
        <v>64</v>
      </c>
      <c r="BJ28" s="7">
        <v>27</v>
      </c>
      <c r="BK28">
        <v>17</v>
      </c>
      <c r="BL28">
        <v>21</v>
      </c>
      <c r="BM28">
        <v>15</v>
      </c>
      <c r="BN28">
        <v>34</v>
      </c>
      <c r="BO28">
        <v>39</v>
      </c>
      <c r="BP28">
        <v>55</v>
      </c>
      <c r="BQ28" s="7">
        <v>22</v>
      </c>
      <c r="BR28">
        <v>19</v>
      </c>
      <c r="BS28">
        <v>14</v>
      </c>
      <c r="BT28">
        <v>25</v>
      </c>
      <c r="BU28">
        <v>33</v>
      </c>
      <c r="BV28">
        <v>33</v>
      </c>
      <c r="BW28">
        <v>29</v>
      </c>
      <c r="BX28" s="7">
        <v>16</v>
      </c>
      <c r="BY28">
        <v>26</v>
      </c>
      <c r="BZ28">
        <v>43</v>
      </c>
      <c r="CA28">
        <v>19</v>
      </c>
      <c r="CB28">
        <v>35</v>
      </c>
      <c r="CC28">
        <v>36</v>
      </c>
      <c r="CD28">
        <v>21</v>
      </c>
      <c r="CE28" s="7">
        <v>15</v>
      </c>
      <c r="CF28">
        <v>16</v>
      </c>
      <c r="CG28">
        <v>15</v>
      </c>
      <c r="CH28">
        <v>13</v>
      </c>
      <c r="CI28">
        <v>28</v>
      </c>
      <c r="CJ28">
        <v>19</v>
      </c>
      <c r="CK28">
        <v>19</v>
      </c>
      <c r="CL28" s="7">
        <v>18</v>
      </c>
      <c r="CM28">
        <v>10</v>
      </c>
      <c r="CN28">
        <v>21</v>
      </c>
      <c r="CO28" s="69">
        <v>10</v>
      </c>
      <c r="CP28" s="45">
        <v>12</v>
      </c>
      <c r="CQ28" s="70">
        <v>12</v>
      </c>
      <c r="CR28" s="72">
        <v>35</v>
      </c>
      <c r="CS28" s="7">
        <v>47</v>
      </c>
      <c r="CT28" s="32">
        <v>61</v>
      </c>
      <c r="CU28" s="32">
        <v>62</v>
      </c>
      <c r="CV28" s="32">
        <v>86</v>
      </c>
      <c r="CW28" s="32">
        <v>89</v>
      </c>
      <c r="CX28" s="32">
        <v>58</v>
      </c>
      <c r="CY28" s="32">
        <v>116</v>
      </c>
      <c r="CZ28" s="7">
        <v>80</v>
      </c>
      <c r="DA28" s="32">
        <v>59</v>
      </c>
      <c r="DB28" s="32">
        <v>85</v>
      </c>
      <c r="DC28" s="32">
        <v>79</v>
      </c>
      <c r="DD28" s="32">
        <v>79</v>
      </c>
      <c r="DE28" s="32">
        <v>55</v>
      </c>
      <c r="DF28" s="32">
        <v>71</v>
      </c>
      <c r="DG28" s="7">
        <v>33</v>
      </c>
      <c r="DH28" s="32">
        <v>49</v>
      </c>
      <c r="DI28" s="32">
        <v>82</v>
      </c>
      <c r="DJ28" s="32">
        <v>39</v>
      </c>
      <c r="DK28" s="32">
        <v>62</v>
      </c>
      <c r="DL28" s="32">
        <v>24</v>
      </c>
      <c r="DM28" s="32">
        <v>31</v>
      </c>
      <c r="DN28" s="7">
        <v>81</v>
      </c>
      <c r="DO28" s="32">
        <v>18</v>
      </c>
      <c r="DP28" s="32">
        <v>62</v>
      </c>
      <c r="DQ28" s="32">
        <v>45</v>
      </c>
      <c r="DR28" s="32">
        <v>48</v>
      </c>
      <c r="DS28" s="32">
        <v>20</v>
      </c>
      <c r="DT28" s="32">
        <v>30</v>
      </c>
      <c r="DU28" s="7">
        <v>51</v>
      </c>
      <c r="DV28" s="32">
        <v>39</v>
      </c>
      <c r="DW28" s="32">
        <v>48</v>
      </c>
      <c r="DX28" s="32">
        <v>35</v>
      </c>
      <c r="DY28" s="32">
        <v>36</v>
      </c>
      <c r="DZ28" s="32">
        <v>49</v>
      </c>
      <c r="EA28" s="32">
        <v>79</v>
      </c>
      <c r="EB28" s="7">
        <v>39</v>
      </c>
      <c r="EC28" s="32">
        <v>32</v>
      </c>
      <c r="ED28" s="32">
        <v>77</v>
      </c>
      <c r="EE28" s="32">
        <v>76</v>
      </c>
      <c r="EF28" s="32">
        <v>69</v>
      </c>
      <c r="EG28" s="32">
        <v>58</v>
      </c>
      <c r="EH28" s="32">
        <v>94</v>
      </c>
      <c r="EI28" s="7">
        <v>92</v>
      </c>
      <c r="EJ28" s="32">
        <v>59</v>
      </c>
      <c r="EK28" s="32">
        <v>85</v>
      </c>
      <c r="EL28" s="32">
        <v>72</v>
      </c>
      <c r="EM28" s="32">
        <v>77</v>
      </c>
      <c r="EN28" s="32">
        <v>62</v>
      </c>
      <c r="EO28" s="32">
        <v>45</v>
      </c>
      <c r="EP28" s="7">
        <v>45</v>
      </c>
      <c r="EQ28" s="32">
        <v>55</v>
      </c>
      <c r="ER28" s="32">
        <v>85</v>
      </c>
      <c r="ES28" s="32">
        <v>111</v>
      </c>
      <c r="ET28" s="91"/>
      <c r="EU28" s="32">
        <v>88</v>
      </c>
      <c r="EV28" s="32">
        <v>111</v>
      </c>
      <c r="EW28" s="7">
        <v>44</v>
      </c>
      <c r="EX28" s="32">
        <v>79</v>
      </c>
      <c r="EY28" s="32">
        <v>64</v>
      </c>
      <c r="EZ28" s="32">
        <v>126</v>
      </c>
      <c r="FA28" s="32">
        <v>143</v>
      </c>
      <c r="FB28" s="32">
        <v>113</v>
      </c>
      <c r="FC28" s="32">
        <v>153</v>
      </c>
      <c r="FD28" s="7">
        <v>117</v>
      </c>
      <c r="FE28" s="32">
        <v>181</v>
      </c>
      <c r="FF28" s="32">
        <v>113</v>
      </c>
      <c r="FG28" s="32">
        <v>140</v>
      </c>
      <c r="FH28" s="32">
        <v>112</v>
      </c>
      <c r="FI28" s="32">
        <v>86</v>
      </c>
      <c r="FJ28" s="32">
        <v>147</v>
      </c>
      <c r="FK28" s="7">
        <v>146</v>
      </c>
      <c r="FL28" s="32">
        <v>108</v>
      </c>
      <c r="FM28" s="32">
        <v>130</v>
      </c>
      <c r="FN28" s="32">
        <v>111</v>
      </c>
      <c r="FO28" s="32">
        <v>116</v>
      </c>
      <c r="FP28" s="32">
        <v>135</v>
      </c>
      <c r="FQ28" s="32">
        <v>144</v>
      </c>
      <c r="FR28" s="7">
        <v>85</v>
      </c>
      <c r="FS28" s="32">
        <v>117</v>
      </c>
      <c r="FT28" s="32">
        <v>125</v>
      </c>
      <c r="FU28" s="32">
        <v>164</v>
      </c>
      <c r="FV28" s="32">
        <v>142</v>
      </c>
      <c r="FW28" s="32">
        <v>260</v>
      </c>
      <c r="FX28">
        <v>162</v>
      </c>
      <c r="FY28" s="7">
        <v>137</v>
      </c>
      <c r="FZ28">
        <v>124</v>
      </c>
      <c r="GA28">
        <v>167</v>
      </c>
      <c r="GB28">
        <v>197</v>
      </c>
      <c r="GC28">
        <v>303</v>
      </c>
      <c r="GD28">
        <v>150</v>
      </c>
      <c r="GE28">
        <v>208</v>
      </c>
      <c r="GF28" s="7">
        <v>160</v>
      </c>
      <c r="GG28">
        <v>243</v>
      </c>
      <c r="GH28">
        <v>233</v>
      </c>
      <c r="GI28">
        <v>186</v>
      </c>
      <c r="GJ28">
        <v>217</v>
      </c>
      <c r="GK28">
        <v>124</v>
      </c>
      <c r="GL28">
        <v>237</v>
      </c>
      <c r="GM28" s="7">
        <v>60</v>
      </c>
      <c r="GN28">
        <v>206</v>
      </c>
      <c r="GO28">
        <v>281</v>
      </c>
      <c r="GP28">
        <v>101</v>
      </c>
      <c r="GQ28">
        <v>246</v>
      </c>
      <c r="GR28">
        <v>227</v>
      </c>
      <c r="GS28">
        <v>139</v>
      </c>
      <c r="GT28" s="7">
        <v>115</v>
      </c>
      <c r="GU28">
        <v>136</v>
      </c>
      <c r="GV28">
        <v>147</v>
      </c>
      <c r="GW28">
        <v>163</v>
      </c>
      <c r="GX28">
        <v>167</v>
      </c>
      <c r="GY28">
        <v>152</v>
      </c>
      <c r="GZ28">
        <v>154</v>
      </c>
      <c r="HA28" s="7">
        <v>95</v>
      </c>
      <c r="HB28">
        <v>92</v>
      </c>
      <c r="HC28">
        <v>132</v>
      </c>
      <c r="HD28">
        <v>123</v>
      </c>
      <c r="HE28">
        <v>152</v>
      </c>
      <c r="HF28">
        <v>137</v>
      </c>
      <c r="HG28">
        <v>121</v>
      </c>
      <c r="HH28" s="7">
        <v>96</v>
      </c>
      <c r="HI28">
        <v>140</v>
      </c>
      <c r="HJ28">
        <v>119</v>
      </c>
      <c r="HK28">
        <v>154</v>
      </c>
      <c r="HL28">
        <v>106</v>
      </c>
      <c r="HM28">
        <v>138</v>
      </c>
      <c r="HN28">
        <v>99</v>
      </c>
      <c r="HO28" s="7">
        <v>112</v>
      </c>
      <c r="HP28">
        <v>123</v>
      </c>
      <c r="HQ28">
        <v>86</v>
      </c>
      <c r="HR28">
        <v>138</v>
      </c>
      <c r="HS28">
        <v>101</v>
      </c>
      <c r="HT28">
        <v>190</v>
      </c>
      <c r="HU28">
        <v>77</v>
      </c>
      <c r="HV28" s="7">
        <v>74</v>
      </c>
      <c r="HW28">
        <v>68</v>
      </c>
      <c r="HX28">
        <v>111</v>
      </c>
      <c r="HY28">
        <v>137</v>
      </c>
      <c r="HZ28">
        <v>150</v>
      </c>
      <c r="IA28">
        <v>107</v>
      </c>
      <c r="IB28">
        <v>50</v>
      </c>
      <c r="IC28" s="7">
        <v>47</v>
      </c>
      <c r="ID28">
        <v>77</v>
      </c>
      <c r="IE28">
        <v>45</v>
      </c>
      <c r="IF28">
        <v>69</v>
      </c>
      <c r="IG28">
        <v>60</v>
      </c>
      <c r="IH28">
        <v>82</v>
      </c>
      <c r="II28">
        <v>48</v>
      </c>
      <c r="IJ28" s="7">
        <v>54</v>
      </c>
      <c r="IK28">
        <v>45</v>
      </c>
      <c r="IL28">
        <v>36</v>
      </c>
      <c r="IM28">
        <v>65</v>
      </c>
      <c r="IN28">
        <v>49</v>
      </c>
      <c r="IO28">
        <v>54</v>
      </c>
      <c r="IP28">
        <v>56</v>
      </c>
      <c r="IQ28" s="7">
        <v>17</v>
      </c>
      <c r="IR28">
        <v>30</v>
      </c>
      <c r="IS28">
        <v>23</v>
      </c>
      <c r="IT28">
        <v>70</v>
      </c>
      <c r="IU28">
        <v>27</v>
      </c>
      <c r="IV28">
        <v>51</v>
      </c>
      <c r="IW28">
        <v>11</v>
      </c>
      <c r="IX28" s="7">
        <v>24</v>
      </c>
      <c r="IY28">
        <v>53</v>
      </c>
      <c r="IZ28">
        <v>45</v>
      </c>
      <c r="JA28">
        <v>30</v>
      </c>
      <c r="JB28">
        <v>39</v>
      </c>
      <c r="JC28">
        <v>48</v>
      </c>
      <c r="JD28">
        <v>22</v>
      </c>
      <c r="JE28" s="7">
        <v>25</v>
      </c>
      <c r="JF28">
        <v>47</v>
      </c>
      <c r="JG28">
        <v>40</v>
      </c>
      <c r="JH28">
        <v>45</v>
      </c>
      <c r="JI28">
        <v>53</v>
      </c>
      <c r="JJ28">
        <v>44</v>
      </c>
      <c r="JK28">
        <v>26</v>
      </c>
      <c r="JL28" s="7">
        <v>22</v>
      </c>
      <c r="JM28">
        <v>36</v>
      </c>
      <c r="JN28">
        <v>29</v>
      </c>
      <c r="JO28">
        <v>29</v>
      </c>
      <c r="JP28">
        <v>23</v>
      </c>
      <c r="JQ28">
        <v>39</v>
      </c>
      <c r="JR28" s="5"/>
      <c r="JS28" s="7">
        <v>21</v>
      </c>
      <c r="JT28">
        <v>29</v>
      </c>
      <c r="JU28">
        <v>25</v>
      </c>
      <c r="JV28">
        <v>44</v>
      </c>
      <c r="JW28">
        <v>29</v>
      </c>
      <c r="JX28">
        <v>54</v>
      </c>
      <c r="JY28">
        <v>25</v>
      </c>
      <c r="JZ28" s="7">
        <v>17</v>
      </c>
      <c r="KA28">
        <v>33</v>
      </c>
      <c r="KB28">
        <v>30</v>
      </c>
      <c r="KC28">
        <v>52</v>
      </c>
      <c r="KD28">
        <v>37</v>
      </c>
      <c r="KE28">
        <v>44</v>
      </c>
      <c r="KF28">
        <v>25</v>
      </c>
      <c r="KG28" s="7">
        <v>19</v>
      </c>
      <c r="KH28">
        <v>29</v>
      </c>
      <c r="KI28">
        <v>29</v>
      </c>
      <c r="KJ28">
        <v>39</v>
      </c>
      <c r="KK28">
        <v>21</v>
      </c>
      <c r="KL28">
        <v>19</v>
      </c>
      <c r="KM28">
        <v>14</v>
      </c>
      <c r="KN28" s="7">
        <v>15</v>
      </c>
      <c r="KO28">
        <v>23</v>
      </c>
      <c r="KP28">
        <v>24</v>
      </c>
      <c r="KQ28">
        <v>20</v>
      </c>
      <c r="KR28">
        <v>24</v>
      </c>
      <c r="KS28">
        <v>30</v>
      </c>
      <c r="KT28">
        <v>14</v>
      </c>
      <c r="KU28" s="7">
        <v>9</v>
      </c>
      <c r="KV28">
        <v>14</v>
      </c>
      <c r="KW28">
        <v>7</v>
      </c>
      <c r="KX28">
        <v>17</v>
      </c>
      <c r="KY28">
        <v>25</v>
      </c>
      <c r="KZ28">
        <v>18</v>
      </c>
      <c r="LA28">
        <v>13</v>
      </c>
      <c r="LB28" s="7">
        <v>5</v>
      </c>
      <c r="LC28">
        <v>9</v>
      </c>
      <c r="LD28">
        <v>2</v>
      </c>
      <c r="LE28">
        <v>20</v>
      </c>
      <c r="LF28">
        <v>15</v>
      </c>
      <c r="LG28">
        <v>14</v>
      </c>
      <c r="LH28">
        <v>11</v>
      </c>
      <c r="LI28" s="7">
        <v>4</v>
      </c>
      <c r="LJ28">
        <v>9</v>
      </c>
      <c r="LK28">
        <v>8</v>
      </c>
      <c r="LL28">
        <v>17</v>
      </c>
      <c r="LM28">
        <v>9</v>
      </c>
      <c r="LN28">
        <v>12</v>
      </c>
      <c r="LO28">
        <v>7</v>
      </c>
      <c r="LP28" s="7">
        <v>5</v>
      </c>
      <c r="LQ28">
        <v>5</v>
      </c>
      <c r="LR28">
        <v>15</v>
      </c>
      <c r="LS28">
        <v>9</v>
      </c>
      <c r="LT28">
        <v>17</v>
      </c>
      <c r="LU28">
        <v>11</v>
      </c>
      <c r="LV28" s="39">
        <v>4</v>
      </c>
      <c r="LW28" s="5"/>
      <c r="LX28" s="39">
        <v>7</v>
      </c>
      <c r="LY28" s="39">
        <v>13</v>
      </c>
      <c r="LZ28" s="39">
        <v>8</v>
      </c>
      <c r="MA28" s="39">
        <v>7</v>
      </c>
      <c r="MB28" s="39">
        <v>6</v>
      </c>
      <c r="MC28" s="39">
        <v>9</v>
      </c>
      <c r="MD28" s="7">
        <v>3</v>
      </c>
      <c r="ME28" s="39">
        <v>14</v>
      </c>
      <c r="MF28" s="39">
        <v>7</v>
      </c>
      <c r="MG28" s="39">
        <v>4</v>
      </c>
      <c r="MH28" s="5"/>
      <c r="MI28" s="5"/>
      <c r="MJ28" s="39">
        <v>12</v>
      </c>
      <c r="MK28" s="7">
        <v>3</v>
      </c>
      <c r="ML28">
        <v>11</v>
      </c>
      <c r="MM28">
        <v>2</v>
      </c>
      <c r="MN28">
        <v>8</v>
      </c>
      <c r="MQ28">
        <v>3</v>
      </c>
      <c r="MR28" s="7"/>
      <c r="MY28" s="7"/>
      <c r="NA28">
        <v>13</v>
      </c>
      <c r="NF28" s="7"/>
      <c r="NM28" s="7">
        <v>31</v>
      </c>
      <c r="NN28">
        <v>21</v>
      </c>
      <c r="NO28">
        <v>43</v>
      </c>
      <c r="NP28">
        <v>45</v>
      </c>
      <c r="NQ28">
        <v>36</v>
      </c>
      <c r="NR28">
        <v>46</v>
      </c>
      <c r="NS28">
        <v>30</v>
      </c>
      <c r="NT28" s="7">
        <v>24</v>
      </c>
      <c r="OA28" s="7">
        <v>84</v>
      </c>
      <c r="OB28">
        <v>111</v>
      </c>
      <c r="OC28">
        <v>105</v>
      </c>
      <c r="OD28">
        <v>145</v>
      </c>
      <c r="OE28">
        <v>142</v>
      </c>
      <c r="OF28">
        <v>148</v>
      </c>
      <c r="OG28">
        <v>193</v>
      </c>
      <c r="OH28" s="7">
        <v>171</v>
      </c>
      <c r="OI28">
        <v>190</v>
      </c>
      <c r="OJ28">
        <v>122</v>
      </c>
      <c r="OK28">
        <v>311</v>
      </c>
      <c r="OL28">
        <v>190</v>
      </c>
      <c r="OM28">
        <v>186</v>
      </c>
      <c r="ON28">
        <v>130</v>
      </c>
      <c r="OO28" s="7">
        <v>179</v>
      </c>
      <c r="OP28">
        <v>151</v>
      </c>
      <c r="OQ28">
        <v>98</v>
      </c>
      <c r="OR28">
        <v>338</v>
      </c>
      <c r="OS28">
        <v>225</v>
      </c>
      <c r="OT28">
        <v>215</v>
      </c>
      <c r="OU28">
        <v>189</v>
      </c>
      <c r="OV28" s="7">
        <v>125</v>
      </c>
      <c r="OW28">
        <v>201</v>
      </c>
      <c r="OX28">
        <v>132</v>
      </c>
      <c r="OY28">
        <v>300</v>
      </c>
      <c r="OZ28">
        <v>247</v>
      </c>
      <c r="PA28">
        <v>249</v>
      </c>
      <c r="PB28">
        <v>187</v>
      </c>
      <c r="PC28" s="7">
        <v>253</v>
      </c>
      <c r="PD28">
        <v>206</v>
      </c>
      <c r="PE28">
        <v>188</v>
      </c>
      <c r="PF28">
        <v>282</v>
      </c>
      <c r="PG28">
        <v>291</v>
      </c>
      <c r="PH28">
        <v>295</v>
      </c>
      <c r="PI28">
        <v>245</v>
      </c>
      <c r="PJ28" s="7">
        <v>263</v>
      </c>
      <c r="PK28">
        <v>249</v>
      </c>
      <c r="PL28">
        <v>237</v>
      </c>
      <c r="PM28">
        <v>293</v>
      </c>
      <c r="PN28">
        <v>290</v>
      </c>
      <c r="PO28">
        <v>252</v>
      </c>
      <c r="PP28">
        <v>227</v>
      </c>
      <c r="PQ28" s="7">
        <v>170</v>
      </c>
      <c r="PR28">
        <v>82</v>
      </c>
      <c r="PS28">
        <v>94</v>
      </c>
      <c r="PT28">
        <v>71</v>
      </c>
      <c r="PU28">
        <v>154</v>
      </c>
      <c r="PV28">
        <v>210</v>
      </c>
      <c r="PW28">
        <v>193</v>
      </c>
      <c r="PX28" s="7">
        <v>218</v>
      </c>
      <c r="PY28">
        <v>188</v>
      </c>
      <c r="PZ28">
        <v>143</v>
      </c>
      <c r="QA28">
        <v>206</v>
      </c>
      <c r="QB28">
        <v>164</v>
      </c>
      <c r="QC28">
        <v>171</v>
      </c>
      <c r="QD28">
        <v>149</v>
      </c>
      <c r="QE28" s="7">
        <v>104</v>
      </c>
      <c r="QF28">
        <v>103</v>
      </c>
      <c r="QG28">
        <v>139</v>
      </c>
      <c r="QH28">
        <v>141</v>
      </c>
      <c r="QI28">
        <v>124</v>
      </c>
      <c r="QJ28">
        <v>130</v>
      </c>
      <c r="QK28">
        <v>143</v>
      </c>
      <c r="QL28" s="7">
        <v>94</v>
      </c>
      <c r="QM28">
        <v>74</v>
      </c>
      <c r="QN28">
        <v>81</v>
      </c>
      <c r="QO28">
        <v>116</v>
      </c>
      <c r="QP28">
        <v>91</v>
      </c>
      <c r="QQ28">
        <v>75</v>
      </c>
      <c r="QR28">
        <v>65</v>
      </c>
      <c r="QS28" s="7">
        <v>63</v>
      </c>
      <c r="QT28">
        <v>52</v>
      </c>
      <c r="QU28">
        <v>48</v>
      </c>
      <c r="QV28">
        <v>76</v>
      </c>
      <c r="QW28">
        <v>79</v>
      </c>
      <c r="QX28">
        <v>58</v>
      </c>
      <c r="QY28">
        <v>69</v>
      </c>
      <c r="QZ28" s="7">
        <v>51</v>
      </c>
      <c r="RA28">
        <v>43</v>
      </c>
      <c r="RB28">
        <v>49</v>
      </c>
      <c r="RC28">
        <v>59</v>
      </c>
      <c r="RD28">
        <v>45</v>
      </c>
      <c r="RE28">
        <v>44</v>
      </c>
      <c r="RF28">
        <v>32</v>
      </c>
      <c r="RG28" s="7">
        <v>30</v>
      </c>
      <c r="RH28">
        <v>18</v>
      </c>
      <c r="RI28">
        <v>41</v>
      </c>
      <c r="RJ28">
        <v>34</v>
      </c>
      <c r="RK28">
        <v>36</v>
      </c>
      <c r="RL28">
        <v>36</v>
      </c>
      <c r="RM28">
        <v>21</v>
      </c>
      <c r="RN28" s="7">
        <v>45</v>
      </c>
      <c r="RO28">
        <v>14</v>
      </c>
      <c r="RP28">
        <v>18</v>
      </c>
      <c r="RQ28">
        <v>35</v>
      </c>
      <c r="RR28">
        <v>46</v>
      </c>
      <c r="RS28">
        <v>22</v>
      </c>
      <c r="RT28">
        <v>17</v>
      </c>
      <c r="RU28" s="7">
        <v>23</v>
      </c>
      <c r="RV28">
        <v>19</v>
      </c>
      <c r="RW28">
        <v>18</v>
      </c>
      <c r="RX28">
        <v>38</v>
      </c>
      <c r="RY28">
        <v>28</v>
      </c>
      <c r="RZ28">
        <v>22</v>
      </c>
      <c r="SA28">
        <v>18</v>
      </c>
      <c r="SB28" s="7">
        <v>27</v>
      </c>
      <c r="SC28">
        <v>20</v>
      </c>
      <c r="SD28">
        <v>28</v>
      </c>
      <c r="SE28">
        <v>47</v>
      </c>
      <c r="SF28">
        <v>32</v>
      </c>
      <c r="SG28">
        <v>35</v>
      </c>
      <c r="SH28">
        <v>26</v>
      </c>
      <c r="SI28" s="7">
        <v>19</v>
      </c>
      <c r="SJ28">
        <v>26</v>
      </c>
      <c r="SK28">
        <v>34</v>
      </c>
      <c r="SL28">
        <v>38</v>
      </c>
      <c r="SM28">
        <v>45</v>
      </c>
      <c r="SN28">
        <v>41</v>
      </c>
      <c r="SO28">
        <v>25</v>
      </c>
      <c r="SP28" s="7">
        <v>18</v>
      </c>
      <c r="SQ28">
        <v>26</v>
      </c>
      <c r="SR28">
        <v>35</v>
      </c>
      <c r="SS28">
        <v>64</v>
      </c>
      <c r="ST28">
        <v>44</v>
      </c>
      <c r="SU28">
        <v>18</v>
      </c>
      <c r="SV28">
        <v>20</v>
      </c>
      <c r="SW28" s="7">
        <v>25</v>
      </c>
      <c r="SX28">
        <v>39</v>
      </c>
      <c r="SY28">
        <v>44</v>
      </c>
      <c r="SZ28">
        <v>41</v>
      </c>
      <c r="TA28">
        <v>28</v>
      </c>
      <c r="TB28">
        <v>43</v>
      </c>
      <c r="TC28">
        <v>38</v>
      </c>
      <c r="TD28" s="7">
        <v>44</v>
      </c>
      <c r="TE28">
        <v>34</v>
      </c>
      <c r="TF28">
        <v>55</v>
      </c>
      <c r="TG28">
        <v>83</v>
      </c>
      <c r="TH28">
        <v>57</v>
      </c>
      <c r="TI28">
        <v>34</v>
      </c>
      <c r="TJ28">
        <v>32</v>
      </c>
      <c r="TK28" s="7">
        <v>34</v>
      </c>
      <c r="TL28">
        <v>31</v>
      </c>
      <c r="TM28">
        <v>47</v>
      </c>
      <c r="TR28" s="7"/>
      <c r="TY28" s="7"/>
    </row>
    <row r="29" spans="1:545" x14ac:dyDescent="0.3">
      <c r="A29" t="str">
        <f>"Lexington (Columbia) (" &amp; MAX(B29:ZV29) &amp; ")"</f>
        <v>Lexington (Columbia) (391)</v>
      </c>
      <c r="B29">
        <v>83</v>
      </c>
      <c r="C29">
        <v>64</v>
      </c>
      <c r="D29">
        <v>44</v>
      </c>
      <c r="E29">
        <v>38</v>
      </c>
      <c r="F29" s="7">
        <v>71</v>
      </c>
      <c r="G29">
        <v>61</v>
      </c>
      <c r="H29">
        <v>53</v>
      </c>
      <c r="I29">
        <v>86</v>
      </c>
      <c r="J29">
        <v>66</v>
      </c>
      <c r="K29">
        <v>72</v>
      </c>
      <c r="L29">
        <v>81</v>
      </c>
      <c r="M29" s="7">
        <v>109</v>
      </c>
      <c r="N29">
        <v>92</v>
      </c>
      <c r="O29">
        <v>113</v>
      </c>
      <c r="P29">
        <v>71</v>
      </c>
      <c r="Q29">
        <v>58</v>
      </c>
      <c r="R29">
        <v>89</v>
      </c>
      <c r="S29">
        <v>161</v>
      </c>
      <c r="T29" s="7">
        <v>98</v>
      </c>
      <c r="U29">
        <v>45</v>
      </c>
      <c r="V29">
        <v>110</v>
      </c>
      <c r="W29">
        <v>89</v>
      </c>
      <c r="X29">
        <v>69</v>
      </c>
      <c r="Y29" s="17">
        <v>123</v>
      </c>
      <c r="Z29">
        <v>69</v>
      </c>
      <c r="AA29" s="7">
        <v>41</v>
      </c>
      <c r="AB29">
        <v>55</v>
      </c>
      <c r="AC29">
        <v>69</v>
      </c>
      <c r="AD29">
        <v>113</v>
      </c>
      <c r="AE29">
        <v>56</v>
      </c>
      <c r="AF29">
        <v>45</v>
      </c>
      <c r="AG29">
        <v>40</v>
      </c>
      <c r="AH29" s="7">
        <v>70</v>
      </c>
      <c r="AI29">
        <v>32</v>
      </c>
      <c r="AJ29">
        <v>53</v>
      </c>
      <c r="AK29">
        <v>47</v>
      </c>
      <c r="AL29">
        <v>31</v>
      </c>
      <c r="AM29">
        <v>41</v>
      </c>
      <c r="AN29">
        <v>33</v>
      </c>
      <c r="AO29" s="7">
        <v>42</v>
      </c>
      <c r="AP29">
        <v>24</v>
      </c>
      <c r="AQ29">
        <v>33</v>
      </c>
      <c r="AR29">
        <v>26</v>
      </c>
      <c r="AS29">
        <v>22</v>
      </c>
      <c r="AT29">
        <v>51</v>
      </c>
      <c r="AU29">
        <v>38</v>
      </c>
      <c r="AV29" s="7">
        <v>31</v>
      </c>
      <c r="AW29">
        <v>17</v>
      </c>
      <c r="AX29">
        <v>41</v>
      </c>
      <c r="AY29">
        <v>39</v>
      </c>
      <c r="AZ29">
        <v>32</v>
      </c>
      <c r="BA29">
        <v>56</v>
      </c>
      <c r="BB29">
        <v>30</v>
      </c>
      <c r="BC29" s="7">
        <v>36</v>
      </c>
      <c r="BD29">
        <v>18</v>
      </c>
      <c r="BE29">
        <v>36</v>
      </c>
      <c r="BF29">
        <v>11</v>
      </c>
      <c r="BG29">
        <v>17</v>
      </c>
      <c r="BH29">
        <v>46</v>
      </c>
      <c r="BI29">
        <v>63</v>
      </c>
      <c r="BJ29" s="7">
        <v>52</v>
      </c>
      <c r="BK29">
        <v>23</v>
      </c>
      <c r="BL29">
        <v>40</v>
      </c>
      <c r="BM29">
        <v>34</v>
      </c>
      <c r="BN29">
        <v>49</v>
      </c>
      <c r="BO29">
        <v>80</v>
      </c>
      <c r="BP29">
        <v>61</v>
      </c>
      <c r="BQ29" s="7">
        <v>32</v>
      </c>
      <c r="BR29">
        <v>27</v>
      </c>
      <c r="BS29">
        <v>20</v>
      </c>
      <c r="BT29">
        <v>15</v>
      </c>
      <c r="BU29">
        <v>28</v>
      </c>
      <c r="BV29">
        <v>58</v>
      </c>
      <c r="BW29">
        <v>51</v>
      </c>
      <c r="BX29" s="7">
        <v>20</v>
      </c>
      <c r="BY29">
        <v>33</v>
      </c>
      <c r="BZ29">
        <v>54</v>
      </c>
      <c r="CA29">
        <v>30</v>
      </c>
      <c r="CB29">
        <v>36</v>
      </c>
      <c r="CC29">
        <v>55</v>
      </c>
      <c r="CD29">
        <v>65</v>
      </c>
      <c r="CE29" s="7">
        <v>27</v>
      </c>
      <c r="CF29">
        <v>28</v>
      </c>
      <c r="CG29">
        <v>80</v>
      </c>
      <c r="CH29">
        <v>60</v>
      </c>
      <c r="CI29">
        <v>47</v>
      </c>
      <c r="CJ29">
        <v>44</v>
      </c>
      <c r="CK29">
        <v>58</v>
      </c>
      <c r="CL29" s="7">
        <v>80</v>
      </c>
      <c r="CM29">
        <v>64</v>
      </c>
      <c r="CN29">
        <v>36</v>
      </c>
      <c r="CO29" s="69">
        <v>40</v>
      </c>
      <c r="CP29" s="45">
        <v>16</v>
      </c>
      <c r="CQ29" s="70">
        <v>23</v>
      </c>
      <c r="CR29" s="72">
        <v>28</v>
      </c>
      <c r="CS29" s="7">
        <v>42</v>
      </c>
      <c r="CT29" s="32">
        <v>39</v>
      </c>
      <c r="CU29" s="32">
        <v>44</v>
      </c>
      <c r="CV29" s="32">
        <v>50</v>
      </c>
      <c r="CW29" s="32">
        <v>60</v>
      </c>
      <c r="CX29" s="32">
        <v>42</v>
      </c>
      <c r="CY29" s="32">
        <v>37</v>
      </c>
      <c r="CZ29" s="7">
        <v>42</v>
      </c>
      <c r="DA29" s="32">
        <v>32</v>
      </c>
      <c r="DB29" s="32">
        <v>38</v>
      </c>
      <c r="DC29" s="32">
        <v>38</v>
      </c>
      <c r="DD29" s="32">
        <v>53</v>
      </c>
      <c r="DE29" s="32">
        <v>54</v>
      </c>
      <c r="DF29" s="32">
        <v>34</v>
      </c>
      <c r="DG29" s="7">
        <v>41</v>
      </c>
      <c r="DH29" s="32">
        <v>21</v>
      </c>
      <c r="DI29" s="32">
        <v>31</v>
      </c>
      <c r="DJ29" s="32">
        <v>43</v>
      </c>
      <c r="DK29" s="32">
        <v>35</v>
      </c>
      <c r="DL29" s="32">
        <v>60</v>
      </c>
      <c r="DM29" s="32">
        <v>22</v>
      </c>
      <c r="DN29" s="7">
        <v>73</v>
      </c>
      <c r="DO29" s="32">
        <v>34</v>
      </c>
      <c r="DP29" s="32">
        <v>45</v>
      </c>
      <c r="DQ29" s="32">
        <v>31</v>
      </c>
      <c r="DR29" s="32">
        <v>48</v>
      </c>
      <c r="DS29" s="32">
        <v>63</v>
      </c>
      <c r="DT29" s="32">
        <v>47</v>
      </c>
      <c r="DU29" s="7">
        <v>93</v>
      </c>
      <c r="DV29" s="32">
        <v>48</v>
      </c>
      <c r="DW29" s="32">
        <v>57</v>
      </c>
      <c r="DX29" s="32">
        <v>49</v>
      </c>
      <c r="DY29" s="32">
        <v>38</v>
      </c>
      <c r="DZ29" s="32">
        <v>52</v>
      </c>
      <c r="EA29" s="32">
        <v>67</v>
      </c>
      <c r="EB29" s="7">
        <v>57</v>
      </c>
      <c r="EC29" s="32">
        <v>33</v>
      </c>
      <c r="ED29" s="32">
        <v>77</v>
      </c>
      <c r="EE29" s="32">
        <v>63</v>
      </c>
      <c r="EF29" s="32">
        <v>95</v>
      </c>
      <c r="EG29" s="32">
        <v>52</v>
      </c>
      <c r="EH29" s="32">
        <v>93</v>
      </c>
      <c r="EI29" s="7">
        <v>58</v>
      </c>
      <c r="EJ29" s="32">
        <v>39</v>
      </c>
      <c r="EK29" s="32">
        <v>55</v>
      </c>
      <c r="EL29" s="32">
        <v>49</v>
      </c>
      <c r="EM29" s="32">
        <v>50</v>
      </c>
      <c r="EN29" s="32">
        <v>75</v>
      </c>
      <c r="EO29" s="32">
        <v>45</v>
      </c>
      <c r="EP29" s="7">
        <v>42</v>
      </c>
      <c r="EQ29" s="32">
        <v>49</v>
      </c>
      <c r="ER29" s="32">
        <v>45</v>
      </c>
      <c r="ES29" s="32">
        <v>53</v>
      </c>
      <c r="ET29" s="91"/>
      <c r="EU29" s="32">
        <v>72</v>
      </c>
      <c r="EV29" s="32">
        <v>101</v>
      </c>
      <c r="EW29" s="7">
        <v>54</v>
      </c>
      <c r="EX29" s="32">
        <v>74</v>
      </c>
      <c r="EY29" s="32">
        <v>61</v>
      </c>
      <c r="EZ29" s="32">
        <v>81</v>
      </c>
      <c r="FA29" s="32">
        <v>81</v>
      </c>
      <c r="FB29" s="32">
        <v>151</v>
      </c>
      <c r="FC29" s="32">
        <v>103</v>
      </c>
      <c r="FD29" s="7">
        <v>120</v>
      </c>
      <c r="FE29" s="32">
        <v>98</v>
      </c>
      <c r="FF29" s="32">
        <v>87</v>
      </c>
      <c r="FG29" s="32">
        <v>121</v>
      </c>
      <c r="FH29" s="32">
        <v>108</v>
      </c>
      <c r="FI29" s="32">
        <v>125</v>
      </c>
      <c r="FJ29" s="32">
        <v>149</v>
      </c>
      <c r="FK29" s="7">
        <v>144</v>
      </c>
      <c r="FL29" s="32">
        <v>151</v>
      </c>
      <c r="FM29" s="32">
        <v>136</v>
      </c>
      <c r="FN29" s="32">
        <v>148</v>
      </c>
      <c r="FO29" s="32">
        <v>157</v>
      </c>
      <c r="FP29" s="32">
        <v>209</v>
      </c>
      <c r="FQ29" s="32">
        <v>191</v>
      </c>
      <c r="FR29" s="7">
        <v>139</v>
      </c>
      <c r="FS29" s="32">
        <v>101</v>
      </c>
      <c r="FT29" s="32">
        <v>121</v>
      </c>
      <c r="FU29" s="32">
        <v>203</v>
      </c>
      <c r="FV29" s="32">
        <v>141</v>
      </c>
      <c r="FW29" s="32">
        <v>308</v>
      </c>
      <c r="FX29">
        <v>174</v>
      </c>
      <c r="FY29" s="7">
        <v>161</v>
      </c>
      <c r="FZ29">
        <v>144</v>
      </c>
      <c r="GA29">
        <v>237</v>
      </c>
      <c r="GB29">
        <v>243</v>
      </c>
      <c r="GC29">
        <v>221</v>
      </c>
      <c r="GD29">
        <v>176</v>
      </c>
      <c r="GE29">
        <v>220</v>
      </c>
      <c r="GF29" s="7">
        <v>132</v>
      </c>
      <c r="GG29">
        <v>268</v>
      </c>
      <c r="GH29">
        <v>391</v>
      </c>
      <c r="GI29">
        <v>329</v>
      </c>
      <c r="GJ29">
        <v>228</v>
      </c>
      <c r="GK29">
        <v>227</v>
      </c>
      <c r="GL29">
        <v>131</v>
      </c>
      <c r="GM29" s="7">
        <v>55</v>
      </c>
      <c r="GN29">
        <v>303</v>
      </c>
      <c r="GO29">
        <v>299</v>
      </c>
      <c r="GP29">
        <v>125</v>
      </c>
      <c r="GQ29">
        <v>321</v>
      </c>
      <c r="GR29">
        <v>251</v>
      </c>
      <c r="GS29">
        <v>237</v>
      </c>
      <c r="GT29" s="7">
        <v>106</v>
      </c>
      <c r="GU29">
        <v>134</v>
      </c>
      <c r="GV29">
        <v>170</v>
      </c>
      <c r="GW29">
        <v>171</v>
      </c>
      <c r="GX29">
        <v>181</v>
      </c>
      <c r="GY29">
        <v>128</v>
      </c>
      <c r="GZ29">
        <v>134</v>
      </c>
      <c r="HA29" s="7">
        <v>113</v>
      </c>
      <c r="HB29">
        <v>136</v>
      </c>
      <c r="HC29">
        <v>116</v>
      </c>
      <c r="HD29">
        <v>171</v>
      </c>
      <c r="HE29">
        <v>146</v>
      </c>
      <c r="HF29">
        <v>131</v>
      </c>
      <c r="HG29">
        <v>93</v>
      </c>
      <c r="HH29" s="7">
        <v>80</v>
      </c>
      <c r="HI29">
        <v>91</v>
      </c>
      <c r="HJ29">
        <v>115</v>
      </c>
      <c r="HK29">
        <v>137</v>
      </c>
      <c r="HL29">
        <v>90</v>
      </c>
      <c r="HM29">
        <v>135</v>
      </c>
      <c r="HN29">
        <v>95</v>
      </c>
      <c r="HO29" s="7">
        <v>66</v>
      </c>
      <c r="HP29">
        <v>62</v>
      </c>
      <c r="HQ29">
        <v>84</v>
      </c>
      <c r="HR29">
        <v>172</v>
      </c>
      <c r="HS29">
        <v>93</v>
      </c>
      <c r="HT29">
        <v>134</v>
      </c>
      <c r="HU29">
        <v>86</v>
      </c>
      <c r="HV29" s="7">
        <v>46</v>
      </c>
      <c r="HW29">
        <v>38</v>
      </c>
      <c r="HX29">
        <v>59</v>
      </c>
      <c r="HY29">
        <v>107</v>
      </c>
      <c r="HZ29">
        <v>85</v>
      </c>
      <c r="IA29">
        <v>88</v>
      </c>
      <c r="IB29">
        <v>33</v>
      </c>
      <c r="IC29" s="7">
        <v>51</v>
      </c>
      <c r="ID29">
        <v>44</v>
      </c>
      <c r="IE29">
        <v>48</v>
      </c>
      <c r="IF29">
        <v>52</v>
      </c>
      <c r="IG29">
        <v>54</v>
      </c>
      <c r="IH29">
        <v>68</v>
      </c>
      <c r="II29">
        <v>34</v>
      </c>
      <c r="IJ29" s="7">
        <v>22</v>
      </c>
      <c r="IK29">
        <v>46</v>
      </c>
      <c r="IL29">
        <v>41</v>
      </c>
      <c r="IM29">
        <v>50</v>
      </c>
      <c r="IN29">
        <v>38</v>
      </c>
      <c r="IO29">
        <v>23</v>
      </c>
      <c r="IP29">
        <v>24</v>
      </c>
      <c r="IQ29" s="7">
        <v>18</v>
      </c>
      <c r="IR29">
        <v>18</v>
      </c>
      <c r="IS29">
        <v>21</v>
      </c>
      <c r="IT29">
        <v>51</v>
      </c>
      <c r="IU29">
        <v>24</v>
      </c>
      <c r="IV29">
        <v>13</v>
      </c>
      <c r="IW29">
        <v>15</v>
      </c>
      <c r="IX29" s="7">
        <v>16</v>
      </c>
      <c r="IY29">
        <v>36</v>
      </c>
      <c r="IZ29">
        <v>32</v>
      </c>
      <c r="JA29">
        <v>30</v>
      </c>
      <c r="JB29">
        <v>32</v>
      </c>
      <c r="JC29">
        <v>35</v>
      </c>
      <c r="JD29">
        <v>20</v>
      </c>
      <c r="JE29" s="7">
        <v>14</v>
      </c>
      <c r="JF29">
        <v>21</v>
      </c>
      <c r="JG29">
        <v>20</v>
      </c>
      <c r="JH29">
        <v>43</v>
      </c>
      <c r="JI29">
        <v>49</v>
      </c>
      <c r="JJ29">
        <v>30</v>
      </c>
      <c r="JK29">
        <v>17</v>
      </c>
      <c r="JL29" s="7">
        <v>16</v>
      </c>
      <c r="JM29">
        <v>18</v>
      </c>
      <c r="JN29">
        <v>19</v>
      </c>
      <c r="JO29">
        <v>31</v>
      </c>
      <c r="JP29">
        <v>27</v>
      </c>
      <c r="JQ29">
        <v>26</v>
      </c>
      <c r="JR29" s="5"/>
      <c r="JS29" s="7">
        <v>13</v>
      </c>
      <c r="JT29">
        <v>11</v>
      </c>
      <c r="JU29">
        <v>23</v>
      </c>
      <c r="JV29">
        <v>18</v>
      </c>
      <c r="JW29">
        <v>29</v>
      </c>
      <c r="JX29">
        <v>35</v>
      </c>
      <c r="JY29">
        <v>24</v>
      </c>
      <c r="JZ29" s="7">
        <v>17</v>
      </c>
      <c r="KA29">
        <v>29</v>
      </c>
      <c r="KB29">
        <v>33</v>
      </c>
      <c r="KC29">
        <v>54</v>
      </c>
      <c r="KD29">
        <v>26</v>
      </c>
      <c r="KE29">
        <v>32</v>
      </c>
      <c r="KF29">
        <v>30</v>
      </c>
      <c r="KG29" s="7">
        <v>13</v>
      </c>
      <c r="KH29">
        <v>5</v>
      </c>
      <c r="KI29">
        <v>25</v>
      </c>
      <c r="KJ29">
        <v>42</v>
      </c>
      <c r="KK29">
        <v>23</v>
      </c>
      <c r="KL29">
        <v>23</v>
      </c>
      <c r="KM29">
        <v>18</v>
      </c>
      <c r="KN29" s="7">
        <v>11</v>
      </c>
      <c r="KO29">
        <v>7</v>
      </c>
      <c r="KP29">
        <v>25</v>
      </c>
      <c r="KQ29">
        <v>18</v>
      </c>
      <c r="KR29">
        <v>22</v>
      </c>
      <c r="KS29">
        <v>21</v>
      </c>
      <c r="KT29">
        <v>15</v>
      </c>
      <c r="KU29" s="7">
        <v>13</v>
      </c>
      <c r="KV29">
        <v>19</v>
      </c>
      <c r="KW29">
        <v>15</v>
      </c>
      <c r="KX29">
        <v>15</v>
      </c>
      <c r="KY29">
        <v>23</v>
      </c>
      <c r="KZ29">
        <v>17</v>
      </c>
      <c r="LA29">
        <v>19</v>
      </c>
      <c r="LB29" s="7">
        <v>9</v>
      </c>
      <c r="LC29">
        <v>11</v>
      </c>
      <c r="LD29">
        <v>13</v>
      </c>
      <c r="LE29">
        <v>12</v>
      </c>
      <c r="LF29">
        <v>15</v>
      </c>
      <c r="LG29">
        <v>3</v>
      </c>
      <c r="LH29">
        <v>8</v>
      </c>
      <c r="LI29" s="7">
        <v>3</v>
      </c>
      <c r="LJ29">
        <v>5</v>
      </c>
      <c r="LK29">
        <v>7</v>
      </c>
      <c r="LL29">
        <v>7</v>
      </c>
      <c r="LM29">
        <v>7</v>
      </c>
      <c r="LN29">
        <v>6</v>
      </c>
      <c r="LO29">
        <v>9</v>
      </c>
      <c r="LP29" s="7">
        <v>5</v>
      </c>
      <c r="LQ29">
        <v>14</v>
      </c>
      <c r="LR29">
        <v>28</v>
      </c>
      <c r="LS29">
        <v>10</v>
      </c>
      <c r="LT29">
        <v>5</v>
      </c>
      <c r="LU29">
        <v>4</v>
      </c>
      <c r="LV29" s="39">
        <v>1</v>
      </c>
      <c r="LW29" s="5"/>
      <c r="LX29" s="39">
        <v>1</v>
      </c>
      <c r="LY29" s="39">
        <v>7</v>
      </c>
      <c r="LZ29" s="39">
        <v>4</v>
      </c>
      <c r="MA29" s="39">
        <v>5</v>
      </c>
      <c r="MB29" s="39">
        <v>13</v>
      </c>
      <c r="MC29" s="39">
        <v>4</v>
      </c>
      <c r="MD29" s="7">
        <v>1</v>
      </c>
      <c r="ME29" s="39">
        <v>6</v>
      </c>
      <c r="MF29" s="39">
        <v>6</v>
      </c>
      <c r="MG29" s="39">
        <v>4</v>
      </c>
      <c r="MH29" s="5"/>
      <c r="MI29" s="5"/>
      <c r="MJ29" s="39">
        <v>5</v>
      </c>
      <c r="MK29" s="7">
        <v>1</v>
      </c>
      <c r="ML29">
        <v>3</v>
      </c>
      <c r="MM29">
        <v>2</v>
      </c>
      <c r="MN29">
        <v>7</v>
      </c>
      <c r="MQ29">
        <v>2</v>
      </c>
      <c r="MR29" s="7"/>
      <c r="MY29" s="7"/>
      <c r="NA29">
        <v>2</v>
      </c>
      <c r="NF29" s="7"/>
      <c r="NM29" s="7">
        <v>5</v>
      </c>
      <c r="NN29">
        <v>5</v>
      </c>
      <c r="NO29">
        <v>18</v>
      </c>
      <c r="NP29">
        <v>19</v>
      </c>
      <c r="NQ29">
        <v>22</v>
      </c>
      <c r="NR29">
        <v>19</v>
      </c>
      <c r="NS29">
        <v>31</v>
      </c>
      <c r="NT29" s="7">
        <v>16</v>
      </c>
      <c r="OA29" s="7">
        <v>65</v>
      </c>
      <c r="OB29">
        <v>79</v>
      </c>
      <c r="OC29">
        <v>106</v>
      </c>
      <c r="OD29">
        <v>121</v>
      </c>
      <c r="OE29">
        <v>105</v>
      </c>
      <c r="OF29">
        <v>103</v>
      </c>
      <c r="OG29">
        <v>150</v>
      </c>
      <c r="OH29" s="7">
        <v>134</v>
      </c>
      <c r="OI29">
        <v>110</v>
      </c>
      <c r="OJ29">
        <v>161</v>
      </c>
      <c r="OK29">
        <v>191</v>
      </c>
      <c r="OL29">
        <v>190</v>
      </c>
      <c r="OM29">
        <v>170</v>
      </c>
      <c r="ON29">
        <v>194</v>
      </c>
      <c r="OO29" s="7">
        <v>152</v>
      </c>
      <c r="OP29">
        <v>120</v>
      </c>
      <c r="OQ29">
        <v>160</v>
      </c>
      <c r="OR29">
        <v>263</v>
      </c>
      <c r="OS29">
        <v>195</v>
      </c>
      <c r="OT29">
        <v>233</v>
      </c>
      <c r="OU29">
        <v>182</v>
      </c>
      <c r="OV29" s="7">
        <v>171</v>
      </c>
      <c r="OW29">
        <v>179</v>
      </c>
      <c r="OX29">
        <v>178</v>
      </c>
      <c r="OY29">
        <v>290</v>
      </c>
      <c r="OZ29">
        <v>279</v>
      </c>
      <c r="PA29">
        <v>274</v>
      </c>
      <c r="PB29">
        <v>206</v>
      </c>
      <c r="PC29" s="7">
        <v>224</v>
      </c>
      <c r="PD29">
        <v>168</v>
      </c>
      <c r="PE29">
        <v>217</v>
      </c>
      <c r="PF29">
        <v>362</v>
      </c>
      <c r="PG29">
        <v>283</v>
      </c>
      <c r="PH29">
        <v>267</v>
      </c>
      <c r="PI29">
        <v>268</v>
      </c>
      <c r="PJ29" s="7">
        <v>243</v>
      </c>
      <c r="PK29">
        <v>193</v>
      </c>
      <c r="PL29">
        <v>269</v>
      </c>
      <c r="PM29">
        <v>380</v>
      </c>
      <c r="PN29">
        <v>320</v>
      </c>
      <c r="PO29">
        <v>287</v>
      </c>
      <c r="PP29">
        <v>262</v>
      </c>
      <c r="PQ29" s="7">
        <v>229</v>
      </c>
      <c r="PR29">
        <v>163</v>
      </c>
      <c r="PS29">
        <v>162</v>
      </c>
      <c r="PT29">
        <v>214</v>
      </c>
      <c r="PU29">
        <v>290</v>
      </c>
      <c r="PV29">
        <v>280</v>
      </c>
      <c r="PW29">
        <v>213</v>
      </c>
      <c r="PX29" s="7">
        <v>182</v>
      </c>
      <c r="PY29">
        <v>164</v>
      </c>
      <c r="PZ29">
        <v>182</v>
      </c>
      <c r="QA29">
        <v>222</v>
      </c>
      <c r="QB29">
        <v>151</v>
      </c>
      <c r="QC29">
        <v>161</v>
      </c>
      <c r="QD29">
        <v>144</v>
      </c>
      <c r="QE29" s="7">
        <v>100</v>
      </c>
      <c r="QF29">
        <v>73</v>
      </c>
      <c r="QG29">
        <v>143</v>
      </c>
      <c r="QH29">
        <v>162</v>
      </c>
      <c r="QI29">
        <v>130</v>
      </c>
      <c r="QJ29">
        <v>140</v>
      </c>
      <c r="QK29">
        <v>92</v>
      </c>
      <c r="QL29" s="7">
        <v>85</v>
      </c>
      <c r="QM29">
        <v>68</v>
      </c>
      <c r="QN29">
        <v>86</v>
      </c>
      <c r="QO29">
        <v>103</v>
      </c>
      <c r="QP29">
        <v>115</v>
      </c>
      <c r="QQ29">
        <v>70</v>
      </c>
      <c r="QR29">
        <v>84</v>
      </c>
      <c r="QS29" s="7">
        <v>51</v>
      </c>
      <c r="QT29">
        <v>47</v>
      </c>
      <c r="QU29">
        <v>80</v>
      </c>
      <c r="QV29">
        <v>89</v>
      </c>
      <c r="QW29">
        <v>77</v>
      </c>
      <c r="QX29">
        <v>60</v>
      </c>
      <c r="QY29">
        <v>57</v>
      </c>
      <c r="QZ29" s="7">
        <v>43</v>
      </c>
      <c r="RA29">
        <v>26</v>
      </c>
      <c r="RB29">
        <v>56</v>
      </c>
      <c r="RC29">
        <v>48</v>
      </c>
      <c r="RD29">
        <v>54</v>
      </c>
      <c r="RE29">
        <v>53</v>
      </c>
      <c r="RF29">
        <v>40</v>
      </c>
      <c r="RG29" s="7">
        <v>16</v>
      </c>
      <c r="RH29">
        <v>21</v>
      </c>
      <c r="RI29">
        <v>20</v>
      </c>
      <c r="RJ29">
        <v>21</v>
      </c>
      <c r="RK29">
        <v>24</v>
      </c>
      <c r="RL29">
        <v>17</v>
      </c>
      <c r="RM29">
        <v>29</v>
      </c>
      <c r="RN29" s="7">
        <v>23</v>
      </c>
      <c r="RO29">
        <v>18</v>
      </c>
      <c r="RP29">
        <v>24</v>
      </c>
      <c r="RQ29">
        <v>44</v>
      </c>
      <c r="RR29">
        <v>32</v>
      </c>
      <c r="RS29">
        <v>21</v>
      </c>
      <c r="RT29">
        <v>24</v>
      </c>
      <c r="RU29" s="7">
        <v>5</v>
      </c>
      <c r="RV29">
        <v>31</v>
      </c>
      <c r="RW29">
        <v>28</v>
      </c>
      <c r="RX29">
        <v>36</v>
      </c>
      <c r="RY29">
        <v>28</v>
      </c>
      <c r="RZ29">
        <v>31</v>
      </c>
      <c r="SA29">
        <v>24</v>
      </c>
      <c r="SB29" s="7">
        <v>13</v>
      </c>
      <c r="SC29">
        <v>9</v>
      </c>
      <c r="SD29">
        <v>16</v>
      </c>
      <c r="SE29">
        <v>29</v>
      </c>
      <c r="SF29">
        <v>27</v>
      </c>
      <c r="SG29">
        <v>24</v>
      </c>
      <c r="SH29">
        <v>17</v>
      </c>
      <c r="SI29" s="7">
        <v>24</v>
      </c>
      <c r="SJ29">
        <v>10</v>
      </c>
      <c r="SK29">
        <v>19</v>
      </c>
      <c r="SL29">
        <v>32</v>
      </c>
      <c r="SM29">
        <v>30</v>
      </c>
      <c r="SN29">
        <v>47</v>
      </c>
      <c r="SO29">
        <v>36</v>
      </c>
      <c r="SP29" s="7">
        <v>20</v>
      </c>
      <c r="SQ29">
        <v>16</v>
      </c>
      <c r="SR29">
        <v>44</v>
      </c>
      <c r="SS29">
        <v>45</v>
      </c>
      <c r="ST29">
        <v>53</v>
      </c>
      <c r="SU29">
        <v>16</v>
      </c>
      <c r="SV29">
        <v>23</v>
      </c>
      <c r="SW29" s="7">
        <v>22</v>
      </c>
      <c r="SX29">
        <v>28</v>
      </c>
      <c r="SY29">
        <v>48</v>
      </c>
      <c r="SZ29">
        <v>48</v>
      </c>
      <c r="TA29">
        <v>44</v>
      </c>
      <c r="TB29">
        <v>50</v>
      </c>
      <c r="TC29">
        <v>24</v>
      </c>
      <c r="TD29" s="7">
        <v>28</v>
      </c>
      <c r="TE29">
        <v>33</v>
      </c>
      <c r="TF29">
        <v>50</v>
      </c>
      <c r="TG29">
        <v>57</v>
      </c>
      <c r="TH29">
        <v>29</v>
      </c>
      <c r="TI29">
        <v>53</v>
      </c>
      <c r="TJ29">
        <v>37</v>
      </c>
      <c r="TK29" s="7">
        <v>36</v>
      </c>
      <c r="TL29">
        <v>31</v>
      </c>
      <c r="TM29">
        <v>37</v>
      </c>
      <c r="TR29" s="7"/>
      <c r="TY29" s="7"/>
    </row>
    <row r="30" spans="1:545" x14ac:dyDescent="0.3">
      <c r="A30" t="str">
        <f>"Pickens (" &amp; MAX(B30:ZV30) &amp; ")"</f>
        <v>Pickens (258)</v>
      </c>
      <c r="F30" s="7"/>
      <c r="M30" s="7"/>
      <c r="T30" s="7"/>
      <c r="Y30" s="17"/>
      <c r="AA30" s="7"/>
      <c r="AH30" s="7"/>
      <c r="AO30" s="7"/>
      <c r="AV30" s="7"/>
      <c r="BC30" s="7"/>
      <c r="BJ30" s="7"/>
      <c r="BQ30" s="7"/>
      <c r="BX30" s="7"/>
      <c r="CE30" s="7"/>
      <c r="CL30" s="7"/>
      <c r="CO30" s="69"/>
      <c r="CP30" s="45"/>
      <c r="CQ30" s="70"/>
      <c r="CR30" s="72"/>
      <c r="CS30" s="7"/>
      <c r="CT30" s="32"/>
      <c r="CU30" s="32"/>
      <c r="CV30" s="32"/>
      <c r="CW30" s="32"/>
      <c r="CX30" s="32"/>
      <c r="CY30" s="32"/>
      <c r="CZ30" s="7"/>
      <c r="DA30" s="32"/>
      <c r="DB30" s="32"/>
      <c r="DC30" s="32"/>
      <c r="DD30" s="32"/>
      <c r="DE30" s="32"/>
      <c r="DF30" s="32"/>
      <c r="DG30" s="7"/>
      <c r="DH30" s="32"/>
      <c r="DI30" s="32"/>
      <c r="DJ30" s="32"/>
      <c r="DK30" s="32"/>
      <c r="DL30" s="32"/>
      <c r="DM30" s="32"/>
      <c r="DN30" s="7"/>
      <c r="DO30" s="32"/>
      <c r="DP30" s="32"/>
      <c r="DQ30" s="32"/>
      <c r="DR30" s="32"/>
      <c r="DS30" s="32"/>
      <c r="DT30" s="32"/>
      <c r="DU30" s="7"/>
      <c r="DV30" s="32"/>
      <c r="DW30" s="32"/>
      <c r="DX30" s="32"/>
      <c r="DY30" s="32"/>
      <c r="DZ30" s="32"/>
      <c r="EA30" s="32"/>
      <c r="EB30" s="7"/>
      <c r="EC30" s="32"/>
      <c r="ED30" s="32"/>
      <c r="EE30" s="32"/>
      <c r="EF30" s="32"/>
      <c r="EG30" s="32"/>
      <c r="EH30" s="32"/>
      <c r="EI30" s="7"/>
      <c r="EJ30" s="32"/>
      <c r="EK30" s="32"/>
      <c r="EL30" s="32"/>
      <c r="EM30" s="32"/>
      <c r="EN30" s="32"/>
      <c r="EO30" s="32"/>
      <c r="EP30" s="7"/>
      <c r="EQ30" s="32"/>
      <c r="ER30" s="32"/>
      <c r="ES30" s="32"/>
      <c r="ET30" s="91"/>
      <c r="EU30" s="32"/>
      <c r="EV30" s="32"/>
      <c r="EW30" s="7"/>
      <c r="EX30" s="32"/>
      <c r="EY30" s="32"/>
      <c r="EZ30" s="32"/>
      <c r="FA30" s="32"/>
      <c r="FB30" s="32"/>
      <c r="FC30" s="32"/>
      <c r="FD30" s="7"/>
      <c r="FE30" s="32"/>
      <c r="FF30" s="32"/>
      <c r="FG30" s="32"/>
      <c r="FH30" s="32"/>
      <c r="FI30" s="32">
        <v>119</v>
      </c>
      <c r="FJ30">
        <v>183</v>
      </c>
      <c r="FK30" s="7">
        <v>133</v>
      </c>
      <c r="FL30">
        <v>128</v>
      </c>
      <c r="FM30">
        <v>67</v>
      </c>
      <c r="FN30">
        <v>153</v>
      </c>
      <c r="FO30">
        <v>110</v>
      </c>
      <c r="FP30">
        <v>150</v>
      </c>
      <c r="FQ30">
        <v>125</v>
      </c>
      <c r="FR30" s="7">
        <v>85</v>
      </c>
      <c r="FS30">
        <v>80</v>
      </c>
      <c r="FT30">
        <v>72</v>
      </c>
      <c r="FU30">
        <v>169</v>
      </c>
      <c r="FV30">
        <v>62</v>
      </c>
      <c r="FW30">
        <v>140</v>
      </c>
      <c r="FX30">
        <v>149</v>
      </c>
      <c r="FY30" s="7">
        <v>41</v>
      </c>
      <c r="FZ30">
        <v>146</v>
      </c>
      <c r="GA30">
        <v>67</v>
      </c>
      <c r="GB30">
        <v>258</v>
      </c>
      <c r="GC30">
        <v>254</v>
      </c>
      <c r="GD30">
        <v>208</v>
      </c>
      <c r="GE30">
        <v>159</v>
      </c>
      <c r="GF30" s="7">
        <v>91</v>
      </c>
      <c r="GG30">
        <v>99</v>
      </c>
      <c r="GH30">
        <v>105</v>
      </c>
      <c r="GI30">
        <v>234</v>
      </c>
      <c r="GJ30">
        <v>155</v>
      </c>
      <c r="GK30">
        <v>190</v>
      </c>
      <c r="GL30">
        <v>94</v>
      </c>
      <c r="GM30" s="7">
        <v>142</v>
      </c>
      <c r="GN30">
        <v>197</v>
      </c>
      <c r="GO30">
        <v>165</v>
      </c>
      <c r="GP30">
        <v>98</v>
      </c>
      <c r="GQ30">
        <v>190</v>
      </c>
      <c r="GR30">
        <v>137</v>
      </c>
      <c r="GS30">
        <v>122</v>
      </c>
      <c r="GT30" s="7">
        <v>114</v>
      </c>
      <c r="GU30">
        <v>83</v>
      </c>
      <c r="GV30">
        <v>57</v>
      </c>
      <c r="GW30">
        <v>90</v>
      </c>
      <c r="GX30">
        <v>145</v>
      </c>
      <c r="GY30">
        <v>85</v>
      </c>
      <c r="GZ30">
        <v>58</v>
      </c>
      <c r="HA30" s="7">
        <v>40</v>
      </c>
      <c r="HB30">
        <v>98</v>
      </c>
      <c r="HC30">
        <v>74</v>
      </c>
      <c r="HD30">
        <v>78</v>
      </c>
      <c r="HE30">
        <v>110</v>
      </c>
      <c r="HF30">
        <v>67</v>
      </c>
      <c r="HG30">
        <v>68</v>
      </c>
      <c r="HH30" s="7">
        <v>29</v>
      </c>
      <c r="HI30">
        <v>47</v>
      </c>
      <c r="HJ30">
        <v>41</v>
      </c>
      <c r="HK30">
        <v>118</v>
      </c>
      <c r="HL30">
        <v>48</v>
      </c>
      <c r="HM30">
        <v>56</v>
      </c>
      <c r="HN30">
        <v>43</v>
      </c>
      <c r="HO30" s="7">
        <v>23</v>
      </c>
      <c r="HP30">
        <v>29</v>
      </c>
      <c r="HQ30">
        <v>47</v>
      </c>
      <c r="HR30">
        <v>39</v>
      </c>
      <c r="HS30">
        <v>76</v>
      </c>
      <c r="HT30">
        <v>36</v>
      </c>
      <c r="HU30">
        <v>33</v>
      </c>
      <c r="HV30" s="7">
        <v>17</v>
      </c>
      <c r="HW30">
        <v>23</v>
      </c>
      <c r="HX30">
        <v>169</v>
      </c>
      <c r="HY30">
        <v>35</v>
      </c>
      <c r="HZ30">
        <v>49</v>
      </c>
      <c r="IA30">
        <v>42</v>
      </c>
      <c r="IB30">
        <v>29</v>
      </c>
      <c r="IC30" s="7">
        <v>21</v>
      </c>
      <c r="ID30">
        <v>11</v>
      </c>
      <c r="IE30">
        <v>53</v>
      </c>
      <c r="IF30">
        <v>40</v>
      </c>
      <c r="IG30">
        <v>32</v>
      </c>
      <c r="IH30">
        <v>29</v>
      </c>
      <c r="II30">
        <v>26</v>
      </c>
      <c r="IJ30" s="7">
        <v>11</v>
      </c>
      <c r="IK30">
        <v>19</v>
      </c>
      <c r="IL30">
        <v>22</v>
      </c>
      <c r="IM30">
        <v>39</v>
      </c>
      <c r="IN30">
        <v>31</v>
      </c>
      <c r="IO30">
        <v>30</v>
      </c>
      <c r="IP30">
        <v>18</v>
      </c>
      <c r="IQ30" s="7">
        <v>6</v>
      </c>
      <c r="IR30">
        <v>22</v>
      </c>
      <c r="IS30">
        <v>8</v>
      </c>
      <c r="IT30">
        <v>17</v>
      </c>
      <c r="IU30">
        <v>16</v>
      </c>
      <c r="IV30">
        <v>14</v>
      </c>
      <c r="IW30">
        <v>11</v>
      </c>
      <c r="IX30" s="7">
        <v>15</v>
      </c>
      <c r="IY30">
        <v>15</v>
      </c>
      <c r="IZ30">
        <v>32</v>
      </c>
      <c r="JA30">
        <v>26</v>
      </c>
      <c r="JB30">
        <v>27</v>
      </c>
      <c r="JC30">
        <v>11</v>
      </c>
      <c r="JD30">
        <v>18</v>
      </c>
      <c r="JE30" s="7">
        <v>18</v>
      </c>
      <c r="JF30">
        <v>22</v>
      </c>
      <c r="JG30">
        <v>28</v>
      </c>
      <c r="JH30">
        <v>27</v>
      </c>
      <c r="JI30">
        <v>21</v>
      </c>
      <c r="JJ30">
        <v>37</v>
      </c>
      <c r="JK30">
        <v>23</v>
      </c>
      <c r="JL30" s="7">
        <v>8</v>
      </c>
      <c r="JM30">
        <v>7</v>
      </c>
      <c r="JN30">
        <v>31</v>
      </c>
      <c r="JO30">
        <v>28</v>
      </c>
      <c r="JP30">
        <v>26</v>
      </c>
      <c r="JQ30">
        <v>26</v>
      </c>
      <c r="JR30" s="5"/>
      <c r="JS30" s="7">
        <v>10</v>
      </c>
      <c r="JT30">
        <v>14</v>
      </c>
      <c r="JU30">
        <v>29</v>
      </c>
      <c r="JV30">
        <v>26</v>
      </c>
      <c r="JW30">
        <v>31</v>
      </c>
      <c r="JX30">
        <v>34</v>
      </c>
      <c r="JY30">
        <v>24</v>
      </c>
      <c r="JZ30" s="7">
        <v>15</v>
      </c>
      <c r="KA30">
        <v>16</v>
      </c>
      <c r="KB30">
        <v>20</v>
      </c>
      <c r="KC30">
        <v>40</v>
      </c>
      <c r="KD30">
        <v>22</v>
      </c>
      <c r="KE30">
        <v>22</v>
      </c>
      <c r="KF30">
        <v>18</v>
      </c>
      <c r="KG30" s="7">
        <v>8</v>
      </c>
      <c r="KH30">
        <v>17</v>
      </c>
      <c r="KI30">
        <v>18</v>
      </c>
      <c r="KJ30">
        <v>22</v>
      </c>
      <c r="KK30">
        <v>13</v>
      </c>
      <c r="KL30">
        <v>9</v>
      </c>
      <c r="KM30">
        <v>11</v>
      </c>
      <c r="KN30" s="7">
        <v>3</v>
      </c>
      <c r="KO30">
        <v>21</v>
      </c>
      <c r="KP30">
        <v>18</v>
      </c>
      <c r="KQ30">
        <v>22</v>
      </c>
      <c r="KR30">
        <v>13</v>
      </c>
      <c r="KS30">
        <v>12</v>
      </c>
      <c r="KT30">
        <v>10</v>
      </c>
      <c r="KU30" s="7">
        <v>12</v>
      </c>
      <c r="KV30">
        <v>16</v>
      </c>
      <c r="KW30">
        <v>14</v>
      </c>
      <c r="KX30">
        <v>20</v>
      </c>
      <c r="KY30">
        <v>32</v>
      </c>
      <c r="KZ30">
        <v>12</v>
      </c>
      <c r="LA30">
        <v>15</v>
      </c>
      <c r="LB30" s="7">
        <v>10</v>
      </c>
      <c r="LC30">
        <v>11</v>
      </c>
      <c r="LD30">
        <v>22</v>
      </c>
      <c r="LE30">
        <v>24</v>
      </c>
      <c r="LF30">
        <v>26</v>
      </c>
      <c r="LG30">
        <v>14</v>
      </c>
      <c r="LH30">
        <v>12</v>
      </c>
      <c r="LI30" s="7">
        <v>5</v>
      </c>
      <c r="LJ30">
        <v>4</v>
      </c>
      <c r="LK30">
        <v>7</v>
      </c>
      <c r="LL30">
        <v>13</v>
      </c>
      <c r="LM30">
        <v>2</v>
      </c>
      <c r="LN30">
        <v>10</v>
      </c>
      <c r="LO30">
        <v>10</v>
      </c>
      <c r="LP30" s="7">
        <v>3</v>
      </c>
      <c r="LQ30">
        <v>3</v>
      </c>
      <c r="LR30">
        <v>9</v>
      </c>
      <c r="LS30">
        <v>10</v>
      </c>
      <c r="LT30">
        <v>6</v>
      </c>
      <c r="LU30">
        <v>6</v>
      </c>
      <c r="LV30" s="39">
        <v>8</v>
      </c>
      <c r="LW30" s="5"/>
      <c r="LX30" s="39">
        <v>1</v>
      </c>
      <c r="LY30" s="39">
        <v>3</v>
      </c>
      <c r="LZ30" s="39">
        <v>13</v>
      </c>
      <c r="MA30" s="39">
        <v>8</v>
      </c>
      <c r="MB30" s="39">
        <v>9</v>
      </c>
      <c r="MC30" s="39">
        <v>1</v>
      </c>
      <c r="MD30" s="7">
        <v>1</v>
      </c>
      <c r="ME30" s="39">
        <v>3</v>
      </c>
      <c r="MF30" s="39">
        <v>4</v>
      </c>
      <c r="MG30" s="39">
        <v>1</v>
      </c>
      <c r="MH30" s="5"/>
      <c r="MI30" s="5"/>
      <c r="MJ30" s="39">
        <v>1</v>
      </c>
      <c r="MK30" s="7">
        <v>0</v>
      </c>
      <c r="ML30">
        <v>0</v>
      </c>
      <c r="MM30">
        <v>1</v>
      </c>
      <c r="MN30">
        <v>2</v>
      </c>
      <c r="MQ30">
        <v>1</v>
      </c>
      <c r="MR30" s="7"/>
      <c r="MY30" s="7"/>
      <c r="NA30">
        <v>1</v>
      </c>
      <c r="NF30" s="7"/>
      <c r="NM30" s="7">
        <v>4</v>
      </c>
      <c r="NN30">
        <v>5</v>
      </c>
      <c r="NO30">
        <v>14</v>
      </c>
      <c r="NP30">
        <v>5</v>
      </c>
      <c r="NQ30">
        <v>1</v>
      </c>
      <c r="NR30">
        <v>7</v>
      </c>
      <c r="NS30">
        <v>9</v>
      </c>
      <c r="NT30" s="7">
        <v>9</v>
      </c>
      <c r="OA30" s="7">
        <v>12</v>
      </c>
      <c r="OB30">
        <v>6</v>
      </c>
      <c r="OC30">
        <v>41</v>
      </c>
      <c r="OD30">
        <v>38</v>
      </c>
      <c r="OE30">
        <v>24</v>
      </c>
      <c r="OF30">
        <v>27</v>
      </c>
      <c r="OG30">
        <v>58</v>
      </c>
      <c r="OH30" s="7">
        <v>34</v>
      </c>
      <c r="OI30">
        <v>27</v>
      </c>
      <c r="OJ30">
        <v>60</v>
      </c>
      <c r="OK30">
        <v>60</v>
      </c>
      <c r="OL30">
        <v>72</v>
      </c>
      <c r="OM30">
        <v>62</v>
      </c>
      <c r="ON30">
        <v>81</v>
      </c>
      <c r="OO30" s="7">
        <v>71</v>
      </c>
      <c r="OP30">
        <v>68</v>
      </c>
      <c r="OQ30">
        <v>56</v>
      </c>
      <c r="OR30">
        <v>132</v>
      </c>
      <c r="OS30">
        <v>97</v>
      </c>
      <c r="OT30">
        <v>125</v>
      </c>
      <c r="OU30">
        <v>116</v>
      </c>
      <c r="OV30" s="7">
        <v>116</v>
      </c>
      <c r="OW30">
        <v>67</v>
      </c>
      <c r="OX30">
        <v>102</v>
      </c>
      <c r="OY30">
        <v>177</v>
      </c>
      <c r="OZ30">
        <v>146</v>
      </c>
      <c r="PA30">
        <v>213</v>
      </c>
      <c r="PB30">
        <v>166</v>
      </c>
      <c r="PC30" s="7">
        <v>76</v>
      </c>
      <c r="PD30">
        <v>134</v>
      </c>
      <c r="PE30">
        <v>146</v>
      </c>
      <c r="PF30">
        <v>202</v>
      </c>
      <c r="PG30">
        <v>155</v>
      </c>
      <c r="PH30">
        <v>130</v>
      </c>
      <c r="PI30">
        <v>93</v>
      </c>
      <c r="PJ30" s="7">
        <v>155</v>
      </c>
      <c r="PK30">
        <v>88</v>
      </c>
      <c r="PL30">
        <v>118</v>
      </c>
      <c r="PM30">
        <v>203</v>
      </c>
      <c r="PN30">
        <v>130</v>
      </c>
      <c r="PO30">
        <v>181</v>
      </c>
      <c r="PP30">
        <v>106</v>
      </c>
      <c r="PQ30" s="7">
        <v>72</v>
      </c>
      <c r="PR30">
        <v>92</v>
      </c>
      <c r="PS30">
        <v>56</v>
      </c>
      <c r="PT30">
        <v>124</v>
      </c>
      <c r="PU30">
        <v>155</v>
      </c>
      <c r="PV30">
        <v>151</v>
      </c>
      <c r="PW30">
        <v>143</v>
      </c>
      <c r="PX30" s="7">
        <v>113</v>
      </c>
      <c r="PY30">
        <v>56</v>
      </c>
      <c r="PZ30">
        <v>87</v>
      </c>
      <c r="QA30">
        <v>110</v>
      </c>
      <c r="QB30">
        <v>160</v>
      </c>
      <c r="QC30">
        <v>127</v>
      </c>
      <c r="QD30">
        <v>122</v>
      </c>
      <c r="QE30" s="7">
        <v>64</v>
      </c>
      <c r="QF30">
        <v>63</v>
      </c>
      <c r="QG30">
        <v>111</v>
      </c>
      <c r="QH30">
        <v>101</v>
      </c>
      <c r="QI30">
        <v>87</v>
      </c>
      <c r="QJ30">
        <v>76</v>
      </c>
      <c r="QK30">
        <v>99</v>
      </c>
      <c r="QL30" s="7">
        <v>62</v>
      </c>
      <c r="QM30">
        <v>44</v>
      </c>
      <c r="QN30">
        <v>71</v>
      </c>
      <c r="QO30">
        <v>98</v>
      </c>
      <c r="QP30">
        <v>100</v>
      </c>
      <c r="QQ30">
        <v>76</v>
      </c>
      <c r="QR30">
        <v>80</v>
      </c>
      <c r="QS30" s="7">
        <v>52</v>
      </c>
      <c r="QT30">
        <v>29</v>
      </c>
      <c r="QU30">
        <v>59</v>
      </c>
      <c r="QV30">
        <v>56</v>
      </c>
      <c r="QW30">
        <v>48</v>
      </c>
      <c r="QX30">
        <v>53</v>
      </c>
      <c r="QY30">
        <v>42</v>
      </c>
      <c r="QZ30" s="7">
        <v>25</v>
      </c>
      <c r="RA30">
        <v>14</v>
      </c>
      <c r="RB30">
        <v>44</v>
      </c>
      <c r="RC30">
        <v>46</v>
      </c>
      <c r="RD30">
        <v>65</v>
      </c>
      <c r="RE30">
        <v>43</v>
      </c>
      <c r="RF30">
        <v>33</v>
      </c>
      <c r="RG30" s="7">
        <v>28</v>
      </c>
      <c r="RH30">
        <v>17</v>
      </c>
      <c r="RI30">
        <v>29</v>
      </c>
      <c r="RJ30">
        <v>59</v>
      </c>
      <c r="RK30">
        <v>39</v>
      </c>
      <c r="RL30">
        <v>47</v>
      </c>
      <c r="RM30">
        <v>21</v>
      </c>
      <c r="RN30" s="7">
        <v>18</v>
      </c>
      <c r="RO30">
        <v>16</v>
      </c>
      <c r="RP30">
        <v>26</v>
      </c>
      <c r="RQ30">
        <v>35</v>
      </c>
      <c r="RR30">
        <v>29</v>
      </c>
      <c r="RS30">
        <v>20</v>
      </c>
      <c r="RT30">
        <v>19</v>
      </c>
      <c r="RU30" s="7">
        <v>20</v>
      </c>
      <c r="RV30">
        <v>14</v>
      </c>
      <c r="RW30">
        <v>18</v>
      </c>
      <c r="RX30">
        <v>20</v>
      </c>
      <c r="RY30">
        <v>25</v>
      </c>
      <c r="RZ30">
        <v>28</v>
      </c>
      <c r="SA30">
        <v>25</v>
      </c>
      <c r="SB30" s="7">
        <v>10</v>
      </c>
      <c r="SC30">
        <v>4</v>
      </c>
      <c r="SD30">
        <v>22</v>
      </c>
      <c r="SE30">
        <v>19</v>
      </c>
      <c r="SF30">
        <v>21</v>
      </c>
      <c r="SG30">
        <v>24</v>
      </c>
      <c r="SH30">
        <v>15</v>
      </c>
      <c r="SI30" s="7">
        <v>11</v>
      </c>
      <c r="SJ30">
        <v>12</v>
      </c>
      <c r="SK30">
        <v>14</v>
      </c>
      <c r="SL30">
        <v>31</v>
      </c>
      <c r="SM30">
        <v>30</v>
      </c>
      <c r="SN30">
        <v>22</v>
      </c>
      <c r="SO30">
        <v>19</v>
      </c>
      <c r="SP30" s="7">
        <v>14</v>
      </c>
      <c r="SQ30">
        <v>11</v>
      </c>
      <c r="SR30">
        <v>15</v>
      </c>
      <c r="SS30">
        <v>13</v>
      </c>
      <c r="ST30">
        <v>43</v>
      </c>
      <c r="SU30">
        <v>9</v>
      </c>
      <c r="SV30">
        <v>3</v>
      </c>
      <c r="SW30" s="7">
        <v>8</v>
      </c>
      <c r="SX30">
        <v>22</v>
      </c>
      <c r="SY30">
        <v>18</v>
      </c>
      <c r="SZ30">
        <v>57</v>
      </c>
      <c r="TA30">
        <v>49</v>
      </c>
      <c r="TB30">
        <v>24</v>
      </c>
      <c r="TC30">
        <v>39</v>
      </c>
      <c r="TD30" s="7">
        <v>26</v>
      </c>
      <c r="TE30">
        <v>22</v>
      </c>
      <c r="TF30">
        <v>23</v>
      </c>
      <c r="TG30">
        <v>32</v>
      </c>
      <c r="TH30">
        <v>40</v>
      </c>
      <c r="TI30">
        <v>39</v>
      </c>
      <c r="TJ30">
        <v>27</v>
      </c>
      <c r="TK30" s="7">
        <v>21</v>
      </c>
      <c r="TL30">
        <v>22</v>
      </c>
      <c r="TM30">
        <v>22</v>
      </c>
      <c r="TR30" s="7"/>
      <c r="TY30" s="7"/>
    </row>
    <row r="31" spans="1:545" x14ac:dyDescent="0.3">
      <c r="A31" t="str">
        <f>"Richland (Columbia) (" &amp; MAX(B31:ZV31) &amp; ")"</f>
        <v>Richland (Columbia) (517)</v>
      </c>
      <c r="B31">
        <v>104</v>
      </c>
      <c r="C31">
        <v>114</v>
      </c>
      <c r="D31">
        <v>95</v>
      </c>
      <c r="E31">
        <v>141</v>
      </c>
      <c r="F31" s="7">
        <v>116</v>
      </c>
      <c r="G31">
        <v>84</v>
      </c>
      <c r="H31">
        <v>80</v>
      </c>
      <c r="I31">
        <v>66</v>
      </c>
      <c r="J31">
        <v>125</v>
      </c>
      <c r="K31">
        <v>101</v>
      </c>
      <c r="L31">
        <v>144</v>
      </c>
      <c r="M31" s="7">
        <v>152</v>
      </c>
      <c r="N31">
        <v>124</v>
      </c>
      <c r="O31">
        <v>232</v>
      </c>
      <c r="P31">
        <v>184</v>
      </c>
      <c r="Q31">
        <v>125</v>
      </c>
      <c r="R31">
        <v>207</v>
      </c>
      <c r="S31">
        <v>162</v>
      </c>
      <c r="T31" s="7">
        <v>117</v>
      </c>
      <c r="U31">
        <v>177</v>
      </c>
      <c r="V31">
        <v>193</v>
      </c>
      <c r="W31">
        <v>173</v>
      </c>
      <c r="X31">
        <v>137</v>
      </c>
      <c r="Y31" s="17">
        <v>154</v>
      </c>
      <c r="Z31">
        <v>105</v>
      </c>
      <c r="AA31" s="7">
        <v>63</v>
      </c>
      <c r="AB31">
        <v>96</v>
      </c>
      <c r="AC31">
        <v>138</v>
      </c>
      <c r="AD31">
        <v>154</v>
      </c>
      <c r="AE31">
        <v>203</v>
      </c>
      <c r="AF31">
        <v>125</v>
      </c>
      <c r="AG31">
        <v>72</v>
      </c>
      <c r="AH31" s="7">
        <v>91</v>
      </c>
      <c r="AI31">
        <v>59</v>
      </c>
      <c r="AJ31">
        <v>113</v>
      </c>
      <c r="AK31">
        <v>146</v>
      </c>
      <c r="AL31">
        <v>117</v>
      </c>
      <c r="AM31">
        <v>115</v>
      </c>
      <c r="AN31">
        <v>134</v>
      </c>
      <c r="AO31" s="7">
        <v>82</v>
      </c>
      <c r="AP31">
        <v>61</v>
      </c>
      <c r="AQ31">
        <v>95</v>
      </c>
      <c r="AR31">
        <v>101</v>
      </c>
      <c r="AS31">
        <v>91</v>
      </c>
      <c r="AT31">
        <v>88</v>
      </c>
      <c r="AU31">
        <v>104</v>
      </c>
      <c r="AV31" s="7">
        <v>41</v>
      </c>
      <c r="AW31">
        <v>33</v>
      </c>
      <c r="AX31">
        <v>62</v>
      </c>
      <c r="AY31">
        <v>87</v>
      </c>
      <c r="AZ31">
        <v>133</v>
      </c>
      <c r="BA31">
        <v>86</v>
      </c>
      <c r="BB31">
        <v>87</v>
      </c>
      <c r="BC31" s="7">
        <v>77</v>
      </c>
      <c r="BD31">
        <v>48</v>
      </c>
      <c r="BE31">
        <v>75</v>
      </c>
      <c r="BF31">
        <v>77</v>
      </c>
      <c r="BG31">
        <v>71</v>
      </c>
      <c r="BH31">
        <v>103</v>
      </c>
      <c r="BI31">
        <v>190</v>
      </c>
      <c r="BJ31" s="7">
        <v>396</v>
      </c>
      <c r="BK31">
        <v>182</v>
      </c>
      <c r="BL31">
        <v>163</v>
      </c>
      <c r="BM31">
        <v>68</v>
      </c>
      <c r="BN31">
        <v>112</v>
      </c>
      <c r="BO31">
        <v>429</v>
      </c>
      <c r="BP31">
        <v>134</v>
      </c>
      <c r="BQ31" s="7">
        <v>66</v>
      </c>
      <c r="BR31">
        <v>46</v>
      </c>
      <c r="BS31">
        <v>81</v>
      </c>
      <c r="BT31">
        <v>30</v>
      </c>
      <c r="BU31">
        <v>39</v>
      </c>
      <c r="BV31">
        <v>111</v>
      </c>
      <c r="BW31">
        <v>86</v>
      </c>
      <c r="BX31" s="7">
        <v>77</v>
      </c>
      <c r="BY31">
        <v>58</v>
      </c>
      <c r="BZ31">
        <v>60</v>
      </c>
      <c r="CA31">
        <v>55</v>
      </c>
      <c r="CB31">
        <v>95</v>
      </c>
      <c r="CC31">
        <v>74</v>
      </c>
      <c r="CD31">
        <v>79</v>
      </c>
      <c r="CE31" s="7">
        <v>90</v>
      </c>
      <c r="CF31">
        <v>47</v>
      </c>
      <c r="CG31">
        <v>80</v>
      </c>
      <c r="CH31">
        <v>75</v>
      </c>
      <c r="CI31">
        <v>96</v>
      </c>
      <c r="CJ31">
        <v>74</v>
      </c>
      <c r="CK31">
        <v>84</v>
      </c>
      <c r="CL31" s="7">
        <v>58</v>
      </c>
      <c r="CM31">
        <v>90</v>
      </c>
      <c r="CN31">
        <v>57</v>
      </c>
      <c r="CO31" s="69">
        <v>40</v>
      </c>
      <c r="CP31" s="45">
        <v>35</v>
      </c>
      <c r="CQ31" s="70">
        <v>43</v>
      </c>
      <c r="CR31" s="72">
        <v>73</v>
      </c>
      <c r="CS31" s="7">
        <v>51</v>
      </c>
      <c r="CT31" s="32">
        <v>38</v>
      </c>
      <c r="CU31" s="32">
        <v>83</v>
      </c>
      <c r="CV31" s="32">
        <v>44</v>
      </c>
      <c r="CW31" s="32">
        <v>67</v>
      </c>
      <c r="CX31" s="32">
        <v>56</v>
      </c>
      <c r="CY31" s="32">
        <v>65</v>
      </c>
      <c r="CZ31" s="7">
        <v>27</v>
      </c>
      <c r="DA31" s="32">
        <v>23</v>
      </c>
      <c r="DB31" s="32">
        <v>52</v>
      </c>
      <c r="DC31" s="32">
        <v>41</v>
      </c>
      <c r="DD31" s="32">
        <v>73</v>
      </c>
      <c r="DE31" s="32">
        <v>80</v>
      </c>
      <c r="DF31" s="32">
        <v>59</v>
      </c>
      <c r="DG31" s="7">
        <v>62</v>
      </c>
      <c r="DH31" s="32">
        <v>16</v>
      </c>
      <c r="DI31" s="32">
        <v>57</v>
      </c>
      <c r="DJ31" s="32">
        <v>59</v>
      </c>
      <c r="DK31" s="32">
        <v>40</v>
      </c>
      <c r="DL31" s="32">
        <v>67</v>
      </c>
      <c r="DM31" s="32">
        <v>48</v>
      </c>
      <c r="DN31" s="7">
        <v>60</v>
      </c>
      <c r="DO31" s="32">
        <v>39</v>
      </c>
      <c r="DP31" s="32">
        <v>66</v>
      </c>
      <c r="DQ31" s="32">
        <v>54</v>
      </c>
      <c r="DR31" s="32">
        <v>69</v>
      </c>
      <c r="DS31" s="32">
        <v>106</v>
      </c>
      <c r="DT31" s="32">
        <v>56</v>
      </c>
      <c r="DU31" s="7">
        <v>101</v>
      </c>
      <c r="DV31" s="32">
        <v>43</v>
      </c>
      <c r="DW31" s="32">
        <v>61</v>
      </c>
      <c r="DX31" s="32">
        <v>63</v>
      </c>
      <c r="DY31" s="32">
        <v>69</v>
      </c>
      <c r="DZ31" s="32">
        <v>63</v>
      </c>
      <c r="EA31" s="32">
        <v>91</v>
      </c>
      <c r="EB31" s="7">
        <v>49</v>
      </c>
      <c r="EC31" s="32">
        <v>37</v>
      </c>
      <c r="ED31" s="32">
        <v>87</v>
      </c>
      <c r="EE31" s="32">
        <v>109</v>
      </c>
      <c r="EF31" s="32">
        <v>78</v>
      </c>
      <c r="EG31" s="32">
        <v>60</v>
      </c>
      <c r="EH31" s="32">
        <v>117</v>
      </c>
      <c r="EI31" s="7">
        <v>52</v>
      </c>
      <c r="EJ31" s="32">
        <v>40</v>
      </c>
      <c r="EK31" s="32">
        <v>76</v>
      </c>
      <c r="EL31" s="32">
        <v>106</v>
      </c>
      <c r="EM31" s="32">
        <v>90</v>
      </c>
      <c r="EN31" s="32">
        <v>101</v>
      </c>
      <c r="EO31" s="32">
        <v>88</v>
      </c>
      <c r="EP31" s="7">
        <v>91</v>
      </c>
      <c r="EQ31" s="32">
        <v>103</v>
      </c>
      <c r="ER31" s="32">
        <v>94</v>
      </c>
      <c r="ES31" s="32">
        <v>101</v>
      </c>
      <c r="ET31" s="91"/>
      <c r="EU31" s="32">
        <v>100</v>
      </c>
      <c r="EV31" s="32">
        <v>60</v>
      </c>
      <c r="EW31" s="7">
        <v>77</v>
      </c>
      <c r="EX31" s="32">
        <v>76</v>
      </c>
      <c r="EY31" s="32">
        <v>79</v>
      </c>
      <c r="EZ31" s="32">
        <v>117</v>
      </c>
      <c r="FA31" s="32">
        <v>175</v>
      </c>
      <c r="FB31" s="32">
        <v>178</v>
      </c>
      <c r="FC31" s="32">
        <v>215</v>
      </c>
      <c r="FD31" s="7">
        <v>142</v>
      </c>
      <c r="FE31" s="32">
        <v>135</v>
      </c>
      <c r="FF31" s="32">
        <v>135</v>
      </c>
      <c r="FG31" s="32">
        <v>172</v>
      </c>
      <c r="FH31" s="32">
        <v>151</v>
      </c>
      <c r="FI31" s="32">
        <v>154</v>
      </c>
      <c r="FJ31" s="32">
        <v>235</v>
      </c>
      <c r="FK31" s="7">
        <v>193</v>
      </c>
      <c r="FL31" s="32">
        <v>142</v>
      </c>
      <c r="FM31" s="32">
        <v>107</v>
      </c>
      <c r="FN31" s="32">
        <v>143</v>
      </c>
      <c r="FO31" s="32">
        <v>154</v>
      </c>
      <c r="FP31" s="32">
        <v>321</v>
      </c>
      <c r="FQ31" s="32">
        <v>146</v>
      </c>
      <c r="FR31" s="7">
        <v>143</v>
      </c>
      <c r="FS31" s="32">
        <v>141</v>
      </c>
      <c r="FT31" s="32">
        <v>97</v>
      </c>
      <c r="FU31" s="32">
        <v>266</v>
      </c>
      <c r="FV31" s="32">
        <v>148</v>
      </c>
      <c r="FW31" s="32">
        <v>228</v>
      </c>
      <c r="FX31">
        <v>205</v>
      </c>
      <c r="FY31" s="7">
        <v>102</v>
      </c>
      <c r="FZ31">
        <v>192</v>
      </c>
      <c r="GA31">
        <v>253</v>
      </c>
      <c r="GB31">
        <v>226</v>
      </c>
      <c r="GC31">
        <v>208</v>
      </c>
      <c r="GD31">
        <v>280</v>
      </c>
      <c r="GE31">
        <v>289</v>
      </c>
      <c r="GF31" s="7">
        <v>116</v>
      </c>
      <c r="GG31">
        <v>362</v>
      </c>
      <c r="GH31">
        <v>282</v>
      </c>
      <c r="GI31">
        <v>374</v>
      </c>
      <c r="GJ31">
        <v>348</v>
      </c>
      <c r="GK31">
        <v>158</v>
      </c>
      <c r="GL31">
        <v>208</v>
      </c>
      <c r="GM31" s="7">
        <v>52</v>
      </c>
      <c r="GN31">
        <v>244</v>
      </c>
      <c r="GO31">
        <v>425</v>
      </c>
      <c r="GP31">
        <v>119</v>
      </c>
      <c r="GQ31">
        <v>517</v>
      </c>
      <c r="GR31">
        <v>314</v>
      </c>
      <c r="GS31">
        <v>211</v>
      </c>
      <c r="GT31" s="7">
        <v>127</v>
      </c>
      <c r="GU31">
        <v>226</v>
      </c>
      <c r="GV31">
        <v>212</v>
      </c>
      <c r="GW31">
        <v>220</v>
      </c>
      <c r="GX31">
        <v>403</v>
      </c>
      <c r="GY31">
        <v>395</v>
      </c>
      <c r="GZ31">
        <v>179</v>
      </c>
      <c r="HA31" s="7">
        <v>145</v>
      </c>
      <c r="HB31">
        <v>283</v>
      </c>
      <c r="HC31">
        <v>234</v>
      </c>
      <c r="HD31">
        <v>175</v>
      </c>
      <c r="HE31">
        <v>262</v>
      </c>
      <c r="HF31">
        <v>221</v>
      </c>
      <c r="HG31">
        <v>143</v>
      </c>
      <c r="HH31" s="7">
        <v>106</v>
      </c>
      <c r="HI31">
        <v>123</v>
      </c>
      <c r="HJ31">
        <v>118</v>
      </c>
      <c r="HK31">
        <v>220</v>
      </c>
      <c r="HL31">
        <v>135</v>
      </c>
      <c r="HM31">
        <v>145</v>
      </c>
      <c r="HN31">
        <v>132</v>
      </c>
      <c r="HO31" s="7">
        <v>108</v>
      </c>
      <c r="HP31">
        <v>113</v>
      </c>
      <c r="HQ31">
        <v>132</v>
      </c>
      <c r="HR31">
        <v>132</v>
      </c>
      <c r="HS31">
        <v>134</v>
      </c>
      <c r="HT31">
        <v>165</v>
      </c>
      <c r="HU31">
        <v>84</v>
      </c>
      <c r="HV31" s="7">
        <v>45</v>
      </c>
      <c r="HW31">
        <v>49</v>
      </c>
      <c r="HX31">
        <v>61</v>
      </c>
      <c r="HY31">
        <v>139</v>
      </c>
      <c r="HZ31">
        <v>118</v>
      </c>
      <c r="IA31">
        <v>127</v>
      </c>
      <c r="IB31">
        <v>45</v>
      </c>
      <c r="IC31" s="7">
        <v>46</v>
      </c>
      <c r="ID31">
        <v>82</v>
      </c>
      <c r="IE31">
        <v>75</v>
      </c>
      <c r="IF31">
        <v>73</v>
      </c>
      <c r="IG31">
        <v>20</v>
      </c>
      <c r="IH31">
        <v>103</v>
      </c>
      <c r="II31">
        <v>44</v>
      </c>
      <c r="IJ31" s="7">
        <v>24</v>
      </c>
      <c r="IK31">
        <v>41</v>
      </c>
      <c r="IL31">
        <v>74</v>
      </c>
      <c r="IM31">
        <v>80</v>
      </c>
      <c r="IN31">
        <v>61</v>
      </c>
      <c r="IO31">
        <v>43</v>
      </c>
      <c r="IP31">
        <v>36</v>
      </c>
      <c r="IQ31" s="7">
        <v>28</v>
      </c>
      <c r="IR31">
        <v>36</v>
      </c>
      <c r="IS31">
        <v>42</v>
      </c>
      <c r="IT31">
        <v>56</v>
      </c>
      <c r="IU31">
        <v>75</v>
      </c>
      <c r="IV31">
        <v>42</v>
      </c>
      <c r="IW31">
        <v>32</v>
      </c>
      <c r="IX31" s="7">
        <v>32</v>
      </c>
      <c r="IY31">
        <v>62</v>
      </c>
      <c r="IZ31">
        <v>84</v>
      </c>
      <c r="JA31">
        <v>74</v>
      </c>
      <c r="JB31">
        <v>42</v>
      </c>
      <c r="JC31">
        <v>41</v>
      </c>
      <c r="JD31">
        <v>22</v>
      </c>
      <c r="JE31" s="7">
        <v>39</v>
      </c>
      <c r="JF31">
        <v>21</v>
      </c>
      <c r="JG31">
        <v>36</v>
      </c>
      <c r="JH31">
        <v>69</v>
      </c>
      <c r="JI31">
        <v>70</v>
      </c>
      <c r="JJ31">
        <v>55</v>
      </c>
      <c r="JK31">
        <v>33</v>
      </c>
      <c r="JL31" s="7">
        <v>24</v>
      </c>
      <c r="JM31">
        <v>44</v>
      </c>
      <c r="JN31">
        <v>35</v>
      </c>
      <c r="JO31">
        <v>43</v>
      </c>
      <c r="JP31">
        <v>52</v>
      </c>
      <c r="JQ31">
        <v>51</v>
      </c>
      <c r="JR31" s="5"/>
      <c r="JS31" s="7">
        <v>22</v>
      </c>
      <c r="JT31">
        <v>26</v>
      </c>
      <c r="JU31">
        <v>45</v>
      </c>
      <c r="JV31">
        <v>77</v>
      </c>
      <c r="JW31">
        <v>57</v>
      </c>
      <c r="JX31">
        <v>44</v>
      </c>
      <c r="JY31">
        <v>22</v>
      </c>
      <c r="JZ31" s="7">
        <v>24</v>
      </c>
      <c r="KA31">
        <v>32</v>
      </c>
      <c r="KB31">
        <v>63</v>
      </c>
      <c r="KC31">
        <v>75</v>
      </c>
      <c r="KD31">
        <v>79</v>
      </c>
      <c r="KE31">
        <v>33</v>
      </c>
      <c r="KF31">
        <v>34</v>
      </c>
      <c r="KG31" s="7">
        <v>21</v>
      </c>
      <c r="KH31">
        <v>30</v>
      </c>
      <c r="KI31">
        <v>25</v>
      </c>
      <c r="KJ31">
        <v>54</v>
      </c>
      <c r="KK31">
        <v>64</v>
      </c>
      <c r="KL31">
        <v>26</v>
      </c>
      <c r="KM31">
        <v>17</v>
      </c>
      <c r="KN31" s="7">
        <v>15</v>
      </c>
      <c r="KO31">
        <v>26</v>
      </c>
      <c r="KP31">
        <v>27</v>
      </c>
      <c r="KQ31">
        <v>53</v>
      </c>
      <c r="KR31">
        <v>97</v>
      </c>
      <c r="KS31">
        <v>39</v>
      </c>
      <c r="KT31">
        <v>43</v>
      </c>
      <c r="KU31" s="7">
        <v>21</v>
      </c>
      <c r="KV31">
        <v>50</v>
      </c>
      <c r="KW31">
        <v>42</v>
      </c>
      <c r="KX31">
        <v>54</v>
      </c>
      <c r="KY31">
        <v>32</v>
      </c>
      <c r="KZ31">
        <v>29</v>
      </c>
      <c r="LA31">
        <v>22</v>
      </c>
      <c r="LB31" s="7">
        <v>13</v>
      </c>
      <c r="LC31">
        <v>17</v>
      </c>
      <c r="LD31">
        <v>20</v>
      </c>
      <c r="LE31">
        <v>47</v>
      </c>
      <c r="LF31">
        <v>24</v>
      </c>
      <c r="LG31">
        <v>21</v>
      </c>
      <c r="LH31">
        <v>13</v>
      </c>
      <c r="LI31" s="7">
        <v>8</v>
      </c>
      <c r="LJ31">
        <v>5</v>
      </c>
      <c r="LK31">
        <v>15</v>
      </c>
      <c r="LL31">
        <v>15</v>
      </c>
      <c r="LM31">
        <v>23</v>
      </c>
      <c r="LN31">
        <v>25</v>
      </c>
      <c r="LO31">
        <v>18</v>
      </c>
      <c r="LP31" s="7">
        <v>9</v>
      </c>
      <c r="LQ31">
        <v>9</v>
      </c>
      <c r="LR31">
        <v>10</v>
      </c>
      <c r="LS31">
        <v>12</v>
      </c>
      <c r="LT31">
        <v>16</v>
      </c>
      <c r="LU31">
        <v>6</v>
      </c>
      <c r="LV31" s="39">
        <v>15</v>
      </c>
      <c r="LW31" s="5"/>
      <c r="LX31" s="39">
        <v>5</v>
      </c>
      <c r="LY31" s="39">
        <v>13</v>
      </c>
      <c r="LZ31" s="39">
        <v>5</v>
      </c>
      <c r="MA31" s="39">
        <v>22</v>
      </c>
      <c r="MB31" s="39">
        <v>25</v>
      </c>
      <c r="MC31" s="39">
        <v>10</v>
      </c>
      <c r="MD31" s="7">
        <v>14</v>
      </c>
      <c r="ME31" s="39">
        <v>22</v>
      </c>
      <c r="MF31" s="39">
        <v>26</v>
      </c>
      <c r="MG31" s="39">
        <v>30</v>
      </c>
      <c r="MH31" s="5"/>
      <c r="MI31" s="5"/>
      <c r="MJ31" s="39">
        <v>20</v>
      </c>
      <c r="MK31" s="7">
        <v>3</v>
      </c>
      <c r="ML31">
        <v>11</v>
      </c>
      <c r="MM31">
        <v>17</v>
      </c>
      <c r="MN31">
        <v>10</v>
      </c>
      <c r="MQ31">
        <v>9</v>
      </c>
      <c r="MR31" s="7"/>
      <c r="MY31" s="7"/>
      <c r="NA31">
        <v>8</v>
      </c>
      <c r="NF31" s="7"/>
      <c r="NM31" s="7">
        <v>12</v>
      </c>
      <c r="NN31">
        <v>18</v>
      </c>
      <c r="NO31">
        <v>19</v>
      </c>
      <c r="NP31">
        <v>25</v>
      </c>
      <c r="NQ31">
        <v>37</v>
      </c>
      <c r="NR31">
        <v>49</v>
      </c>
      <c r="NS31">
        <v>26</v>
      </c>
      <c r="NT31" s="7">
        <v>22</v>
      </c>
      <c r="OA31" s="7">
        <v>85</v>
      </c>
      <c r="OB31">
        <v>99</v>
      </c>
      <c r="OC31">
        <v>102</v>
      </c>
      <c r="OD31">
        <v>109</v>
      </c>
      <c r="OE31">
        <v>138</v>
      </c>
      <c r="OF31">
        <v>112</v>
      </c>
      <c r="OG31">
        <v>151</v>
      </c>
      <c r="OH31" s="7">
        <v>186</v>
      </c>
      <c r="OI31">
        <v>111</v>
      </c>
      <c r="OJ31">
        <v>191</v>
      </c>
      <c r="OK31">
        <v>179</v>
      </c>
      <c r="OL31">
        <v>256</v>
      </c>
      <c r="OM31">
        <v>201</v>
      </c>
      <c r="ON31">
        <v>162</v>
      </c>
      <c r="OO31" s="7">
        <v>141</v>
      </c>
      <c r="OP31">
        <v>169</v>
      </c>
      <c r="OQ31">
        <v>135</v>
      </c>
      <c r="OR31">
        <v>269</v>
      </c>
      <c r="OS31">
        <v>168</v>
      </c>
      <c r="OT31">
        <v>225</v>
      </c>
      <c r="OU31">
        <v>178</v>
      </c>
      <c r="OV31" s="7">
        <v>129</v>
      </c>
      <c r="OW31">
        <v>234</v>
      </c>
      <c r="OX31">
        <v>131</v>
      </c>
      <c r="OY31">
        <v>246</v>
      </c>
      <c r="OZ31">
        <v>246</v>
      </c>
      <c r="PA31">
        <v>288</v>
      </c>
      <c r="PB31">
        <v>183</v>
      </c>
      <c r="PC31" s="7">
        <v>187</v>
      </c>
      <c r="PD31">
        <v>144</v>
      </c>
      <c r="PE31">
        <v>225</v>
      </c>
      <c r="PF31">
        <v>308</v>
      </c>
      <c r="PG31">
        <v>299</v>
      </c>
      <c r="PH31">
        <v>215</v>
      </c>
      <c r="PI31">
        <v>230</v>
      </c>
      <c r="PJ31" s="7">
        <v>150</v>
      </c>
      <c r="PK31">
        <v>208</v>
      </c>
      <c r="PL31">
        <v>220</v>
      </c>
      <c r="PM31">
        <v>258</v>
      </c>
      <c r="PN31">
        <v>268</v>
      </c>
      <c r="PO31">
        <v>261</v>
      </c>
      <c r="PP31">
        <v>196</v>
      </c>
      <c r="PQ31" s="7">
        <v>146</v>
      </c>
      <c r="PR31">
        <v>82</v>
      </c>
      <c r="PS31">
        <v>163</v>
      </c>
      <c r="PT31">
        <v>187</v>
      </c>
      <c r="PU31">
        <v>279</v>
      </c>
      <c r="PV31">
        <v>239</v>
      </c>
      <c r="PW31">
        <v>225</v>
      </c>
      <c r="PX31" s="7">
        <v>195</v>
      </c>
      <c r="PY31">
        <v>178</v>
      </c>
      <c r="PZ31">
        <v>164</v>
      </c>
      <c r="QA31">
        <v>234</v>
      </c>
      <c r="QB31">
        <v>164</v>
      </c>
      <c r="QC31">
        <v>177</v>
      </c>
      <c r="QD31">
        <v>141</v>
      </c>
      <c r="QE31" s="7">
        <v>124</v>
      </c>
      <c r="QF31">
        <v>102</v>
      </c>
      <c r="QG31">
        <v>130</v>
      </c>
      <c r="QH31">
        <v>180</v>
      </c>
      <c r="QI31">
        <v>128</v>
      </c>
      <c r="QJ31">
        <v>167</v>
      </c>
      <c r="QK31">
        <v>113</v>
      </c>
      <c r="QL31" s="7">
        <v>74</v>
      </c>
      <c r="QM31">
        <v>104</v>
      </c>
      <c r="QN31">
        <v>98</v>
      </c>
      <c r="QO31">
        <v>121</v>
      </c>
      <c r="QP31">
        <v>105</v>
      </c>
      <c r="QQ31">
        <v>113</v>
      </c>
      <c r="QR31">
        <v>68</v>
      </c>
      <c r="QS31" s="7">
        <v>72</v>
      </c>
      <c r="QT31">
        <v>74</v>
      </c>
      <c r="QU31">
        <v>84</v>
      </c>
      <c r="QV31">
        <v>80</v>
      </c>
      <c r="QW31">
        <v>111</v>
      </c>
      <c r="QX31">
        <v>65</v>
      </c>
      <c r="QY31">
        <v>58</v>
      </c>
      <c r="QZ31" s="7">
        <v>82</v>
      </c>
      <c r="RA31">
        <v>40</v>
      </c>
      <c r="RB31">
        <v>55</v>
      </c>
      <c r="RC31">
        <v>66</v>
      </c>
      <c r="RD31">
        <v>71</v>
      </c>
      <c r="RE31">
        <v>74</v>
      </c>
      <c r="RF31">
        <v>42</v>
      </c>
      <c r="RG31" s="7">
        <v>39</v>
      </c>
      <c r="RH31">
        <v>41</v>
      </c>
      <c r="RI31">
        <v>32</v>
      </c>
      <c r="RJ31">
        <v>55</v>
      </c>
      <c r="RK31">
        <v>34</v>
      </c>
      <c r="RL31">
        <v>28</v>
      </c>
      <c r="RM31">
        <v>57</v>
      </c>
      <c r="RN31" s="7">
        <v>27</v>
      </c>
      <c r="RO31">
        <v>21</v>
      </c>
      <c r="RP31">
        <v>35</v>
      </c>
      <c r="RQ31">
        <v>60</v>
      </c>
      <c r="RR31">
        <v>36</v>
      </c>
      <c r="RS31">
        <v>35</v>
      </c>
      <c r="RT31">
        <v>19</v>
      </c>
      <c r="RU31" s="7">
        <v>24</v>
      </c>
      <c r="RV31">
        <v>24</v>
      </c>
      <c r="RW31">
        <v>54</v>
      </c>
      <c r="RX31">
        <v>36</v>
      </c>
      <c r="RY31">
        <v>35</v>
      </c>
      <c r="RZ31">
        <v>32</v>
      </c>
      <c r="SA31">
        <v>24</v>
      </c>
      <c r="SB31" s="7">
        <v>15</v>
      </c>
      <c r="SC31">
        <v>8</v>
      </c>
      <c r="SD31">
        <v>45</v>
      </c>
      <c r="SE31">
        <v>31</v>
      </c>
      <c r="SF31">
        <v>36</v>
      </c>
      <c r="SG31">
        <v>42</v>
      </c>
      <c r="SH31">
        <v>17</v>
      </c>
      <c r="SI31" s="7">
        <v>19</v>
      </c>
      <c r="SJ31">
        <v>20</v>
      </c>
      <c r="SK31">
        <v>63</v>
      </c>
      <c r="SL31">
        <v>46</v>
      </c>
      <c r="SM31">
        <v>67</v>
      </c>
      <c r="SN31">
        <v>34</v>
      </c>
      <c r="SO31">
        <v>26</v>
      </c>
      <c r="SP31" s="7">
        <v>11</v>
      </c>
      <c r="SQ31">
        <v>14</v>
      </c>
      <c r="SR31">
        <v>32</v>
      </c>
      <c r="SS31">
        <v>27</v>
      </c>
      <c r="ST31">
        <v>74</v>
      </c>
      <c r="SU31">
        <v>8</v>
      </c>
      <c r="SV31">
        <v>10</v>
      </c>
      <c r="SW31" s="7">
        <v>16</v>
      </c>
      <c r="SX31">
        <v>24</v>
      </c>
      <c r="SY31">
        <v>67</v>
      </c>
      <c r="SZ31">
        <v>43</v>
      </c>
      <c r="TA31">
        <v>46</v>
      </c>
      <c r="TB31">
        <v>48</v>
      </c>
      <c r="TC31">
        <v>40</v>
      </c>
      <c r="TD31" s="7">
        <v>35</v>
      </c>
      <c r="TE31">
        <v>27</v>
      </c>
      <c r="TF31">
        <v>37</v>
      </c>
      <c r="TG31">
        <v>67</v>
      </c>
      <c r="TH31">
        <v>32</v>
      </c>
      <c r="TI31">
        <v>41</v>
      </c>
      <c r="TJ31">
        <v>38</v>
      </c>
      <c r="TK31" s="7">
        <v>39</v>
      </c>
      <c r="TL31">
        <v>19</v>
      </c>
      <c r="TM31">
        <v>57</v>
      </c>
      <c r="TR31" s="7"/>
      <c r="TY31" s="7"/>
    </row>
    <row r="32" spans="1:545" x14ac:dyDescent="0.3">
      <c r="A32" t="str">
        <f>"Spartanburg (" &amp; MAX(B32:ZV32) &amp; ")"</f>
        <v>Spartanburg (790)</v>
      </c>
      <c r="B32">
        <v>54</v>
      </c>
      <c r="C32">
        <v>99</v>
      </c>
      <c r="D32">
        <v>30</v>
      </c>
      <c r="E32">
        <v>37</v>
      </c>
      <c r="F32" s="7">
        <v>54</v>
      </c>
      <c r="G32">
        <v>60</v>
      </c>
      <c r="H32">
        <v>51</v>
      </c>
      <c r="I32">
        <v>77</v>
      </c>
      <c r="J32">
        <v>73</v>
      </c>
      <c r="K32">
        <v>79</v>
      </c>
      <c r="L32">
        <v>126</v>
      </c>
      <c r="M32" s="7">
        <v>97</v>
      </c>
      <c r="N32">
        <v>101</v>
      </c>
      <c r="O32">
        <v>89</v>
      </c>
      <c r="P32">
        <v>97</v>
      </c>
      <c r="Q32">
        <v>90</v>
      </c>
      <c r="R32">
        <v>84</v>
      </c>
      <c r="S32">
        <v>48</v>
      </c>
      <c r="T32" s="7">
        <v>91</v>
      </c>
      <c r="U32">
        <v>73</v>
      </c>
      <c r="V32">
        <v>55</v>
      </c>
      <c r="W32">
        <v>86</v>
      </c>
      <c r="X32">
        <v>50</v>
      </c>
      <c r="Y32" s="17">
        <v>66</v>
      </c>
      <c r="Z32">
        <v>57</v>
      </c>
      <c r="AA32" s="7">
        <v>27</v>
      </c>
      <c r="AB32">
        <v>20</v>
      </c>
      <c r="AC32">
        <v>51</v>
      </c>
      <c r="AD32">
        <v>60</v>
      </c>
      <c r="AE32">
        <v>64</v>
      </c>
      <c r="AF32">
        <v>53</v>
      </c>
      <c r="AG32">
        <v>44</v>
      </c>
      <c r="AH32" s="7">
        <v>42</v>
      </c>
      <c r="AI32">
        <v>50</v>
      </c>
      <c r="AJ32">
        <v>40</v>
      </c>
      <c r="AK32">
        <v>62</v>
      </c>
      <c r="AL32">
        <v>62</v>
      </c>
      <c r="AM32">
        <v>52</v>
      </c>
      <c r="AN32">
        <v>49</v>
      </c>
      <c r="AO32" s="7">
        <v>21</v>
      </c>
      <c r="AP32">
        <v>20</v>
      </c>
      <c r="AQ32">
        <v>69</v>
      </c>
      <c r="AR32">
        <v>47</v>
      </c>
      <c r="AS32">
        <v>76</v>
      </c>
      <c r="AT32">
        <v>36</v>
      </c>
      <c r="AU32">
        <v>32</v>
      </c>
      <c r="AV32" s="7">
        <v>29</v>
      </c>
      <c r="AW32">
        <v>12</v>
      </c>
      <c r="AX32">
        <v>65</v>
      </c>
      <c r="AY32">
        <v>55</v>
      </c>
      <c r="AZ32">
        <v>35</v>
      </c>
      <c r="BA32">
        <v>91</v>
      </c>
      <c r="BB32">
        <v>31</v>
      </c>
      <c r="BC32" s="7">
        <v>18</v>
      </c>
      <c r="BD32">
        <v>13</v>
      </c>
      <c r="BE32">
        <v>59</v>
      </c>
      <c r="BF32">
        <v>25</v>
      </c>
      <c r="BG32">
        <v>6</v>
      </c>
      <c r="BH32">
        <v>44</v>
      </c>
      <c r="BI32">
        <v>70</v>
      </c>
      <c r="BJ32" s="7">
        <v>26</v>
      </c>
      <c r="BK32">
        <v>17</v>
      </c>
      <c r="BL32">
        <v>24</v>
      </c>
      <c r="BM32">
        <v>74</v>
      </c>
      <c r="BN32">
        <v>81</v>
      </c>
      <c r="BO32">
        <v>202</v>
      </c>
      <c r="BP32">
        <v>92</v>
      </c>
      <c r="BQ32" s="7">
        <v>35</v>
      </c>
      <c r="BR32">
        <v>14</v>
      </c>
      <c r="BS32">
        <v>9</v>
      </c>
      <c r="BT32">
        <v>10</v>
      </c>
      <c r="BU32">
        <v>3</v>
      </c>
      <c r="BV32">
        <v>71</v>
      </c>
      <c r="BW32">
        <v>64</v>
      </c>
      <c r="BX32" s="7">
        <v>18</v>
      </c>
      <c r="BY32">
        <v>15</v>
      </c>
      <c r="BZ32">
        <v>45</v>
      </c>
      <c r="CA32">
        <v>61</v>
      </c>
      <c r="CB32">
        <v>64</v>
      </c>
      <c r="CC32">
        <v>46</v>
      </c>
      <c r="CD32">
        <v>40</v>
      </c>
      <c r="CE32" s="7">
        <v>3</v>
      </c>
      <c r="CF32">
        <v>6</v>
      </c>
      <c r="CG32">
        <v>73</v>
      </c>
      <c r="CH32">
        <v>50</v>
      </c>
      <c r="CI32">
        <v>37</v>
      </c>
      <c r="CJ32">
        <v>47</v>
      </c>
      <c r="CK32">
        <v>29</v>
      </c>
      <c r="CL32" s="7">
        <v>11</v>
      </c>
      <c r="CM32">
        <v>10</v>
      </c>
      <c r="CN32">
        <v>17</v>
      </c>
      <c r="CO32" s="69">
        <v>6</v>
      </c>
      <c r="CP32" s="45">
        <v>8</v>
      </c>
      <c r="CQ32" s="70">
        <v>1</v>
      </c>
      <c r="CR32" s="72">
        <v>9</v>
      </c>
      <c r="CS32" s="7">
        <v>53</v>
      </c>
      <c r="CT32" s="32">
        <v>42</v>
      </c>
      <c r="CU32" s="32">
        <v>25</v>
      </c>
      <c r="CV32" s="32">
        <v>38</v>
      </c>
      <c r="CW32" s="32">
        <v>106</v>
      </c>
      <c r="CX32" s="32">
        <v>68</v>
      </c>
      <c r="CY32" s="32">
        <v>69</v>
      </c>
      <c r="CZ32" s="7">
        <v>91</v>
      </c>
      <c r="DA32" s="32">
        <v>24</v>
      </c>
      <c r="DB32" s="32">
        <v>26</v>
      </c>
      <c r="DC32" s="32">
        <v>43</v>
      </c>
      <c r="DD32" s="32">
        <v>112</v>
      </c>
      <c r="DE32" s="32">
        <v>86</v>
      </c>
      <c r="DF32" s="32">
        <v>69</v>
      </c>
      <c r="DG32" s="7">
        <v>77</v>
      </c>
      <c r="DH32" s="32">
        <v>76</v>
      </c>
      <c r="DI32" s="32">
        <v>19</v>
      </c>
      <c r="DJ32" s="32">
        <v>36</v>
      </c>
      <c r="DK32" s="32">
        <v>117</v>
      </c>
      <c r="DL32" s="32">
        <v>75</v>
      </c>
      <c r="DM32" s="32">
        <v>39</v>
      </c>
      <c r="DN32" s="7">
        <v>148</v>
      </c>
      <c r="DO32" s="32">
        <v>68</v>
      </c>
      <c r="DP32" s="32">
        <v>24</v>
      </c>
      <c r="DQ32" s="32">
        <v>48</v>
      </c>
      <c r="DR32" s="32">
        <v>76</v>
      </c>
      <c r="DS32" s="32">
        <v>30</v>
      </c>
      <c r="DT32" s="32">
        <v>76</v>
      </c>
      <c r="DU32" s="7">
        <v>121</v>
      </c>
      <c r="DV32" s="32">
        <v>52</v>
      </c>
      <c r="DW32" s="32">
        <v>28</v>
      </c>
      <c r="DX32" s="32">
        <v>38</v>
      </c>
      <c r="DY32" s="32">
        <v>7</v>
      </c>
      <c r="DZ32" s="32">
        <v>115</v>
      </c>
      <c r="EA32" s="32">
        <v>138</v>
      </c>
      <c r="EB32" s="7">
        <v>66</v>
      </c>
      <c r="EC32" s="32">
        <v>54</v>
      </c>
      <c r="ED32" s="32">
        <v>63</v>
      </c>
      <c r="EE32" s="32">
        <v>38</v>
      </c>
      <c r="EF32" s="32">
        <v>127</v>
      </c>
      <c r="EG32" s="32">
        <v>109</v>
      </c>
      <c r="EH32" s="32">
        <v>168</v>
      </c>
      <c r="EI32" s="7">
        <v>104</v>
      </c>
      <c r="EJ32" s="32">
        <v>74</v>
      </c>
      <c r="EK32" s="32">
        <v>51</v>
      </c>
      <c r="EL32" s="32">
        <v>74</v>
      </c>
      <c r="EM32" s="32">
        <v>149</v>
      </c>
      <c r="EN32" s="32">
        <v>116</v>
      </c>
      <c r="EO32" s="32">
        <v>93</v>
      </c>
      <c r="EP32" s="7">
        <v>141</v>
      </c>
      <c r="EQ32" s="32">
        <v>84</v>
      </c>
      <c r="ER32" s="32">
        <v>86</v>
      </c>
      <c r="ES32" s="32">
        <v>54</v>
      </c>
      <c r="ET32" s="91"/>
      <c r="EU32" s="32">
        <v>134</v>
      </c>
      <c r="EV32" s="32">
        <v>150</v>
      </c>
      <c r="EW32" s="7">
        <v>111</v>
      </c>
      <c r="EX32" s="32">
        <v>71</v>
      </c>
      <c r="EY32" s="32">
        <v>125</v>
      </c>
      <c r="EZ32" s="32">
        <v>94</v>
      </c>
      <c r="FA32" s="32">
        <v>83</v>
      </c>
      <c r="FB32" s="32">
        <v>253</v>
      </c>
      <c r="FC32" s="32">
        <v>182</v>
      </c>
      <c r="FD32" s="7">
        <v>258</v>
      </c>
      <c r="FE32" s="32">
        <v>224</v>
      </c>
      <c r="FF32" s="32">
        <v>193</v>
      </c>
      <c r="FG32" s="32">
        <v>141</v>
      </c>
      <c r="FH32" s="32">
        <v>141</v>
      </c>
      <c r="FI32" s="32">
        <v>346</v>
      </c>
      <c r="FJ32" s="32">
        <v>217</v>
      </c>
      <c r="FK32" s="7">
        <v>307</v>
      </c>
      <c r="FL32" s="32">
        <v>240</v>
      </c>
      <c r="FM32" s="32">
        <v>210</v>
      </c>
      <c r="FN32" s="32">
        <v>209</v>
      </c>
      <c r="FO32" s="32">
        <v>82</v>
      </c>
      <c r="FP32" s="32">
        <v>273</v>
      </c>
      <c r="FQ32" s="32">
        <v>150</v>
      </c>
      <c r="FR32" s="7">
        <v>382</v>
      </c>
      <c r="FS32" s="32">
        <v>120</v>
      </c>
      <c r="FT32" s="32">
        <v>242</v>
      </c>
      <c r="FU32" s="32">
        <v>287</v>
      </c>
      <c r="FV32" s="32">
        <v>217</v>
      </c>
      <c r="FW32" s="32">
        <v>412</v>
      </c>
      <c r="FX32">
        <v>199</v>
      </c>
      <c r="FY32" s="7">
        <v>168</v>
      </c>
      <c r="FZ32">
        <v>149</v>
      </c>
      <c r="GA32">
        <v>122</v>
      </c>
      <c r="GB32">
        <v>175</v>
      </c>
      <c r="GC32">
        <v>396</v>
      </c>
      <c r="GD32">
        <v>319</v>
      </c>
      <c r="GE32">
        <v>370</v>
      </c>
      <c r="GF32" s="7">
        <v>102</v>
      </c>
      <c r="GG32">
        <v>224</v>
      </c>
      <c r="GH32">
        <v>208</v>
      </c>
      <c r="GI32">
        <v>274</v>
      </c>
      <c r="GJ32">
        <v>312</v>
      </c>
      <c r="GK32">
        <v>479</v>
      </c>
      <c r="GL32">
        <v>196</v>
      </c>
      <c r="GM32" s="7">
        <v>78</v>
      </c>
      <c r="GN32">
        <v>247</v>
      </c>
      <c r="GO32">
        <v>422</v>
      </c>
      <c r="GP32">
        <v>118</v>
      </c>
      <c r="GQ32">
        <v>218</v>
      </c>
      <c r="GR32">
        <v>237</v>
      </c>
      <c r="GS32">
        <v>99</v>
      </c>
      <c r="GT32" s="7">
        <v>202</v>
      </c>
      <c r="GU32">
        <v>790</v>
      </c>
      <c r="GV32">
        <v>319</v>
      </c>
      <c r="GW32">
        <v>336</v>
      </c>
      <c r="GX32">
        <v>245</v>
      </c>
      <c r="GY32">
        <v>276</v>
      </c>
      <c r="GZ32">
        <v>179</v>
      </c>
      <c r="HA32" s="7">
        <v>216</v>
      </c>
      <c r="HB32">
        <v>93</v>
      </c>
      <c r="HC32">
        <v>284</v>
      </c>
      <c r="HD32">
        <v>294</v>
      </c>
      <c r="HE32">
        <v>192</v>
      </c>
      <c r="HF32">
        <v>241</v>
      </c>
      <c r="HG32">
        <v>154</v>
      </c>
      <c r="HH32" s="7">
        <v>146</v>
      </c>
      <c r="HI32">
        <v>91</v>
      </c>
      <c r="HJ32">
        <v>128</v>
      </c>
      <c r="HK32">
        <v>223</v>
      </c>
      <c r="HL32">
        <v>122</v>
      </c>
      <c r="HM32">
        <v>203</v>
      </c>
      <c r="HN32">
        <v>89</v>
      </c>
      <c r="HO32" s="7">
        <v>90</v>
      </c>
      <c r="HP32">
        <v>78</v>
      </c>
      <c r="HQ32">
        <v>122</v>
      </c>
      <c r="HR32">
        <v>190</v>
      </c>
      <c r="HS32">
        <v>110</v>
      </c>
      <c r="HT32">
        <v>191</v>
      </c>
      <c r="HU32">
        <v>88</v>
      </c>
      <c r="HV32" s="7">
        <v>67</v>
      </c>
      <c r="HW32">
        <v>43</v>
      </c>
      <c r="HX32">
        <v>172</v>
      </c>
      <c r="HY32">
        <v>93</v>
      </c>
      <c r="HZ32">
        <v>113</v>
      </c>
      <c r="IA32">
        <v>111</v>
      </c>
      <c r="IB32">
        <v>80</v>
      </c>
      <c r="IC32" s="7">
        <v>53</v>
      </c>
      <c r="ID32">
        <v>34</v>
      </c>
      <c r="IE32">
        <v>57</v>
      </c>
      <c r="IF32">
        <v>108</v>
      </c>
      <c r="IG32">
        <v>7</v>
      </c>
      <c r="IH32">
        <v>59</v>
      </c>
      <c r="II32">
        <v>71</v>
      </c>
      <c r="IJ32" s="7">
        <v>24</v>
      </c>
      <c r="IK32">
        <v>40</v>
      </c>
      <c r="IL32">
        <v>63</v>
      </c>
      <c r="IM32">
        <v>66</v>
      </c>
      <c r="IN32">
        <v>69</v>
      </c>
      <c r="IO32">
        <v>66</v>
      </c>
      <c r="IP32">
        <v>31</v>
      </c>
      <c r="IQ32" s="7">
        <v>16</v>
      </c>
      <c r="IR32">
        <v>53</v>
      </c>
      <c r="IS32">
        <v>21</v>
      </c>
      <c r="IT32">
        <v>50</v>
      </c>
      <c r="IU32">
        <v>46</v>
      </c>
      <c r="IV32">
        <v>27</v>
      </c>
      <c r="IW32">
        <v>14</v>
      </c>
      <c r="IX32" s="7">
        <v>33</v>
      </c>
      <c r="IY32">
        <v>54</v>
      </c>
      <c r="IZ32">
        <v>58</v>
      </c>
      <c r="JA32">
        <v>55</v>
      </c>
      <c r="JB32">
        <v>60</v>
      </c>
      <c r="JC32">
        <v>46</v>
      </c>
      <c r="JD32">
        <v>26</v>
      </c>
      <c r="JE32" s="7">
        <v>44</v>
      </c>
      <c r="JF32">
        <v>20</v>
      </c>
      <c r="JG32">
        <v>39</v>
      </c>
      <c r="JH32">
        <v>50</v>
      </c>
      <c r="JI32">
        <v>44</v>
      </c>
      <c r="JJ32">
        <v>41</v>
      </c>
      <c r="JK32">
        <v>34</v>
      </c>
      <c r="JL32" s="7">
        <v>25</v>
      </c>
      <c r="JM32">
        <v>33</v>
      </c>
      <c r="JN32">
        <v>25</v>
      </c>
      <c r="JO32">
        <v>49</v>
      </c>
      <c r="JP32">
        <v>43</v>
      </c>
      <c r="JQ32">
        <v>34</v>
      </c>
      <c r="JR32" s="5"/>
      <c r="JS32" s="7">
        <v>42</v>
      </c>
      <c r="JT32">
        <v>11</v>
      </c>
      <c r="JU32">
        <v>19</v>
      </c>
      <c r="JV32">
        <v>54</v>
      </c>
      <c r="JW32">
        <v>27</v>
      </c>
      <c r="JX32">
        <v>37</v>
      </c>
      <c r="JY32">
        <v>25</v>
      </c>
      <c r="JZ32" s="7">
        <v>61</v>
      </c>
      <c r="KA32">
        <v>13</v>
      </c>
      <c r="KB32">
        <v>28</v>
      </c>
      <c r="KC32">
        <v>58</v>
      </c>
      <c r="KD32">
        <v>23</v>
      </c>
      <c r="KE32">
        <v>37</v>
      </c>
      <c r="KF32">
        <v>32</v>
      </c>
      <c r="KG32" s="7">
        <v>24</v>
      </c>
      <c r="KH32">
        <v>23</v>
      </c>
      <c r="KI32">
        <v>21</v>
      </c>
      <c r="KJ32">
        <v>23</v>
      </c>
      <c r="KK32">
        <v>25</v>
      </c>
      <c r="KL32">
        <v>28</v>
      </c>
      <c r="KM32">
        <v>25</v>
      </c>
      <c r="KN32" s="7">
        <v>29</v>
      </c>
      <c r="KO32">
        <v>33</v>
      </c>
      <c r="KP32">
        <v>12</v>
      </c>
      <c r="KQ32">
        <v>27</v>
      </c>
      <c r="KR32">
        <v>18</v>
      </c>
      <c r="KS32">
        <v>43</v>
      </c>
      <c r="KT32">
        <v>17</v>
      </c>
      <c r="KU32" s="7">
        <v>43</v>
      </c>
      <c r="KV32">
        <v>15</v>
      </c>
      <c r="KW32">
        <v>10</v>
      </c>
      <c r="KX32">
        <v>26</v>
      </c>
      <c r="KY32">
        <v>28</v>
      </c>
      <c r="KZ32">
        <v>22</v>
      </c>
      <c r="LA32">
        <v>21</v>
      </c>
      <c r="LB32" s="7">
        <v>6</v>
      </c>
      <c r="LC32">
        <v>13</v>
      </c>
      <c r="LD32">
        <v>16</v>
      </c>
      <c r="LE32">
        <v>22</v>
      </c>
      <c r="LF32">
        <v>17</v>
      </c>
      <c r="LG32">
        <v>15</v>
      </c>
      <c r="LH32">
        <v>28</v>
      </c>
      <c r="LI32" s="7">
        <v>4</v>
      </c>
      <c r="LJ32">
        <v>13</v>
      </c>
      <c r="LK32">
        <v>9</v>
      </c>
      <c r="LL32">
        <v>8</v>
      </c>
      <c r="LM32">
        <v>16</v>
      </c>
      <c r="LN32">
        <v>12</v>
      </c>
      <c r="LO32">
        <v>19</v>
      </c>
      <c r="LP32" s="7">
        <v>4</v>
      </c>
      <c r="LQ32">
        <v>4</v>
      </c>
      <c r="LR32">
        <v>6</v>
      </c>
      <c r="LS32">
        <v>8</v>
      </c>
      <c r="LT32">
        <v>9</v>
      </c>
      <c r="LU32">
        <v>14</v>
      </c>
      <c r="LV32" s="39">
        <v>4</v>
      </c>
      <c r="LW32" s="5"/>
      <c r="LX32" s="39">
        <v>11</v>
      </c>
      <c r="LY32" s="39">
        <v>3</v>
      </c>
      <c r="LZ32" s="39">
        <v>6</v>
      </c>
      <c r="MA32" s="39">
        <v>5</v>
      </c>
      <c r="MB32" s="39">
        <v>18</v>
      </c>
      <c r="MC32" s="39">
        <v>4</v>
      </c>
      <c r="MD32" s="7">
        <v>5</v>
      </c>
      <c r="ME32" s="39">
        <v>6</v>
      </c>
      <c r="MF32" s="39">
        <v>6</v>
      </c>
      <c r="MG32" s="39">
        <v>7</v>
      </c>
      <c r="MH32" s="5"/>
      <c r="MI32" s="5"/>
      <c r="MJ32" s="39">
        <v>1</v>
      </c>
      <c r="MK32" s="7">
        <v>6</v>
      </c>
      <c r="ML32">
        <v>10</v>
      </c>
      <c r="MM32">
        <v>5</v>
      </c>
      <c r="MN32">
        <v>9</v>
      </c>
      <c r="MQ32">
        <v>1</v>
      </c>
      <c r="MR32" s="7"/>
      <c r="MY32" s="7"/>
      <c r="NA32">
        <v>8</v>
      </c>
      <c r="NF32" s="7"/>
      <c r="NM32" s="7">
        <v>7</v>
      </c>
      <c r="NN32">
        <v>11</v>
      </c>
      <c r="NO32">
        <v>16</v>
      </c>
      <c r="NP32">
        <v>14</v>
      </c>
      <c r="NQ32">
        <v>14</v>
      </c>
      <c r="NR32">
        <v>20</v>
      </c>
      <c r="NS32">
        <v>34</v>
      </c>
      <c r="NT32" s="7">
        <v>25</v>
      </c>
      <c r="OA32" s="7">
        <v>38</v>
      </c>
      <c r="OB32">
        <v>37</v>
      </c>
      <c r="OC32">
        <v>49</v>
      </c>
      <c r="OD32">
        <v>90</v>
      </c>
      <c r="OE32">
        <v>62</v>
      </c>
      <c r="OF32">
        <v>78</v>
      </c>
      <c r="OG32">
        <v>110</v>
      </c>
      <c r="OH32" s="7">
        <v>95</v>
      </c>
      <c r="OI32">
        <v>58</v>
      </c>
      <c r="OJ32">
        <v>122</v>
      </c>
      <c r="OK32">
        <v>122</v>
      </c>
      <c r="OL32">
        <v>161</v>
      </c>
      <c r="OM32">
        <v>132</v>
      </c>
      <c r="ON32">
        <v>124</v>
      </c>
      <c r="OO32" s="7">
        <v>125</v>
      </c>
      <c r="OP32">
        <v>84</v>
      </c>
      <c r="OQ32">
        <v>115</v>
      </c>
      <c r="OR32">
        <v>205</v>
      </c>
      <c r="OS32">
        <v>150</v>
      </c>
      <c r="OT32">
        <v>178</v>
      </c>
      <c r="OU32">
        <v>138</v>
      </c>
      <c r="OV32" s="7">
        <v>121</v>
      </c>
      <c r="OW32">
        <v>140</v>
      </c>
      <c r="OX32">
        <v>101</v>
      </c>
      <c r="OY32">
        <v>172</v>
      </c>
      <c r="OZ32">
        <v>198</v>
      </c>
      <c r="PA32">
        <v>260</v>
      </c>
      <c r="PB32">
        <v>191</v>
      </c>
      <c r="PC32" s="7">
        <v>153</v>
      </c>
      <c r="PD32">
        <v>169</v>
      </c>
      <c r="PE32">
        <v>174</v>
      </c>
      <c r="PF32">
        <v>200</v>
      </c>
      <c r="PG32">
        <v>311</v>
      </c>
      <c r="PH32">
        <v>361</v>
      </c>
      <c r="PI32">
        <v>280</v>
      </c>
      <c r="PJ32" s="7">
        <v>210</v>
      </c>
      <c r="PK32">
        <v>303</v>
      </c>
      <c r="PL32">
        <v>172</v>
      </c>
      <c r="PM32">
        <v>250</v>
      </c>
      <c r="PN32">
        <v>388</v>
      </c>
      <c r="PO32">
        <v>381</v>
      </c>
      <c r="PP32">
        <v>304</v>
      </c>
      <c r="PQ32" s="7">
        <v>400</v>
      </c>
      <c r="PR32">
        <v>142</v>
      </c>
      <c r="PS32">
        <v>160</v>
      </c>
      <c r="PT32">
        <v>100</v>
      </c>
      <c r="PU32">
        <v>456</v>
      </c>
      <c r="PV32">
        <v>202</v>
      </c>
      <c r="PW32">
        <v>344</v>
      </c>
      <c r="PX32" s="7">
        <v>274</v>
      </c>
      <c r="PY32">
        <v>283</v>
      </c>
      <c r="PZ32">
        <v>349</v>
      </c>
      <c r="QA32">
        <v>246</v>
      </c>
      <c r="QB32">
        <v>335</v>
      </c>
      <c r="QC32">
        <v>182</v>
      </c>
      <c r="QD32">
        <v>228</v>
      </c>
      <c r="QE32" s="7">
        <v>121</v>
      </c>
      <c r="QF32">
        <v>137</v>
      </c>
      <c r="QG32">
        <v>144</v>
      </c>
      <c r="QH32">
        <v>249</v>
      </c>
      <c r="QI32">
        <v>145</v>
      </c>
      <c r="QJ32">
        <v>181</v>
      </c>
      <c r="QK32">
        <v>151</v>
      </c>
      <c r="QL32" s="7">
        <v>164</v>
      </c>
      <c r="QM32">
        <v>75</v>
      </c>
      <c r="QN32">
        <v>155</v>
      </c>
      <c r="QO32">
        <v>140</v>
      </c>
      <c r="QP32">
        <v>182</v>
      </c>
      <c r="QQ32">
        <v>136</v>
      </c>
      <c r="QR32">
        <v>78</v>
      </c>
      <c r="QS32" s="7">
        <v>109</v>
      </c>
      <c r="QT32">
        <v>56</v>
      </c>
      <c r="QU32">
        <v>117</v>
      </c>
      <c r="QV32">
        <v>100</v>
      </c>
      <c r="QW32">
        <v>62</v>
      </c>
      <c r="QX32">
        <v>81</v>
      </c>
      <c r="QY32">
        <v>100</v>
      </c>
      <c r="QZ32" s="7">
        <v>56</v>
      </c>
      <c r="RA32">
        <v>24</v>
      </c>
      <c r="RB32">
        <v>76</v>
      </c>
      <c r="RC32">
        <v>68</v>
      </c>
      <c r="RD32">
        <v>87</v>
      </c>
      <c r="RE32">
        <v>52</v>
      </c>
      <c r="RF32">
        <v>39</v>
      </c>
      <c r="RG32" s="7">
        <v>44</v>
      </c>
      <c r="RH32">
        <v>60</v>
      </c>
      <c r="RI32">
        <v>38</v>
      </c>
      <c r="RJ32">
        <v>52</v>
      </c>
      <c r="RK32">
        <v>34</v>
      </c>
      <c r="RL32">
        <v>31</v>
      </c>
      <c r="RM32">
        <v>38</v>
      </c>
      <c r="RN32" s="7">
        <v>38</v>
      </c>
      <c r="RO32">
        <v>46</v>
      </c>
      <c r="RP32">
        <v>36</v>
      </c>
      <c r="RQ32">
        <v>67</v>
      </c>
      <c r="RR32">
        <v>64</v>
      </c>
      <c r="RS32">
        <v>35</v>
      </c>
      <c r="RT32">
        <v>31</v>
      </c>
      <c r="RU32" s="7">
        <v>32</v>
      </c>
      <c r="RV32">
        <v>22</v>
      </c>
      <c r="RW32">
        <v>26</v>
      </c>
      <c r="RX32">
        <v>30</v>
      </c>
      <c r="RY32">
        <v>47</v>
      </c>
      <c r="RZ32">
        <v>28</v>
      </c>
      <c r="SA32">
        <v>12</v>
      </c>
      <c r="SB32" s="7">
        <v>20</v>
      </c>
      <c r="SC32">
        <v>10</v>
      </c>
      <c r="SD32">
        <v>36</v>
      </c>
      <c r="SE32">
        <v>47</v>
      </c>
      <c r="SF32">
        <v>27</v>
      </c>
      <c r="SG32">
        <v>23</v>
      </c>
      <c r="SH32">
        <v>20</v>
      </c>
      <c r="SI32" s="7">
        <v>26</v>
      </c>
      <c r="SJ32">
        <v>23</v>
      </c>
      <c r="SK32">
        <v>22</v>
      </c>
      <c r="SL32">
        <v>47</v>
      </c>
      <c r="SM32">
        <v>35</v>
      </c>
      <c r="SN32">
        <v>43</v>
      </c>
      <c r="SO32">
        <v>41</v>
      </c>
      <c r="SP32" s="7">
        <v>34</v>
      </c>
      <c r="SQ32">
        <v>21</v>
      </c>
      <c r="SR32">
        <v>33</v>
      </c>
      <c r="SS32">
        <v>45</v>
      </c>
      <c r="ST32">
        <v>52</v>
      </c>
      <c r="SU32">
        <v>21</v>
      </c>
      <c r="SV32">
        <v>23</v>
      </c>
      <c r="SW32" s="7">
        <v>30</v>
      </c>
      <c r="SX32">
        <v>47</v>
      </c>
      <c r="SY32">
        <v>28</v>
      </c>
      <c r="SZ32">
        <v>60</v>
      </c>
      <c r="TA32">
        <v>65</v>
      </c>
      <c r="TB32">
        <v>38</v>
      </c>
      <c r="TC32">
        <v>23</v>
      </c>
      <c r="TD32" s="7">
        <v>34</v>
      </c>
      <c r="TE32">
        <v>41</v>
      </c>
      <c r="TF32">
        <v>60</v>
      </c>
      <c r="TG32">
        <v>40</v>
      </c>
      <c r="TH32">
        <v>43</v>
      </c>
      <c r="TI32">
        <v>46</v>
      </c>
      <c r="TJ32">
        <v>37</v>
      </c>
      <c r="TK32" s="7">
        <v>24</v>
      </c>
      <c r="TL32">
        <v>40</v>
      </c>
      <c r="TM32">
        <v>44</v>
      </c>
      <c r="TR32" s="7"/>
      <c r="TY32" s="7"/>
    </row>
    <row r="33" spans="1:551" ht="15" thickBot="1" x14ac:dyDescent="0.35">
      <c r="A33" t="str">
        <f>"York (Charlotte) (" &amp; MAX(B33:ZV33) &amp; ")"</f>
        <v>York (Charlotte) (397)</v>
      </c>
      <c r="B33" s="110"/>
      <c r="C33" s="110"/>
      <c r="D33" s="110"/>
      <c r="E33" s="110"/>
      <c r="F33" s="111"/>
      <c r="G33" s="110"/>
      <c r="H33" s="110"/>
      <c r="I33" s="110"/>
      <c r="J33" s="110"/>
      <c r="K33" s="110"/>
      <c r="L33" s="110"/>
      <c r="M33" s="111"/>
      <c r="N33" s="110"/>
      <c r="O33" s="110"/>
      <c r="P33" s="110"/>
      <c r="Q33" s="110"/>
      <c r="R33" s="110"/>
      <c r="S33" s="110"/>
      <c r="T33" s="111"/>
      <c r="U33" s="110"/>
      <c r="V33" s="110"/>
      <c r="W33" s="110"/>
      <c r="X33" s="110"/>
      <c r="Y33" s="113"/>
      <c r="Z33" s="110"/>
      <c r="AA33" s="111"/>
      <c r="AB33" s="110"/>
      <c r="AC33" s="110"/>
      <c r="AD33" s="110"/>
      <c r="AE33" s="110"/>
      <c r="AF33" s="110"/>
      <c r="AG33" s="110"/>
      <c r="AH33" s="111"/>
      <c r="AI33" s="110"/>
      <c r="AJ33" s="110"/>
      <c r="AK33" s="110"/>
      <c r="AL33" s="110"/>
      <c r="AM33" s="110"/>
      <c r="AN33" s="110"/>
      <c r="AO33" s="111"/>
      <c r="AP33" s="110"/>
      <c r="AQ33" s="110"/>
      <c r="AR33" s="110"/>
      <c r="AS33" s="110"/>
      <c r="AT33" s="110"/>
      <c r="AU33" s="110"/>
      <c r="AV33" s="111"/>
      <c r="AW33" s="110"/>
      <c r="AX33" s="110"/>
      <c r="AY33" s="110"/>
      <c r="AZ33" s="110"/>
      <c r="BA33" s="110"/>
      <c r="BB33" s="110"/>
      <c r="BC33" s="111"/>
      <c r="BD33" s="110"/>
      <c r="BE33" s="110"/>
      <c r="BF33" s="110"/>
      <c r="BG33" s="110"/>
      <c r="BH33" s="110"/>
      <c r="BI33" s="110"/>
      <c r="BJ33" s="111"/>
      <c r="BK33" s="110"/>
      <c r="BL33" s="110"/>
      <c r="BM33" s="110"/>
      <c r="BN33" s="110"/>
      <c r="BO33" s="110"/>
      <c r="BP33" s="110"/>
      <c r="BQ33" s="111"/>
      <c r="BR33" s="110"/>
      <c r="BS33" s="110"/>
      <c r="BT33" s="110"/>
      <c r="BU33" s="110"/>
      <c r="BV33" s="110"/>
      <c r="BW33" s="110"/>
      <c r="BX33" s="111"/>
      <c r="BY33" s="110"/>
      <c r="BZ33" s="110"/>
      <c r="CA33" s="110"/>
      <c r="CB33" s="110"/>
      <c r="CC33" s="110"/>
      <c r="CD33" s="110"/>
      <c r="CE33" s="111"/>
      <c r="CF33" s="110"/>
      <c r="CG33" s="110"/>
      <c r="CH33" s="110"/>
      <c r="CI33" s="110"/>
      <c r="CJ33" s="110"/>
      <c r="CK33" s="110"/>
      <c r="CL33" s="111"/>
      <c r="CM33" s="110"/>
      <c r="CN33" s="110"/>
      <c r="CO33" s="114"/>
      <c r="CP33" s="110"/>
      <c r="CQ33" s="115"/>
      <c r="CR33" s="116"/>
      <c r="CS33" s="111"/>
      <c r="CT33" s="117"/>
      <c r="CU33" s="117"/>
      <c r="CV33" s="117"/>
      <c r="CW33" s="117"/>
      <c r="CX33" s="117"/>
      <c r="CY33" s="117"/>
      <c r="CZ33" s="111"/>
      <c r="DA33" s="117"/>
      <c r="DB33" s="117"/>
      <c r="DC33" s="117"/>
      <c r="DD33" s="117"/>
      <c r="DE33" s="117"/>
      <c r="DF33" s="117"/>
      <c r="DG33" s="111"/>
      <c r="DH33" s="117"/>
      <c r="DI33" s="117"/>
      <c r="DJ33" s="117"/>
      <c r="DK33" s="117"/>
      <c r="DL33" s="117"/>
      <c r="DM33" s="117"/>
      <c r="DN33" s="111"/>
      <c r="DO33" s="117"/>
      <c r="DP33" s="117"/>
      <c r="DQ33" s="117"/>
      <c r="DR33" s="117"/>
      <c r="DS33" s="117"/>
      <c r="DT33" s="117"/>
      <c r="DU33" s="111"/>
      <c r="DV33" s="117"/>
      <c r="DW33" s="117"/>
      <c r="DX33" s="117"/>
      <c r="DY33" s="117"/>
      <c r="DZ33" s="117"/>
      <c r="EA33" s="117"/>
      <c r="EB33" s="111"/>
      <c r="EC33" s="117"/>
      <c r="ED33" s="117"/>
      <c r="EE33" s="117"/>
      <c r="EF33" s="117"/>
      <c r="EG33" s="117"/>
      <c r="EH33" s="117"/>
      <c r="EI33" s="111"/>
      <c r="EJ33" s="117"/>
      <c r="EK33" s="117"/>
      <c r="EL33" s="117"/>
      <c r="EM33" s="117"/>
      <c r="EN33" s="117"/>
      <c r="EO33" s="117"/>
      <c r="EP33" s="111"/>
      <c r="EQ33" s="117"/>
      <c r="ER33" s="117"/>
      <c r="ES33" s="117"/>
      <c r="ET33" s="118"/>
      <c r="EU33" s="117">
        <v>112</v>
      </c>
      <c r="EV33" s="117">
        <v>104</v>
      </c>
      <c r="EW33" s="111">
        <v>74</v>
      </c>
      <c r="EX33" s="117">
        <v>112</v>
      </c>
      <c r="EY33" s="117">
        <v>121</v>
      </c>
      <c r="EZ33" s="117">
        <v>120</v>
      </c>
      <c r="FA33" s="117">
        <v>121</v>
      </c>
      <c r="FB33" s="117">
        <v>170</v>
      </c>
      <c r="FC33" s="117">
        <v>143</v>
      </c>
      <c r="FD33" s="111">
        <v>274</v>
      </c>
      <c r="FE33" s="117">
        <v>161</v>
      </c>
      <c r="FF33" s="117">
        <v>148</v>
      </c>
      <c r="FG33" s="117">
        <v>175</v>
      </c>
      <c r="FH33" s="117">
        <v>117</v>
      </c>
      <c r="FI33" s="117">
        <v>237</v>
      </c>
      <c r="FJ33" s="117">
        <v>158</v>
      </c>
      <c r="FK33" s="111">
        <v>138</v>
      </c>
      <c r="FL33" s="117">
        <v>115</v>
      </c>
      <c r="FM33" s="117">
        <v>209</v>
      </c>
      <c r="FN33" s="117">
        <v>238</v>
      </c>
      <c r="FO33" s="117">
        <v>82</v>
      </c>
      <c r="FP33" s="117">
        <v>204</v>
      </c>
      <c r="FQ33" s="117">
        <v>216</v>
      </c>
      <c r="FR33" s="111">
        <v>59</v>
      </c>
      <c r="FS33" s="117">
        <v>142</v>
      </c>
      <c r="FT33" s="117">
        <v>142</v>
      </c>
      <c r="FU33" s="117">
        <v>173</v>
      </c>
      <c r="FV33" s="117">
        <v>140</v>
      </c>
      <c r="FW33" s="117">
        <v>209</v>
      </c>
      <c r="FX33" s="110">
        <v>237</v>
      </c>
      <c r="FY33" s="111">
        <v>112</v>
      </c>
      <c r="FZ33" s="110">
        <v>82</v>
      </c>
      <c r="GA33" s="110">
        <v>253</v>
      </c>
      <c r="GB33" s="110">
        <v>397</v>
      </c>
      <c r="GC33" s="110">
        <v>259</v>
      </c>
      <c r="GD33" s="110">
        <v>225</v>
      </c>
      <c r="GE33" s="110">
        <v>129</v>
      </c>
      <c r="GF33" s="111">
        <v>132</v>
      </c>
      <c r="GG33" s="110">
        <v>268</v>
      </c>
      <c r="GH33" s="110">
        <v>158</v>
      </c>
      <c r="GI33" s="110">
        <v>356</v>
      </c>
      <c r="GJ33" s="110">
        <v>278</v>
      </c>
      <c r="GK33" s="110">
        <v>148</v>
      </c>
      <c r="GL33" s="110">
        <v>104</v>
      </c>
      <c r="GM33" s="111">
        <v>47</v>
      </c>
      <c r="GN33" s="110">
        <v>303</v>
      </c>
      <c r="GO33" s="110">
        <v>213</v>
      </c>
      <c r="GP33" s="110">
        <v>117</v>
      </c>
      <c r="GQ33" s="110">
        <v>299</v>
      </c>
      <c r="GR33" s="110">
        <v>297</v>
      </c>
      <c r="GS33" s="110">
        <v>199</v>
      </c>
      <c r="GT33" s="111">
        <v>172</v>
      </c>
      <c r="GU33" s="110">
        <v>114</v>
      </c>
      <c r="GV33" s="110">
        <v>105</v>
      </c>
      <c r="GW33" s="110">
        <v>220</v>
      </c>
      <c r="GX33" s="117">
        <v>169</v>
      </c>
      <c r="GY33" s="110">
        <v>165</v>
      </c>
      <c r="GZ33" s="110">
        <v>153</v>
      </c>
      <c r="HA33" s="111">
        <v>124</v>
      </c>
      <c r="HB33" s="110">
        <v>162</v>
      </c>
      <c r="HC33" s="110">
        <v>135</v>
      </c>
      <c r="HD33" s="110">
        <v>151</v>
      </c>
      <c r="HE33" s="110">
        <v>112</v>
      </c>
      <c r="HF33" s="110">
        <v>126</v>
      </c>
      <c r="HG33" s="110">
        <v>148</v>
      </c>
      <c r="HH33" s="111">
        <v>92</v>
      </c>
      <c r="HI33" s="110">
        <v>99</v>
      </c>
      <c r="HJ33" s="110">
        <v>59</v>
      </c>
      <c r="HK33" s="110">
        <v>156</v>
      </c>
      <c r="HL33" s="110">
        <v>131</v>
      </c>
      <c r="HM33" s="110">
        <v>139</v>
      </c>
      <c r="HN33" s="110">
        <v>66</v>
      </c>
      <c r="HO33" s="111">
        <v>102</v>
      </c>
      <c r="HP33" s="110">
        <v>142</v>
      </c>
      <c r="HQ33" s="110">
        <v>44</v>
      </c>
      <c r="HR33" s="110">
        <v>90</v>
      </c>
      <c r="HS33" s="110">
        <v>64</v>
      </c>
      <c r="HT33" s="110">
        <v>146</v>
      </c>
      <c r="HU33" s="110">
        <v>51</v>
      </c>
      <c r="HV33" s="111">
        <v>48</v>
      </c>
      <c r="HW33" s="110">
        <v>31</v>
      </c>
      <c r="HX33" s="110">
        <v>66</v>
      </c>
      <c r="HY33" s="110">
        <v>99</v>
      </c>
      <c r="HZ33" s="110">
        <v>113</v>
      </c>
      <c r="IA33" s="110">
        <v>86</v>
      </c>
      <c r="IB33" s="110">
        <v>40</v>
      </c>
      <c r="IC33" s="111">
        <v>45</v>
      </c>
      <c r="ID33" s="117">
        <v>88</v>
      </c>
      <c r="IE33" s="110">
        <v>33</v>
      </c>
      <c r="IF33" s="110">
        <v>55</v>
      </c>
      <c r="IG33" s="110">
        <v>15</v>
      </c>
      <c r="IH33" s="110">
        <v>84</v>
      </c>
      <c r="II33" s="110">
        <v>31</v>
      </c>
      <c r="IJ33" s="111">
        <v>31</v>
      </c>
      <c r="IK33" s="110">
        <v>39</v>
      </c>
      <c r="IL33" s="110">
        <v>33</v>
      </c>
      <c r="IM33" s="110">
        <v>79</v>
      </c>
      <c r="IN33" s="110">
        <v>51</v>
      </c>
      <c r="IO33" s="110">
        <v>43</v>
      </c>
      <c r="IP33" s="110">
        <v>34</v>
      </c>
      <c r="IQ33" s="111">
        <v>31</v>
      </c>
      <c r="IR33" s="110">
        <v>51</v>
      </c>
      <c r="IS33" s="110">
        <v>15</v>
      </c>
      <c r="IT33" s="110">
        <v>62</v>
      </c>
      <c r="IU33" s="110">
        <v>40</v>
      </c>
      <c r="IV33" s="110">
        <v>16</v>
      </c>
      <c r="IW33" s="110">
        <v>28</v>
      </c>
      <c r="IX33" s="111">
        <v>19</v>
      </c>
      <c r="IY33" s="110">
        <v>40</v>
      </c>
      <c r="IZ33" s="110">
        <v>62</v>
      </c>
      <c r="JA33" s="110">
        <v>36</v>
      </c>
      <c r="JB33" s="110">
        <v>55</v>
      </c>
      <c r="JC33" s="110">
        <v>42</v>
      </c>
      <c r="JD33" s="110">
        <v>23</v>
      </c>
      <c r="JE33" s="111">
        <v>42</v>
      </c>
      <c r="JF33" s="110">
        <v>20</v>
      </c>
      <c r="JG33" s="110">
        <v>37</v>
      </c>
      <c r="JH33" s="110">
        <v>19</v>
      </c>
      <c r="JI33" s="110">
        <v>50</v>
      </c>
      <c r="JJ33" s="110">
        <v>27</v>
      </c>
      <c r="JK33" s="110">
        <v>34</v>
      </c>
      <c r="JL33" s="111">
        <v>23</v>
      </c>
      <c r="JM33" s="110">
        <v>33</v>
      </c>
      <c r="JN33" s="110">
        <v>47</v>
      </c>
      <c r="JO33" s="110">
        <v>51</v>
      </c>
      <c r="JP33" s="110">
        <v>48</v>
      </c>
      <c r="JQ33" s="110">
        <v>49</v>
      </c>
      <c r="JR33" s="112"/>
      <c r="JS33" s="111">
        <v>24</v>
      </c>
      <c r="JT33" s="110">
        <v>28</v>
      </c>
      <c r="JU33" s="110">
        <v>32</v>
      </c>
      <c r="JV33" s="110">
        <v>54</v>
      </c>
      <c r="JW33" s="110">
        <v>24</v>
      </c>
      <c r="JX33" s="110">
        <v>42</v>
      </c>
      <c r="JY33" s="110">
        <v>28</v>
      </c>
      <c r="JZ33" s="111">
        <v>47</v>
      </c>
      <c r="KA33" s="110">
        <v>55</v>
      </c>
      <c r="KB33" s="110">
        <v>39</v>
      </c>
      <c r="KC33" s="110">
        <v>79</v>
      </c>
      <c r="KD33" s="110">
        <v>62</v>
      </c>
      <c r="KE33" s="110">
        <v>38</v>
      </c>
      <c r="KF33" s="110">
        <v>41</v>
      </c>
      <c r="KG33" s="111">
        <v>37</v>
      </c>
      <c r="KH33" s="110">
        <v>38</v>
      </c>
      <c r="KI33" s="110">
        <v>16</v>
      </c>
      <c r="KJ33" s="110">
        <v>38</v>
      </c>
      <c r="KK33" s="110">
        <v>47</v>
      </c>
      <c r="KL33" s="110">
        <v>24</v>
      </c>
      <c r="KM33" s="110">
        <v>38</v>
      </c>
      <c r="KN33" s="111">
        <v>29</v>
      </c>
      <c r="KO33" s="110">
        <v>28</v>
      </c>
      <c r="KP33" s="110">
        <v>40</v>
      </c>
      <c r="KQ33" s="110">
        <v>67</v>
      </c>
      <c r="KR33" s="110">
        <v>134</v>
      </c>
      <c r="KS33" s="110">
        <v>34</v>
      </c>
      <c r="KT33" s="110">
        <v>45</v>
      </c>
      <c r="KU33" s="111">
        <v>30</v>
      </c>
      <c r="KV33" s="117">
        <v>53</v>
      </c>
      <c r="KW33" s="110">
        <v>31</v>
      </c>
      <c r="KX33" s="110">
        <v>44</v>
      </c>
      <c r="KY33" s="110">
        <v>46</v>
      </c>
      <c r="KZ33" s="110">
        <v>35</v>
      </c>
      <c r="LA33" s="110">
        <v>19</v>
      </c>
      <c r="LB33" s="111">
        <v>19</v>
      </c>
      <c r="LC33" s="110">
        <v>10</v>
      </c>
      <c r="LD33" s="110">
        <v>15</v>
      </c>
      <c r="LE33" s="110">
        <v>20</v>
      </c>
      <c r="LF33" s="110">
        <v>33</v>
      </c>
      <c r="LG33" s="110">
        <v>21</v>
      </c>
      <c r="LH33" s="110">
        <v>16</v>
      </c>
      <c r="LI33" s="111">
        <v>14</v>
      </c>
      <c r="LJ33" s="110">
        <v>35</v>
      </c>
      <c r="LK33" s="110">
        <v>15</v>
      </c>
      <c r="LL33" s="117">
        <v>42</v>
      </c>
      <c r="LM33" s="110">
        <v>23</v>
      </c>
      <c r="LN33" s="110">
        <v>29</v>
      </c>
      <c r="LO33" s="110">
        <v>20</v>
      </c>
      <c r="LP33" s="111">
        <v>10</v>
      </c>
      <c r="LQ33" s="110">
        <v>9</v>
      </c>
      <c r="LR33" s="110">
        <v>22</v>
      </c>
      <c r="LS33" s="110">
        <v>39</v>
      </c>
      <c r="LT33" s="110">
        <v>13</v>
      </c>
      <c r="LU33" s="110">
        <v>13</v>
      </c>
      <c r="LV33" s="117">
        <v>20</v>
      </c>
      <c r="LW33" s="112"/>
      <c r="LX33" s="110">
        <v>2</v>
      </c>
      <c r="LY33" s="110">
        <v>14</v>
      </c>
      <c r="LZ33" s="110">
        <v>4</v>
      </c>
      <c r="MA33" s="110">
        <v>23</v>
      </c>
      <c r="MB33" s="117">
        <v>16</v>
      </c>
      <c r="MC33" s="110">
        <v>7</v>
      </c>
      <c r="MD33" s="111">
        <v>9</v>
      </c>
      <c r="ME33" s="110">
        <v>9</v>
      </c>
      <c r="MF33" s="110">
        <v>3</v>
      </c>
      <c r="MG33" s="110">
        <v>15</v>
      </c>
      <c r="MH33" s="112"/>
      <c r="MI33" s="112"/>
      <c r="MJ33" s="110">
        <v>14</v>
      </c>
      <c r="MK33" s="111">
        <v>10</v>
      </c>
      <c r="ML33" s="110">
        <v>5</v>
      </c>
      <c r="MM33" s="110">
        <v>5</v>
      </c>
      <c r="MN33" s="110">
        <v>2</v>
      </c>
      <c r="MO33" s="110"/>
      <c r="MP33" s="110"/>
      <c r="MQ33" s="110">
        <v>3</v>
      </c>
      <c r="MR33" s="111"/>
      <c r="MS33" s="110"/>
      <c r="MT33" s="110"/>
      <c r="MU33" s="110"/>
      <c r="MV33" s="110"/>
      <c r="MW33" s="110"/>
      <c r="MX33" s="110"/>
      <c r="MY33" s="111"/>
      <c r="MZ33" s="110"/>
      <c r="NA33" s="110">
        <v>11</v>
      </c>
      <c r="NB33" s="110"/>
      <c r="NC33" s="110"/>
      <c r="NF33" s="7"/>
      <c r="NM33" s="7">
        <v>15</v>
      </c>
      <c r="NN33">
        <v>11</v>
      </c>
      <c r="NO33">
        <v>13</v>
      </c>
      <c r="NP33">
        <v>16</v>
      </c>
      <c r="NQ33">
        <v>25</v>
      </c>
      <c r="NR33">
        <v>20</v>
      </c>
      <c r="NS33">
        <v>16</v>
      </c>
      <c r="NT33" s="7">
        <v>14</v>
      </c>
      <c r="OA33" s="7">
        <v>52</v>
      </c>
      <c r="OB33">
        <v>47</v>
      </c>
      <c r="OC33">
        <v>63</v>
      </c>
      <c r="OD33">
        <v>102</v>
      </c>
      <c r="OE33">
        <v>83</v>
      </c>
      <c r="OF33">
        <v>92</v>
      </c>
      <c r="OG33">
        <v>81</v>
      </c>
      <c r="OH33" s="7">
        <v>75</v>
      </c>
      <c r="OI33">
        <v>82</v>
      </c>
      <c r="OJ33">
        <v>116</v>
      </c>
      <c r="OK33">
        <v>118</v>
      </c>
      <c r="OL33">
        <v>184</v>
      </c>
      <c r="OM33">
        <v>124</v>
      </c>
      <c r="ON33">
        <v>69</v>
      </c>
      <c r="OO33" s="7">
        <v>104</v>
      </c>
      <c r="OP33">
        <v>79</v>
      </c>
      <c r="OQ33">
        <v>55</v>
      </c>
      <c r="OR33">
        <v>162</v>
      </c>
      <c r="OS33">
        <v>104</v>
      </c>
      <c r="OT33">
        <v>168</v>
      </c>
      <c r="OU33">
        <v>154</v>
      </c>
      <c r="OV33" s="7">
        <v>75</v>
      </c>
      <c r="OW33">
        <v>133</v>
      </c>
      <c r="OX33">
        <v>111</v>
      </c>
      <c r="OY33">
        <v>163</v>
      </c>
      <c r="OZ33">
        <v>159</v>
      </c>
      <c r="PA33">
        <v>156</v>
      </c>
      <c r="PB33">
        <v>127</v>
      </c>
      <c r="PC33" s="7">
        <v>119</v>
      </c>
      <c r="PD33">
        <v>127</v>
      </c>
      <c r="PE33">
        <v>143</v>
      </c>
      <c r="PF33">
        <v>244</v>
      </c>
      <c r="PG33">
        <v>177</v>
      </c>
      <c r="PH33">
        <v>310</v>
      </c>
      <c r="PI33">
        <v>202</v>
      </c>
      <c r="PJ33" s="7">
        <v>192</v>
      </c>
      <c r="PK33">
        <v>156</v>
      </c>
      <c r="PL33">
        <v>231</v>
      </c>
      <c r="PM33">
        <v>309</v>
      </c>
      <c r="PN33">
        <v>203</v>
      </c>
      <c r="PO33">
        <v>306</v>
      </c>
      <c r="PP33">
        <v>291</v>
      </c>
      <c r="PQ33" s="7">
        <v>215</v>
      </c>
      <c r="PR33">
        <v>187</v>
      </c>
      <c r="PS33">
        <v>179</v>
      </c>
      <c r="PT33">
        <v>114</v>
      </c>
      <c r="PU33">
        <v>133</v>
      </c>
      <c r="PV33">
        <v>304</v>
      </c>
      <c r="PW33">
        <v>203</v>
      </c>
      <c r="PX33" s="7">
        <v>272</v>
      </c>
      <c r="PY33">
        <v>146</v>
      </c>
      <c r="PZ33">
        <v>123</v>
      </c>
      <c r="QA33">
        <v>219</v>
      </c>
      <c r="QB33">
        <v>138</v>
      </c>
      <c r="QC33">
        <v>204</v>
      </c>
      <c r="QD33">
        <v>120</v>
      </c>
      <c r="QE33" s="7">
        <v>109</v>
      </c>
      <c r="QF33">
        <v>95</v>
      </c>
      <c r="QG33">
        <v>106</v>
      </c>
      <c r="QH33">
        <v>122</v>
      </c>
      <c r="QI33">
        <v>137</v>
      </c>
      <c r="QJ33">
        <v>169</v>
      </c>
      <c r="QK33">
        <v>132</v>
      </c>
      <c r="QL33" s="7">
        <v>116</v>
      </c>
      <c r="QM33">
        <v>83</v>
      </c>
      <c r="QN33">
        <v>54</v>
      </c>
      <c r="QO33">
        <v>114</v>
      </c>
      <c r="QP33">
        <v>97</v>
      </c>
      <c r="QQ33">
        <v>112</v>
      </c>
      <c r="QR33">
        <v>70</v>
      </c>
      <c r="QS33" s="7">
        <v>58</v>
      </c>
      <c r="QT33">
        <v>68</v>
      </c>
      <c r="QU33">
        <v>56</v>
      </c>
      <c r="QV33">
        <v>83</v>
      </c>
      <c r="QW33">
        <v>81</v>
      </c>
      <c r="QX33">
        <v>46</v>
      </c>
      <c r="QY33">
        <v>58</v>
      </c>
      <c r="QZ33" s="7">
        <v>34</v>
      </c>
      <c r="RA33">
        <v>46</v>
      </c>
      <c r="RB33">
        <v>36</v>
      </c>
      <c r="RC33">
        <v>60</v>
      </c>
      <c r="RD33">
        <v>69</v>
      </c>
      <c r="RE33">
        <v>42</v>
      </c>
      <c r="RF33">
        <v>58</v>
      </c>
      <c r="RG33" s="7">
        <v>32</v>
      </c>
      <c r="RH33">
        <v>38</v>
      </c>
      <c r="RI33">
        <v>29</v>
      </c>
      <c r="RJ33">
        <v>45</v>
      </c>
      <c r="RK33">
        <v>29</v>
      </c>
      <c r="RL33">
        <v>45</v>
      </c>
      <c r="RM33">
        <v>27</v>
      </c>
      <c r="RN33" s="7">
        <v>34</v>
      </c>
      <c r="RO33">
        <v>20</v>
      </c>
      <c r="RP33">
        <v>22</v>
      </c>
      <c r="RQ33">
        <v>30</v>
      </c>
      <c r="RR33">
        <v>32</v>
      </c>
      <c r="RS33">
        <v>26</v>
      </c>
      <c r="RT33">
        <v>18</v>
      </c>
      <c r="RU33" s="7">
        <v>18</v>
      </c>
      <c r="RV33">
        <v>24</v>
      </c>
      <c r="RW33">
        <v>21</v>
      </c>
      <c r="RX33">
        <v>27</v>
      </c>
      <c r="RY33">
        <v>22</v>
      </c>
      <c r="RZ33">
        <v>21</v>
      </c>
      <c r="SA33">
        <v>25</v>
      </c>
      <c r="SB33" s="7">
        <v>25</v>
      </c>
      <c r="SC33">
        <v>23</v>
      </c>
      <c r="SD33">
        <v>17</v>
      </c>
      <c r="SE33">
        <v>46</v>
      </c>
      <c r="SF33">
        <v>30</v>
      </c>
      <c r="SG33">
        <v>25</v>
      </c>
      <c r="SH33">
        <v>42</v>
      </c>
      <c r="SI33" s="7">
        <v>33</v>
      </c>
      <c r="SJ33">
        <v>33</v>
      </c>
      <c r="SK33">
        <v>27</v>
      </c>
      <c r="SL33">
        <v>55</v>
      </c>
      <c r="SM33">
        <v>44</v>
      </c>
      <c r="SN33">
        <v>50</v>
      </c>
      <c r="SO33">
        <v>34</v>
      </c>
      <c r="SP33" s="7">
        <v>22</v>
      </c>
      <c r="SQ33">
        <v>40</v>
      </c>
      <c r="SR33">
        <v>21</v>
      </c>
      <c r="SS33">
        <v>47</v>
      </c>
      <c r="ST33">
        <v>42</v>
      </c>
      <c r="SU33">
        <v>26</v>
      </c>
      <c r="SV33">
        <v>28</v>
      </c>
      <c r="SW33" s="7">
        <v>37</v>
      </c>
      <c r="SX33">
        <v>47</v>
      </c>
      <c r="SY33">
        <v>37</v>
      </c>
      <c r="SZ33">
        <v>78</v>
      </c>
      <c r="TA33">
        <v>82</v>
      </c>
      <c r="TB33">
        <v>65</v>
      </c>
      <c r="TC33">
        <v>53</v>
      </c>
      <c r="TD33" s="7">
        <v>47</v>
      </c>
      <c r="TE33">
        <v>65</v>
      </c>
      <c r="TF33">
        <v>43</v>
      </c>
      <c r="TG33">
        <v>105</v>
      </c>
      <c r="TH33">
        <v>65</v>
      </c>
      <c r="TI33">
        <v>54</v>
      </c>
      <c r="TJ33">
        <v>63</v>
      </c>
      <c r="TK33" s="7">
        <v>50</v>
      </c>
      <c r="TL33">
        <v>55</v>
      </c>
      <c r="TM33">
        <v>38</v>
      </c>
      <c r="TR33" s="7"/>
      <c r="TY33" s="7"/>
    </row>
    <row r="34" spans="1:551" ht="15" thickTop="1" x14ac:dyDescent="0.3">
      <c r="A34" t="str">
        <f>"Total For These Counties: (" &amp; MAX(B34:ZV34) &amp; ")"</f>
        <v>Total For These Counties: (3734)</v>
      </c>
      <c r="F34" s="7"/>
      <c r="M34" s="7"/>
      <c r="T34" s="7"/>
      <c r="Y34" s="17"/>
      <c r="AA34" s="7"/>
      <c r="AH34" s="7"/>
      <c r="AO34" s="7"/>
      <c r="AV34" s="7"/>
      <c r="BC34" s="7"/>
      <c r="BJ34" s="7"/>
      <c r="BQ34" s="7"/>
      <c r="BX34" s="7"/>
      <c r="CE34" s="7"/>
      <c r="CL34" s="7"/>
      <c r="CO34" s="69"/>
      <c r="CP34" s="45"/>
      <c r="CQ34" s="70"/>
      <c r="CR34" s="70"/>
      <c r="CS34" s="7"/>
      <c r="CZ34" s="7"/>
      <c r="DG34" s="7"/>
      <c r="DN34" s="7"/>
      <c r="DU34" s="7"/>
      <c r="EB34" s="7"/>
      <c r="EI34" s="7"/>
      <c r="EP34" s="7"/>
      <c r="ET34" s="91"/>
      <c r="EW34" s="7"/>
      <c r="FD34" s="7"/>
      <c r="FK34" s="7"/>
      <c r="FR34" s="7"/>
      <c r="FY34" s="7"/>
      <c r="GF34" s="7"/>
      <c r="GG34">
        <f>SUM(GG20:GG33)</f>
        <v>2538</v>
      </c>
      <c r="GH34">
        <f t="shared" ref="GH34:IS34" si="0">SUM(GH20:GH33)</f>
        <v>2443</v>
      </c>
      <c r="GI34">
        <f t="shared" si="0"/>
        <v>3219</v>
      </c>
      <c r="GJ34">
        <f t="shared" si="0"/>
        <v>2651</v>
      </c>
      <c r="GK34">
        <f t="shared" si="0"/>
        <v>2457</v>
      </c>
      <c r="GL34">
        <f t="shared" si="0"/>
        <v>1616</v>
      </c>
      <c r="GM34" s="7">
        <f t="shared" si="0"/>
        <v>724</v>
      </c>
      <c r="GN34">
        <f t="shared" si="0"/>
        <v>2798</v>
      </c>
      <c r="GO34">
        <f t="shared" si="0"/>
        <v>3080</v>
      </c>
      <c r="GP34">
        <f t="shared" si="0"/>
        <v>1070</v>
      </c>
      <c r="GQ34">
        <f t="shared" si="0"/>
        <v>2961</v>
      </c>
      <c r="GR34">
        <f t="shared" si="0"/>
        <v>2585</v>
      </c>
      <c r="GS34">
        <f t="shared" si="0"/>
        <v>1718</v>
      </c>
      <c r="GT34" s="7">
        <f t="shared" si="0"/>
        <v>1460</v>
      </c>
      <c r="GU34">
        <f t="shared" si="0"/>
        <v>2462</v>
      </c>
      <c r="GV34">
        <f t="shared" si="0"/>
        <v>1966</v>
      </c>
      <c r="GW34">
        <f t="shared" si="0"/>
        <v>2146</v>
      </c>
      <c r="GX34">
        <f t="shared" si="0"/>
        <v>2177</v>
      </c>
      <c r="GY34">
        <f t="shared" si="0"/>
        <v>2112</v>
      </c>
      <c r="GZ34">
        <f t="shared" si="0"/>
        <v>1521</v>
      </c>
      <c r="HA34" s="7">
        <f t="shared" si="0"/>
        <v>1234</v>
      </c>
      <c r="HB34">
        <f t="shared" si="0"/>
        <v>1518</v>
      </c>
      <c r="HC34">
        <f t="shared" si="0"/>
        <v>1851</v>
      </c>
      <c r="HD34">
        <f t="shared" si="0"/>
        <v>1837</v>
      </c>
      <c r="HE34">
        <f t="shared" si="0"/>
        <v>1730</v>
      </c>
      <c r="HF34">
        <f t="shared" si="0"/>
        <v>1561</v>
      </c>
      <c r="HG34">
        <f t="shared" si="0"/>
        <v>1243</v>
      </c>
      <c r="HH34" s="7">
        <f t="shared" si="0"/>
        <v>912</v>
      </c>
      <c r="HI34">
        <f t="shared" si="0"/>
        <v>1176</v>
      </c>
      <c r="HJ34">
        <f t="shared" si="0"/>
        <v>1092</v>
      </c>
      <c r="HK34">
        <f t="shared" si="0"/>
        <v>1665</v>
      </c>
      <c r="HL34">
        <f t="shared" si="0"/>
        <v>1133</v>
      </c>
      <c r="HM34">
        <f t="shared" si="0"/>
        <v>1372</v>
      </c>
      <c r="HN34">
        <f t="shared" si="0"/>
        <v>886</v>
      </c>
      <c r="HO34" s="7">
        <f t="shared" si="0"/>
        <v>758</v>
      </c>
      <c r="HP34">
        <f t="shared" si="0"/>
        <v>952</v>
      </c>
      <c r="HQ34">
        <f t="shared" si="0"/>
        <v>897</v>
      </c>
      <c r="HR34">
        <f t="shared" si="0"/>
        <v>1303</v>
      </c>
      <c r="HS34">
        <f t="shared" si="0"/>
        <v>1011</v>
      </c>
      <c r="HT34">
        <f t="shared" si="0"/>
        <v>1700</v>
      </c>
      <c r="HU34">
        <f t="shared" si="0"/>
        <v>665</v>
      </c>
      <c r="HV34" s="7">
        <f t="shared" si="0"/>
        <v>526</v>
      </c>
      <c r="HW34">
        <f t="shared" si="0"/>
        <v>402</v>
      </c>
      <c r="HX34">
        <f t="shared" si="0"/>
        <v>1049</v>
      </c>
      <c r="HY34">
        <f t="shared" si="0"/>
        <v>982</v>
      </c>
      <c r="HZ34">
        <f t="shared" si="0"/>
        <v>991</v>
      </c>
      <c r="IA34">
        <f t="shared" si="0"/>
        <v>917</v>
      </c>
      <c r="IB34">
        <f t="shared" si="0"/>
        <v>504</v>
      </c>
      <c r="IC34" s="7">
        <f t="shared" si="0"/>
        <v>433</v>
      </c>
      <c r="ID34">
        <f t="shared" si="0"/>
        <v>618</v>
      </c>
      <c r="IE34">
        <f t="shared" si="0"/>
        <v>558</v>
      </c>
      <c r="IF34">
        <f t="shared" si="0"/>
        <v>693</v>
      </c>
      <c r="IG34">
        <f t="shared" si="0"/>
        <v>458</v>
      </c>
      <c r="IH34">
        <f t="shared" si="0"/>
        <v>766</v>
      </c>
      <c r="II34">
        <f t="shared" si="0"/>
        <v>462</v>
      </c>
      <c r="IJ34" s="7">
        <f t="shared" si="0"/>
        <v>289</v>
      </c>
      <c r="IK34">
        <f t="shared" si="0"/>
        <v>381</v>
      </c>
      <c r="IL34">
        <f t="shared" si="0"/>
        <v>506</v>
      </c>
      <c r="IM34">
        <f t="shared" si="0"/>
        <v>697</v>
      </c>
      <c r="IN34">
        <f t="shared" si="0"/>
        <v>489</v>
      </c>
      <c r="IO34">
        <f t="shared" si="0"/>
        <v>461</v>
      </c>
      <c r="IP34">
        <f t="shared" si="0"/>
        <v>339</v>
      </c>
      <c r="IQ34" s="7">
        <f t="shared" si="0"/>
        <v>258</v>
      </c>
      <c r="IR34">
        <f t="shared" si="0"/>
        <v>342</v>
      </c>
      <c r="IS34">
        <f t="shared" si="0"/>
        <v>208</v>
      </c>
      <c r="IT34">
        <f t="shared" ref="IT34:JU34" si="1">SUM(IT20:IT33)</f>
        <v>500</v>
      </c>
      <c r="IU34">
        <f t="shared" si="1"/>
        <v>366</v>
      </c>
      <c r="IV34">
        <f t="shared" si="1"/>
        <v>307</v>
      </c>
      <c r="IW34">
        <f t="shared" si="1"/>
        <v>203</v>
      </c>
      <c r="IX34" s="7">
        <f t="shared" si="1"/>
        <v>248</v>
      </c>
      <c r="IY34">
        <f t="shared" si="1"/>
        <v>471</v>
      </c>
      <c r="IZ34">
        <f t="shared" si="1"/>
        <v>602</v>
      </c>
      <c r="JA34">
        <f t="shared" si="1"/>
        <v>402</v>
      </c>
      <c r="JB34">
        <f>SUM(JB20:JB33)</f>
        <v>452</v>
      </c>
      <c r="JC34">
        <f t="shared" si="1"/>
        <v>428</v>
      </c>
      <c r="JD34">
        <f t="shared" si="1"/>
        <v>231</v>
      </c>
      <c r="JE34" s="7">
        <f t="shared" si="1"/>
        <v>319</v>
      </c>
      <c r="JF34">
        <f t="shared" si="1"/>
        <v>270</v>
      </c>
      <c r="JG34">
        <f t="shared" si="1"/>
        <v>342</v>
      </c>
      <c r="JH34">
        <f t="shared" si="1"/>
        <v>442</v>
      </c>
      <c r="JI34">
        <f t="shared" si="1"/>
        <v>493</v>
      </c>
      <c r="JJ34">
        <f t="shared" si="1"/>
        <v>443</v>
      </c>
      <c r="JK34">
        <f t="shared" si="1"/>
        <v>332</v>
      </c>
      <c r="JL34" s="7">
        <f t="shared" si="1"/>
        <v>232</v>
      </c>
      <c r="JM34">
        <f t="shared" si="1"/>
        <v>308</v>
      </c>
      <c r="JN34">
        <f t="shared" si="1"/>
        <v>365</v>
      </c>
      <c r="JO34">
        <f t="shared" si="1"/>
        <v>426</v>
      </c>
      <c r="JP34">
        <f t="shared" si="1"/>
        <v>446</v>
      </c>
      <c r="JQ34">
        <f t="shared" si="1"/>
        <v>308</v>
      </c>
      <c r="JR34">
        <f t="shared" si="1"/>
        <v>0</v>
      </c>
      <c r="JS34" s="7">
        <f t="shared" si="1"/>
        <v>250</v>
      </c>
      <c r="JT34">
        <f t="shared" si="1"/>
        <v>223</v>
      </c>
      <c r="JU34">
        <f t="shared" si="1"/>
        <v>313</v>
      </c>
      <c r="JV34">
        <f t="shared" ref="JV34:KS34" si="2">SUM(JV20:JV33)</f>
        <v>427</v>
      </c>
      <c r="JW34">
        <f t="shared" si="2"/>
        <v>371</v>
      </c>
      <c r="JX34">
        <f t="shared" si="2"/>
        <v>382</v>
      </c>
      <c r="JY34">
        <f t="shared" si="2"/>
        <v>279</v>
      </c>
      <c r="JZ34" s="7">
        <f t="shared" si="2"/>
        <v>308</v>
      </c>
      <c r="KA34">
        <f t="shared" si="2"/>
        <v>303</v>
      </c>
      <c r="KB34">
        <f t="shared" si="2"/>
        <v>363</v>
      </c>
      <c r="KC34">
        <f t="shared" si="2"/>
        <v>552</v>
      </c>
      <c r="KD34">
        <f t="shared" si="2"/>
        <v>410</v>
      </c>
      <c r="KE34">
        <f t="shared" si="2"/>
        <v>374</v>
      </c>
      <c r="KF34">
        <f t="shared" si="2"/>
        <v>336</v>
      </c>
      <c r="KG34" s="7">
        <f t="shared" si="2"/>
        <v>221</v>
      </c>
      <c r="KH34">
        <f t="shared" si="2"/>
        <v>236</v>
      </c>
      <c r="KI34">
        <f t="shared" si="2"/>
        <v>261</v>
      </c>
      <c r="KJ34">
        <f t="shared" si="2"/>
        <v>355</v>
      </c>
      <c r="KK34">
        <f t="shared" si="2"/>
        <v>324</v>
      </c>
      <c r="KL34">
        <f t="shared" si="2"/>
        <v>255</v>
      </c>
      <c r="KM34">
        <f t="shared" si="2"/>
        <v>221</v>
      </c>
      <c r="KN34" s="7">
        <f t="shared" si="2"/>
        <v>190</v>
      </c>
      <c r="KO34">
        <f t="shared" si="2"/>
        <v>259</v>
      </c>
      <c r="KP34">
        <f t="shared" si="2"/>
        <v>251</v>
      </c>
      <c r="KQ34">
        <f t="shared" si="2"/>
        <v>336</v>
      </c>
      <c r="KR34">
        <f t="shared" si="2"/>
        <v>411</v>
      </c>
      <c r="KS34">
        <f t="shared" si="2"/>
        <v>301</v>
      </c>
      <c r="KT34">
        <f>SUM(KT20:KT33)</f>
        <v>249</v>
      </c>
      <c r="KU34" s="7">
        <f t="shared" ref="KU34:MA34" si="3">SUM(KU20:KU33)</f>
        <v>204</v>
      </c>
      <c r="KV34">
        <f t="shared" si="3"/>
        <v>253</v>
      </c>
      <c r="KW34">
        <f t="shared" si="3"/>
        <v>226</v>
      </c>
      <c r="KX34">
        <f t="shared" si="3"/>
        <v>275</v>
      </c>
      <c r="KY34">
        <f t="shared" si="3"/>
        <v>271</v>
      </c>
      <c r="KZ34">
        <f t="shared" si="3"/>
        <v>264</v>
      </c>
      <c r="LA34">
        <f t="shared" si="3"/>
        <v>173</v>
      </c>
      <c r="LB34" s="7">
        <f t="shared" si="3"/>
        <v>114</v>
      </c>
      <c r="LC34">
        <f t="shared" si="3"/>
        <v>111</v>
      </c>
      <c r="LD34">
        <f t="shared" si="3"/>
        <v>138</v>
      </c>
      <c r="LE34">
        <f t="shared" si="3"/>
        <v>224</v>
      </c>
      <c r="LF34">
        <f t="shared" si="3"/>
        <v>202</v>
      </c>
      <c r="LG34">
        <f t="shared" si="3"/>
        <v>166</v>
      </c>
      <c r="LH34">
        <f t="shared" si="3"/>
        <v>151</v>
      </c>
      <c r="LI34" s="7">
        <f t="shared" si="3"/>
        <v>77</v>
      </c>
      <c r="LJ34">
        <f t="shared" si="3"/>
        <v>101</v>
      </c>
      <c r="LK34">
        <f t="shared" si="3"/>
        <v>109</v>
      </c>
      <c r="LL34">
        <f t="shared" si="3"/>
        <v>172</v>
      </c>
      <c r="LM34">
        <f t="shared" si="3"/>
        <v>124</v>
      </c>
      <c r="LN34">
        <f t="shared" si="3"/>
        <v>126</v>
      </c>
      <c r="LO34">
        <f t="shared" si="3"/>
        <v>131</v>
      </c>
      <c r="LP34" s="7">
        <f t="shared" si="3"/>
        <v>58</v>
      </c>
      <c r="LQ34">
        <f t="shared" si="3"/>
        <v>66</v>
      </c>
      <c r="LR34">
        <f t="shared" si="3"/>
        <v>132</v>
      </c>
      <c r="LS34">
        <f t="shared" si="3"/>
        <v>130</v>
      </c>
      <c r="LT34">
        <f t="shared" si="3"/>
        <v>110</v>
      </c>
      <c r="LU34">
        <f t="shared" si="3"/>
        <v>88</v>
      </c>
      <c r="LV34" s="39">
        <f t="shared" si="3"/>
        <v>75</v>
      </c>
      <c r="LW34" s="5">
        <f t="shared" si="3"/>
        <v>0</v>
      </c>
      <c r="LX34">
        <f t="shared" si="3"/>
        <v>37</v>
      </c>
      <c r="LY34">
        <f t="shared" si="3"/>
        <v>76</v>
      </c>
      <c r="LZ34">
        <f t="shared" si="3"/>
        <v>75</v>
      </c>
      <c r="MA34">
        <f t="shared" si="3"/>
        <v>107</v>
      </c>
      <c r="MB34">
        <f t="shared" ref="MB34:NC34" si="4">SUM(MB20:MB33)</f>
        <v>108</v>
      </c>
      <c r="MC34">
        <f t="shared" si="4"/>
        <v>46</v>
      </c>
      <c r="MD34">
        <f t="shared" si="4"/>
        <v>53</v>
      </c>
      <c r="ME34">
        <f t="shared" si="4"/>
        <v>92</v>
      </c>
      <c r="MF34">
        <f t="shared" si="4"/>
        <v>68</v>
      </c>
      <c r="MG34">
        <f t="shared" si="4"/>
        <v>94</v>
      </c>
      <c r="MH34">
        <f t="shared" si="4"/>
        <v>0</v>
      </c>
      <c r="MI34">
        <f t="shared" si="4"/>
        <v>0</v>
      </c>
      <c r="MJ34">
        <f t="shared" si="4"/>
        <v>79</v>
      </c>
      <c r="MK34" s="7">
        <f t="shared" si="4"/>
        <v>37</v>
      </c>
      <c r="ML34">
        <f t="shared" si="4"/>
        <v>48</v>
      </c>
      <c r="MM34">
        <f t="shared" si="4"/>
        <v>51</v>
      </c>
      <c r="MN34">
        <f t="shared" si="4"/>
        <v>63</v>
      </c>
      <c r="MO34">
        <f t="shared" si="4"/>
        <v>0</v>
      </c>
      <c r="MP34">
        <f t="shared" si="4"/>
        <v>0</v>
      </c>
      <c r="MQ34">
        <f t="shared" si="4"/>
        <v>30</v>
      </c>
      <c r="MR34" s="7">
        <f t="shared" si="4"/>
        <v>0</v>
      </c>
      <c r="MS34">
        <f t="shared" si="4"/>
        <v>0</v>
      </c>
      <c r="MT34">
        <f t="shared" si="4"/>
        <v>0</v>
      </c>
      <c r="MU34">
        <f t="shared" si="4"/>
        <v>0</v>
      </c>
      <c r="MV34">
        <f t="shared" si="4"/>
        <v>0</v>
      </c>
      <c r="MW34">
        <f t="shared" si="4"/>
        <v>0</v>
      </c>
      <c r="MX34">
        <f t="shared" si="4"/>
        <v>0</v>
      </c>
      <c r="MY34" s="7">
        <f t="shared" si="4"/>
        <v>0</v>
      </c>
      <c r="MZ34">
        <f t="shared" si="4"/>
        <v>0</v>
      </c>
      <c r="NA34">
        <f t="shared" si="4"/>
        <v>66</v>
      </c>
      <c r="NB34">
        <f t="shared" si="4"/>
        <v>0</v>
      </c>
      <c r="NC34">
        <f t="shared" si="4"/>
        <v>0</v>
      </c>
      <c r="ND34">
        <f t="shared" ref="ND34:NE34" si="5">SUM(ND20:ND33)</f>
        <v>0</v>
      </c>
      <c r="NE34">
        <f t="shared" si="5"/>
        <v>0</v>
      </c>
      <c r="NF34" s="7">
        <f t="shared" ref="NF34:PQ34" si="6">SUM(NF19:NF33)</f>
        <v>0</v>
      </c>
      <c r="NG34">
        <f t="shared" si="6"/>
        <v>0</v>
      </c>
      <c r="NH34">
        <f t="shared" si="6"/>
        <v>0</v>
      </c>
      <c r="NI34">
        <f t="shared" si="6"/>
        <v>0</v>
      </c>
      <c r="NJ34">
        <f t="shared" si="6"/>
        <v>0</v>
      </c>
      <c r="NK34">
        <f t="shared" si="6"/>
        <v>0</v>
      </c>
      <c r="NL34">
        <f t="shared" si="6"/>
        <v>0</v>
      </c>
      <c r="NM34" s="7">
        <f t="shared" si="6"/>
        <v>119</v>
      </c>
      <c r="NN34">
        <f t="shared" si="6"/>
        <v>164</v>
      </c>
      <c r="NO34">
        <f t="shared" si="6"/>
        <v>264</v>
      </c>
      <c r="NP34">
        <f t="shared" si="6"/>
        <v>238</v>
      </c>
      <c r="NQ34">
        <f t="shared" si="6"/>
        <v>253</v>
      </c>
      <c r="NR34">
        <f t="shared" si="6"/>
        <v>302</v>
      </c>
      <c r="NS34">
        <f t="shared" si="6"/>
        <v>283</v>
      </c>
      <c r="NT34" s="7">
        <f t="shared" si="6"/>
        <v>163</v>
      </c>
      <c r="NU34">
        <f t="shared" si="6"/>
        <v>0</v>
      </c>
      <c r="NV34">
        <f t="shared" si="6"/>
        <v>0</v>
      </c>
      <c r="NW34">
        <f t="shared" si="6"/>
        <v>0</v>
      </c>
      <c r="NX34">
        <f t="shared" si="6"/>
        <v>0</v>
      </c>
      <c r="NY34">
        <f t="shared" si="6"/>
        <v>0</v>
      </c>
      <c r="NZ34">
        <f t="shared" si="6"/>
        <v>0</v>
      </c>
      <c r="OA34" s="7">
        <f t="shared" si="6"/>
        <v>485</v>
      </c>
      <c r="OB34">
        <f t="shared" si="6"/>
        <v>534</v>
      </c>
      <c r="OC34">
        <f t="shared" si="6"/>
        <v>687</v>
      </c>
      <c r="OD34">
        <f t="shared" si="6"/>
        <v>853</v>
      </c>
      <c r="OE34">
        <f t="shared" si="6"/>
        <v>1142</v>
      </c>
      <c r="OF34">
        <f t="shared" si="6"/>
        <v>1058</v>
      </c>
      <c r="OG34">
        <f t="shared" si="6"/>
        <v>1451</v>
      </c>
      <c r="OH34" s="7">
        <f t="shared" si="6"/>
        <v>1333</v>
      </c>
      <c r="OI34">
        <f t="shared" si="6"/>
        <v>1146</v>
      </c>
      <c r="OJ34">
        <f t="shared" si="6"/>
        <v>1559</v>
      </c>
      <c r="OK34">
        <f t="shared" si="6"/>
        <v>2051</v>
      </c>
      <c r="OL34">
        <f t="shared" si="6"/>
        <v>2155</v>
      </c>
      <c r="OM34">
        <f t="shared" si="6"/>
        <v>1819</v>
      </c>
      <c r="ON34">
        <f t="shared" si="6"/>
        <v>1468</v>
      </c>
      <c r="OO34" s="7">
        <f t="shared" si="6"/>
        <v>1563</v>
      </c>
      <c r="OP34">
        <f t="shared" si="6"/>
        <v>1389</v>
      </c>
      <c r="OQ34">
        <f t="shared" si="6"/>
        <v>1787</v>
      </c>
      <c r="OR34">
        <f t="shared" si="6"/>
        <v>2875</v>
      </c>
      <c r="OS34">
        <f t="shared" si="6"/>
        <v>2197</v>
      </c>
      <c r="OT34">
        <f t="shared" si="6"/>
        <v>2421</v>
      </c>
      <c r="OU34">
        <f t="shared" si="6"/>
        <v>1966</v>
      </c>
      <c r="OV34" s="7">
        <f t="shared" si="6"/>
        <v>1588</v>
      </c>
      <c r="OW34">
        <f t="shared" si="6"/>
        <v>2042</v>
      </c>
      <c r="OX34">
        <f t="shared" si="6"/>
        <v>1683</v>
      </c>
      <c r="OY34">
        <f t="shared" si="6"/>
        <v>3245</v>
      </c>
      <c r="OZ34">
        <f t="shared" si="6"/>
        <v>2849</v>
      </c>
      <c r="PA34">
        <f t="shared" si="6"/>
        <v>3193</v>
      </c>
      <c r="PB34">
        <f t="shared" si="6"/>
        <v>2383</v>
      </c>
      <c r="PC34" s="7">
        <f t="shared" si="6"/>
        <v>2389</v>
      </c>
      <c r="PD34">
        <f t="shared" si="6"/>
        <v>2187</v>
      </c>
      <c r="PE34">
        <f t="shared" si="6"/>
        <v>2556</v>
      </c>
      <c r="PF34">
        <f t="shared" si="6"/>
        <v>3668</v>
      </c>
      <c r="PG34">
        <f t="shared" si="6"/>
        <v>3478</v>
      </c>
      <c r="PH34">
        <f t="shared" si="6"/>
        <v>3512</v>
      </c>
      <c r="PI34">
        <f t="shared" si="6"/>
        <v>2793</v>
      </c>
      <c r="PJ34" s="7">
        <f t="shared" si="6"/>
        <v>2818</v>
      </c>
      <c r="PK34">
        <f t="shared" si="6"/>
        <v>2759</v>
      </c>
      <c r="PL34">
        <f t="shared" si="6"/>
        <v>2870</v>
      </c>
      <c r="PM34">
        <f t="shared" si="6"/>
        <v>3717</v>
      </c>
      <c r="PN34">
        <f t="shared" si="6"/>
        <v>3734</v>
      </c>
      <c r="PO34">
        <f t="shared" si="6"/>
        <v>3573</v>
      </c>
      <c r="PP34">
        <f t="shared" si="6"/>
        <v>2876</v>
      </c>
      <c r="PQ34" s="7">
        <f t="shared" si="6"/>
        <v>2643</v>
      </c>
      <c r="PR34">
        <f t="shared" ref="PR34:QQ34" si="7">SUM(PR19:PR33)</f>
        <v>1669</v>
      </c>
      <c r="PS34">
        <f t="shared" si="7"/>
        <v>1704</v>
      </c>
      <c r="PT34">
        <f t="shared" si="7"/>
        <v>1770</v>
      </c>
      <c r="PU34">
        <f t="shared" si="7"/>
        <v>3169</v>
      </c>
      <c r="PV34">
        <f t="shared" si="7"/>
        <v>3069</v>
      </c>
      <c r="PW34">
        <f t="shared" si="7"/>
        <v>2617</v>
      </c>
      <c r="PX34" s="7">
        <f t="shared" si="7"/>
        <v>2712</v>
      </c>
      <c r="PY34">
        <f t="shared" si="7"/>
        <v>1895</v>
      </c>
      <c r="PZ34">
        <f t="shared" si="7"/>
        <v>2237</v>
      </c>
      <c r="QA34">
        <f t="shared" si="7"/>
        <v>2803</v>
      </c>
      <c r="QB34">
        <f t="shared" si="7"/>
        <v>2323</v>
      </c>
      <c r="QC34">
        <f t="shared" si="7"/>
        <v>2238</v>
      </c>
      <c r="QD34">
        <f t="shared" si="7"/>
        <v>1838</v>
      </c>
      <c r="QE34" s="7">
        <f t="shared" si="7"/>
        <v>1409</v>
      </c>
      <c r="QF34">
        <f t="shared" si="7"/>
        <v>1229</v>
      </c>
      <c r="QG34">
        <f t="shared" si="7"/>
        <v>1724</v>
      </c>
      <c r="QH34">
        <f t="shared" si="7"/>
        <v>2020</v>
      </c>
      <c r="QI34">
        <f t="shared" si="7"/>
        <v>1730</v>
      </c>
      <c r="QJ34">
        <f t="shared" si="7"/>
        <v>1828</v>
      </c>
      <c r="QK34">
        <f t="shared" si="7"/>
        <v>1434</v>
      </c>
      <c r="QL34" s="7">
        <f t="shared" si="7"/>
        <v>1184</v>
      </c>
      <c r="QM34">
        <f t="shared" si="7"/>
        <v>872</v>
      </c>
      <c r="QN34">
        <f t="shared" si="7"/>
        <v>1198</v>
      </c>
      <c r="QO34">
        <f t="shared" si="7"/>
        <v>1485</v>
      </c>
      <c r="QP34">
        <f t="shared" si="7"/>
        <v>1630</v>
      </c>
      <c r="QQ34">
        <f t="shared" si="7"/>
        <v>1259</v>
      </c>
      <c r="QR34">
        <f>SUM(QR19:QR33)</f>
        <v>927</v>
      </c>
      <c r="QS34" s="7">
        <f>SUM(QS19:QS33)</f>
        <v>783</v>
      </c>
      <c r="QT34">
        <f>SUM(QT19:QT33)</f>
        <v>650</v>
      </c>
      <c r="QU34">
        <f t="shared" ref="QU34:RF34" si="8">SUM(QU19:QU33)</f>
        <v>978</v>
      </c>
      <c r="QV34">
        <f t="shared" si="8"/>
        <v>988</v>
      </c>
      <c r="QW34">
        <f t="shared" si="8"/>
        <v>982</v>
      </c>
      <c r="QX34">
        <f t="shared" si="8"/>
        <v>828</v>
      </c>
      <c r="QY34">
        <f t="shared" si="8"/>
        <v>780</v>
      </c>
      <c r="QZ34" s="7">
        <f t="shared" si="8"/>
        <v>590</v>
      </c>
      <c r="RA34">
        <f t="shared" si="8"/>
        <v>395</v>
      </c>
      <c r="RB34">
        <f t="shared" si="8"/>
        <v>682</v>
      </c>
      <c r="RC34">
        <f t="shared" si="8"/>
        <v>754</v>
      </c>
      <c r="RD34">
        <f t="shared" si="8"/>
        <v>763</v>
      </c>
      <c r="RE34">
        <f t="shared" si="8"/>
        <v>640</v>
      </c>
      <c r="RF34">
        <f t="shared" si="8"/>
        <v>533</v>
      </c>
      <c r="RG34" s="7">
        <f t="shared" ref="RG34:SF34" si="9">SUM(RG19:RG33)</f>
        <v>360</v>
      </c>
      <c r="RH34">
        <f t="shared" si="9"/>
        <v>444</v>
      </c>
      <c r="RI34">
        <f t="shared" si="9"/>
        <v>424</v>
      </c>
      <c r="RJ34">
        <f t="shared" si="9"/>
        <v>549</v>
      </c>
      <c r="RK34">
        <f t="shared" si="9"/>
        <v>394</v>
      </c>
      <c r="RL34">
        <f t="shared" si="9"/>
        <v>414</v>
      </c>
      <c r="RM34">
        <f t="shared" si="9"/>
        <v>460</v>
      </c>
      <c r="RN34">
        <f t="shared" si="9"/>
        <v>345</v>
      </c>
      <c r="RO34">
        <f t="shared" si="9"/>
        <v>275</v>
      </c>
      <c r="RP34">
        <f t="shared" si="9"/>
        <v>336</v>
      </c>
      <c r="RQ34">
        <f t="shared" si="9"/>
        <v>556</v>
      </c>
      <c r="RR34">
        <f t="shared" si="9"/>
        <v>499</v>
      </c>
      <c r="RS34">
        <f t="shared" si="9"/>
        <v>351</v>
      </c>
      <c r="RT34">
        <f t="shared" si="9"/>
        <v>285</v>
      </c>
      <c r="RU34" s="7">
        <f t="shared" si="9"/>
        <v>240</v>
      </c>
      <c r="RV34">
        <f t="shared" si="9"/>
        <v>239</v>
      </c>
      <c r="RW34">
        <f t="shared" si="9"/>
        <v>335</v>
      </c>
      <c r="RX34">
        <f t="shared" si="9"/>
        <v>418</v>
      </c>
      <c r="RY34">
        <f t="shared" si="9"/>
        <v>427</v>
      </c>
      <c r="RZ34">
        <f t="shared" si="9"/>
        <v>318</v>
      </c>
      <c r="SA34">
        <f t="shared" si="9"/>
        <v>283</v>
      </c>
      <c r="SB34" s="7">
        <f t="shared" si="9"/>
        <v>213</v>
      </c>
      <c r="SC34">
        <f t="shared" si="9"/>
        <v>139</v>
      </c>
      <c r="SD34">
        <f t="shared" si="9"/>
        <v>349</v>
      </c>
      <c r="SE34">
        <f t="shared" si="9"/>
        <v>486</v>
      </c>
      <c r="SF34">
        <f t="shared" si="9"/>
        <v>344</v>
      </c>
      <c r="SG34">
        <f t="shared" ref="SG34:UE34" si="10">SUM(SG19:SG33)</f>
        <v>367</v>
      </c>
      <c r="SH34">
        <f t="shared" si="10"/>
        <v>282</v>
      </c>
      <c r="SI34" s="7">
        <f t="shared" si="10"/>
        <v>266</v>
      </c>
      <c r="SJ34">
        <f t="shared" si="10"/>
        <v>293</v>
      </c>
      <c r="SK34">
        <f t="shared" si="10"/>
        <v>383</v>
      </c>
      <c r="SL34">
        <f t="shared" si="10"/>
        <v>511</v>
      </c>
      <c r="SM34">
        <f t="shared" si="10"/>
        <v>469</v>
      </c>
      <c r="SN34">
        <f t="shared" si="10"/>
        <v>483</v>
      </c>
      <c r="SO34">
        <f t="shared" si="10"/>
        <v>369</v>
      </c>
      <c r="SP34" s="7">
        <f t="shared" si="10"/>
        <v>255</v>
      </c>
      <c r="SQ34">
        <f t="shared" si="10"/>
        <v>283</v>
      </c>
      <c r="SR34">
        <f t="shared" si="10"/>
        <v>365</v>
      </c>
      <c r="SS34">
        <f t="shared" si="10"/>
        <v>477</v>
      </c>
      <c r="ST34">
        <f t="shared" si="10"/>
        <v>640</v>
      </c>
      <c r="SU34">
        <f t="shared" si="10"/>
        <v>187</v>
      </c>
      <c r="SV34">
        <f t="shared" si="10"/>
        <v>197</v>
      </c>
      <c r="SW34" s="7">
        <f t="shared" si="10"/>
        <v>263</v>
      </c>
      <c r="SX34">
        <f t="shared" si="10"/>
        <v>392</v>
      </c>
      <c r="SY34">
        <f t="shared" si="10"/>
        <v>510</v>
      </c>
      <c r="SZ34">
        <f t="shared" si="10"/>
        <v>656</v>
      </c>
      <c r="TA34">
        <f t="shared" si="10"/>
        <v>658</v>
      </c>
      <c r="TB34">
        <f t="shared" si="10"/>
        <v>492</v>
      </c>
      <c r="TC34">
        <f t="shared" si="10"/>
        <v>456</v>
      </c>
      <c r="TD34" s="7">
        <f t="shared" si="10"/>
        <v>388</v>
      </c>
      <c r="TE34">
        <f t="shared" si="10"/>
        <v>404</v>
      </c>
      <c r="TF34">
        <f t="shared" si="10"/>
        <v>530</v>
      </c>
      <c r="TG34">
        <f t="shared" si="10"/>
        <v>823</v>
      </c>
      <c r="TH34">
        <f t="shared" si="10"/>
        <v>514</v>
      </c>
      <c r="TI34">
        <f t="shared" si="10"/>
        <v>568</v>
      </c>
      <c r="TJ34">
        <f t="shared" si="10"/>
        <v>455</v>
      </c>
      <c r="TK34" s="7">
        <f t="shared" si="10"/>
        <v>418</v>
      </c>
      <c r="TL34">
        <f t="shared" si="10"/>
        <v>395</v>
      </c>
      <c r="TM34">
        <f t="shared" si="10"/>
        <v>506</v>
      </c>
      <c r="TN34">
        <f t="shared" si="10"/>
        <v>0</v>
      </c>
      <c r="TO34">
        <f t="shared" si="10"/>
        <v>0</v>
      </c>
      <c r="TP34">
        <f t="shared" si="10"/>
        <v>0</v>
      </c>
      <c r="TQ34">
        <f t="shared" si="10"/>
        <v>0</v>
      </c>
      <c r="TR34" s="7">
        <f t="shared" si="10"/>
        <v>0</v>
      </c>
      <c r="TS34">
        <f t="shared" si="10"/>
        <v>0</v>
      </c>
      <c r="TT34">
        <f t="shared" si="10"/>
        <v>0</v>
      </c>
      <c r="TU34">
        <f t="shared" si="10"/>
        <v>0</v>
      </c>
      <c r="TV34">
        <f t="shared" si="10"/>
        <v>0</v>
      </c>
      <c r="TW34">
        <f t="shared" si="10"/>
        <v>0</v>
      </c>
      <c r="TX34">
        <f t="shared" si="10"/>
        <v>0</v>
      </c>
      <c r="TY34" s="7">
        <f t="shared" si="10"/>
        <v>0</v>
      </c>
      <c r="TZ34">
        <f t="shared" si="10"/>
        <v>0</v>
      </c>
      <c r="UA34">
        <f t="shared" si="10"/>
        <v>0</v>
      </c>
      <c r="UB34">
        <f t="shared" si="10"/>
        <v>0</v>
      </c>
      <c r="UC34">
        <f t="shared" si="10"/>
        <v>0</v>
      </c>
      <c r="UD34">
        <f t="shared" si="10"/>
        <v>0</v>
      </c>
      <c r="UE34">
        <f t="shared" si="10"/>
        <v>0</v>
      </c>
    </row>
    <row r="35" spans="1:551" s="119" customFormat="1" x14ac:dyDescent="0.3">
      <c r="A35" s="119" t="s">
        <v>54</v>
      </c>
      <c r="B35" s="119">
        <f>AVERAGE(B2:B2)</f>
        <v>1497</v>
      </c>
      <c r="C35" s="119">
        <f>AVERAGE(B2:C2)</f>
        <v>1563</v>
      </c>
      <c r="D35" s="119">
        <f>AVERAGE(B2:D2)</f>
        <v>1561.3333333333333</v>
      </c>
      <c r="E35" s="119">
        <f>AVERAGE(B2:E2)</f>
        <v>1630</v>
      </c>
      <c r="F35" s="119">
        <f>AVERAGE(B2:F2)</f>
        <v>1596.6</v>
      </c>
      <c r="G35" s="119">
        <f>AVERAGE(B2:G2)</f>
        <v>1581.3333333333333</v>
      </c>
      <c r="H35" s="119">
        <f t="shared" ref="H35" si="11">AVERAGE(B2:H2)</f>
        <v>1488.8571428571429</v>
      </c>
      <c r="I35" s="119">
        <f t="shared" ref="I35" si="12">AVERAGE(C2:I2)</f>
        <v>1494.5714285714287</v>
      </c>
      <c r="J35" s="119">
        <f t="shared" ref="J35" si="13">AVERAGE(D2:J2)</f>
        <v>1508</v>
      </c>
      <c r="K35" s="119">
        <f t="shared" ref="K35" si="14">AVERAGE(E2:K2)</f>
        <v>1531.8571428571429</v>
      </c>
      <c r="L35" s="119">
        <f t="shared" ref="L35" si="15">AVERAGE(F2:L2)</f>
        <v>1589.4285714285713</v>
      </c>
      <c r="M35" s="119">
        <f t="shared" ref="M35" si="16">AVERAGE(G2:M2)</f>
        <v>1659.2857142857142</v>
      </c>
      <c r="N35" s="119">
        <f t="shared" ref="N35" si="17">AVERAGE(H2:N2)</f>
        <v>1663.1428571428571</v>
      </c>
      <c r="O35" s="119">
        <f t="shared" ref="O35" si="18">AVERAGE(I2:O2)</f>
        <v>1844.7142857142858</v>
      </c>
      <c r="P35" s="119">
        <f t="shared" ref="P35" si="19">AVERAGE(J2:P2)</f>
        <v>1889.4285714285713</v>
      </c>
      <c r="Q35" s="119">
        <f t="shared" ref="Q35" si="20">AVERAGE(K2:Q2)</f>
        <v>1906.4285714285713</v>
      </c>
      <c r="R35" s="119">
        <f t="shared" ref="R35" si="21">AVERAGE(L2:R2)</f>
        <v>1940.5714285714287</v>
      </c>
      <c r="S35" s="119">
        <f t="shared" ref="S35" si="22">AVERAGE(M2:S2)</f>
        <v>1832.2857142857142</v>
      </c>
      <c r="T35" s="119">
        <f t="shared" ref="T35" si="23">AVERAGE(N2:T2)</f>
        <v>1887</v>
      </c>
      <c r="U35" s="119">
        <f t="shared" ref="U35" si="24">AVERAGE(O2:U2)</f>
        <v>1874.5714285714287</v>
      </c>
      <c r="V35" s="119">
        <f t="shared" ref="V35" si="25">AVERAGE(P2:V2)</f>
        <v>1826.7142857142858</v>
      </c>
      <c r="W35" s="119">
        <f t="shared" ref="W35" si="26">AVERAGE(Q2:W2)</f>
        <v>1798.7142857142858</v>
      </c>
      <c r="X35" s="119">
        <f t="shared" ref="X35" si="27">AVERAGE(R2:X2)</f>
        <v>1755.2857142857142</v>
      </c>
      <c r="Y35" s="119">
        <f t="shared" ref="Y35:CJ35" si="28">AVERAGE(S2:Y2)</f>
        <v>1749.1428571428571</v>
      </c>
      <c r="Z35" s="119">
        <f t="shared" si="28"/>
        <v>1733</v>
      </c>
      <c r="AA35" s="119">
        <f t="shared" si="28"/>
        <v>1566.5714285714287</v>
      </c>
      <c r="AB35" s="119">
        <f t="shared" si="28"/>
        <v>1535.2857142857142</v>
      </c>
      <c r="AC35" s="119">
        <f t="shared" si="28"/>
        <v>1492.8571428571429</v>
      </c>
      <c r="AD35" s="119">
        <f t="shared" si="28"/>
        <v>1494.5714285714287</v>
      </c>
      <c r="AE35" s="119">
        <f t="shared" si="28"/>
        <v>1508.5714285714287</v>
      </c>
      <c r="AF35" s="119">
        <f t="shared" si="28"/>
        <v>1426.4285714285713</v>
      </c>
      <c r="AG35" s="119">
        <f t="shared" si="28"/>
        <v>1444</v>
      </c>
      <c r="AH35" s="119">
        <f t="shared" si="28"/>
        <v>1435.4285714285713</v>
      </c>
      <c r="AI35" s="119">
        <f t="shared" si="28"/>
        <v>1418.1428571428571</v>
      </c>
      <c r="AJ35" s="119">
        <f t="shared" si="28"/>
        <v>1360.2857142857142</v>
      </c>
      <c r="AK35" s="119">
        <f t="shared" si="28"/>
        <v>1290.1428571428571</v>
      </c>
      <c r="AL35" s="119">
        <f t="shared" si="28"/>
        <v>1241.4285714285713</v>
      </c>
      <c r="AM35" s="119">
        <f t="shared" si="28"/>
        <v>1229.8571428571429</v>
      </c>
      <c r="AN35" s="119">
        <f t="shared" si="28"/>
        <v>1185.1428571428571</v>
      </c>
      <c r="AO35" s="119">
        <f t="shared" si="28"/>
        <v>1171</v>
      </c>
      <c r="AP35" s="119">
        <f t="shared" si="28"/>
        <v>1115.7142857142858</v>
      </c>
      <c r="AQ35" s="119">
        <f t="shared" si="28"/>
        <v>1081.4285714285713</v>
      </c>
      <c r="AR35" s="119">
        <f t="shared" si="28"/>
        <v>1015.2857142857143</v>
      </c>
      <c r="AS35" s="119">
        <f t="shared" si="28"/>
        <v>959.85714285714289</v>
      </c>
      <c r="AT35" s="119">
        <f t="shared" si="28"/>
        <v>924.14285714285711</v>
      </c>
      <c r="AU35" s="119">
        <f t="shared" si="28"/>
        <v>896.71428571428567</v>
      </c>
      <c r="AV35" s="119">
        <f t="shared" si="28"/>
        <v>829</v>
      </c>
      <c r="AW35" s="119">
        <f t="shared" si="28"/>
        <v>790.85714285714289</v>
      </c>
      <c r="AX35" s="119">
        <f t="shared" si="28"/>
        <v>757</v>
      </c>
      <c r="AY35" s="119">
        <f t="shared" si="28"/>
        <v>755.85714285714289</v>
      </c>
      <c r="AZ35" s="119">
        <f t="shared" si="28"/>
        <v>754.28571428571433</v>
      </c>
      <c r="BA35" s="119">
        <f t="shared" si="28"/>
        <v>747.42857142857144</v>
      </c>
      <c r="BB35" s="119">
        <f t="shared" si="28"/>
        <v>724.42857142857144</v>
      </c>
      <c r="BC35" s="119">
        <f t="shared" si="28"/>
        <v>742.42857142857144</v>
      </c>
      <c r="BD35" s="119">
        <f t="shared" si="28"/>
        <v>755.57142857142856</v>
      </c>
      <c r="BE35" s="119">
        <f t="shared" si="28"/>
        <v>786.71428571428567</v>
      </c>
      <c r="BF35" s="119">
        <f t="shared" si="28"/>
        <v>758.28571428571433</v>
      </c>
      <c r="BG35" s="119">
        <f t="shared" si="28"/>
        <v>690.85714285714289</v>
      </c>
      <c r="BH35" s="119">
        <f t="shared" si="28"/>
        <v>681.71428571428567</v>
      </c>
      <c r="BI35" s="119">
        <f t="shared" si="28"/>
        <v>742.42857142857144</v>
      </c>
      <c r="BJ35" s="119">
        <f t="shared" si="28"/>
        <v>793.28571428571433</v>
      </c>
      <c r="BK35" s="119">
        <f t="shared" si="28"/>
        <v>808.71428571428567</v>
      </c>
      <c r="BL35" s="119">
        <f t="shared" si="28"/>
        <v>787.57142857142856</v>
      </c>
      <c r="BM35" s="119">
        <f t="shared" si="28"/>
        <v>801.28571428571433</v>
      </c>
      <c r="BN35" s="119">
        <f t="shared" si="28"/>
        <v>895.57142857142856</v>
      </c>
      <c r="BO35" s="119">
        <f t="shared" si="28"/>
        <v>982.42857142857144</v>
      </c>
      <c r="BP35" s="119">
        <f t="shared" si="28"/>
        <v>935</v>
      </c>
      <c r="BQ35" s="119">
        <f t="shared" si="28"/>
        <v>875.57142857142856</v>
      </c>
      <c r="BR35" s="119">
        <f t="shared" si="28"/>
        <v>866.85714285714289</v>
      </c>
      <c r="BS35" s="119">
        <f t="shared" si="28"/>
        <v>806.57142857142856</v>
      </c>
      <c r="BT35" s="119">
        <f t="shared" si="28"/>
        <v>756.42857142857144</v>
      </c>
      <c r="BU35" s="119">
        <f t="shared" si="28"/>
        <v>639.28571428571433</v>
      </c>
      <c r="BV35" s="119">
        <f t="shared" si="28"/>
        <v>559.28571428571433</v>
      </c>
      <c r="BW35" s="119">
        <f t="shared" si="28"/>
        <v>546.28571428571433</v>
      </c>
      <c r="BX35" s="119">
        <f t="shared" si="28"/>
        <v>533.71428571428567</v>
      </c>
      <c r="BY35" s="119">
        <f t="shared" si="28"/>
        <v>524.42857142857144</v>
      </c>
      <c r="BZ35" s="119">
        <f t="shared" si="28"/>
        <v>576.14285714285711</v>
      </c>
      <c r="CA35" s="119">
        <f t="shared" si="28"/>
        <v>610.28571428571433</v>
      </c>
      <c r="CB35" s="119">
        <f t="shared" si="28"/>
        <v>678.28571428571433</v>
      </c>
      <c r="CC35" s="119">
        <f t="shared" si="28"/>
        <v>651.85714285714289</v>
      </c>
      <c r="CD35" s="119">
        <f t="shared" si="28"/>
        <v>634.57142857142856</v>
      </c>
      <c r="CE35" s="119">
        <f t="shared" si="28"/>
        <v>621</v>
      </c>
      <c r="CF35" s="119">
        <f t="shared" si="28"/>
        <v>602.14285714285711</v>
      </c>
      <c r="CG35" s="119">
        <f t="shared" si="28"/>
        <v>607.57142857142856</v>
      </c>
      <c r="CH35" s="119">
        <f t="shared" si="28"/>
        <v>625.28571428571433</v>
      </c>
      <c r="CI35" s="119">
        <f t="shared" si="28"/>
        <v>614.42857142857144</v>
      </c>
      <c r="CJ35" s="119">
        <f t="shared" si="28"/>
        <v>597.42857142857144</v>
      </c>
      <c r="CK35" s="119">
        <f t="shared" ref="CK35:ET35" si="29">AVERAGE(CE2:CK2)</f>
        <v>587.85714285714289</v>
      </c>
      <c r="CL35" s="119">
        <f t="shared" si="29"/>
        <v>609.14285714285711</v>
      </c>
      <c r="CM35" s="119">
        <f t="shared" si="29"/>
        <v>630.42857142857144</v>
      </c>
      <c r="CN35" s="119">
        <f t="shared" si="29"/>
        <v>600.14285714285711</v>
      </c>
      <c r="CO35" s="119">
        <f t="shared" si="29"/>
        <v>540.71428571428567</v>
      </c>
      <c r="CP35" s="119">
        <f t="shared" si="29"/>
        <v>478.57142857142856</v>
      </c>
      <c r="CQ35" s="119">
        <f t="shared" si="29"/>
        <v>422.71428571428572</v>
      </c>
      <c r="CR35" s="119">
        <f t="shared" si="29"/>
        <v>424.14285714285717</v>
      </c>
      <c r="CS35" s="119">
        <f t="shared" si="29"/>
        <v>431.28571428571428</v>
      </c>
      <c r="CT35" s="119">
        <f t="shared" si="29"/>
        <v>431.71428571428572</v>
      </c>
      <c r="CU35" s="119">
        <f t="shared" si="29"/>
        <v>455.42857142857144</v>
      </c>
      <c r="CV35" s="119">
        <f t="shared" si="29"/>
        <v>506.71428571428572</v>
      </c>
      <c r="CW35" s="119">
        <f t="shared" si="29"/>
        <v>596.71428571428567</v>
      </c>
      <c r="CX35" s="119">
        <f t="shared" si="29"/>
        <v>685</v>
      </c>
      <c r="CY35" s="119">
        <f t="shared" si="29"/>
        <v>715.14285714285711</v>
      </c>
      <c r="CZ35" s="119">
        <f t="shared" si="29"/>
        <v>729</v>
      </c>
      <c r="DA35" s="119">
        <f t="shared" si="29"/>
        <v>734.57142857142856</v>
      </c>
      <c r="DB35" s="119">
        <f t="shared" si="29"/>
        <v>725.42857142857144</v>
      </c>
      <c r="DC35" s="119">
        <f t="shared" si="29"/>
        <v>746</v>
      </c>
      <c r="DD35" s="119">
        <f t="shared" si="29"/>
        <v>776.42857142857144</v>
      </c>
      <c r="DE35" s="119">
        <f t="shared" si="29"/>
        <v>779.71428571428567</v>
      </c>
      <c r="DF35" s="119">
        <f t="shared" si="29"/>
        <v>772.57142857142856</v>
      </c>
      <c r="DG35" s="119">
        <f t="shared" si="29"/>
        <v>773.42857142857144</v>
      </c>
      <c r="DH35" s="119">
        <f t="shared" si="29"/>
        <v>767</v>
      </c>
      <c r="DI35" s="119">
        <f t="shared" si="29"/>
        <v>772.28571428571433</v>
      </c>
      <c r="DJ35" s="119">
        <f t="shared" si="29"/>
        <v>770.28571428571433</v>
      </c>
      <c r="DK35" s="119">
        <f t="shared" si="29"/>
        <v>748.71428571428567</v>
      </c>
      <c r="DL35" s="119">
        <f t="shared" si="29"/>
        <v>732.57142857142856</v>
      </c>
      <c r="DM35" s="119">
        <f t="shared" si="29"/>
        <v>663.71428571428567</v>
      </c>
      <c r="DN35" s="119">
        <f t="shared" si="29"/>
        <v>743.57142857142856</v>
      </c>
      <c r="DO35" s="119">
        <f t="shared" si="29"/>
        <v>774.42857142857144</v>
      </c>
      <c r="DP35" s="119">
        <f t="shared" si="29"/>
        <v>787.14285714285711</v>
      </c>
      <c r="DQ35" s="119">
        <f t="shared" si="29"/>
        <v>780</v>
      </c>
      <c r="DR35" s="119">
        <f t="shared" si="29"/>
        <v>779.57142857142856</v>
      </c>
      <c r="DS35" s="119">
        <f t="shared" si="29"/>
        <v>764.71428571428567</v>
      </c>
      <c r="DT35" s="119">
        <f t="shared" si="29"/>
        <v>836.57142857142856</v>
      </c>
      <c r="DU35" s="119">
        <f t="shared" si="29"/>
        <v>842</v>
      </c>
      <c r="DV35" s="119">
        <f t="shared" si="29"/>
        <v>846.28571428571433</v>
      </c>
      <c r="DW35" s="119">
        <f t="shared" si="29"/>
        <v>844.28571428571433</v>
      </c>
      <c r="DX35" s="119">
        <f t="shared" si="29"/>
        <v>845.85714285714289</v>
      </c>
      <c r="DY35" s="119">
        <f t="shared" si="29"/>
        <v>789.57142857142856</v>
      </c>
      <c r="DZ35" s="119">
        <f t="shared" si="29"/>
        <v>828.57142857142856</v>
      </c>
      <c r="EA35" s="119">
        <f t="shared" si="29"/>
        <v>944</v>
      </c>
      <c r="EB35" s="119">
        <f t="shared" si="29"/>
        <v>873.42857142857144</v>
      </c>
      <c r="EC35" s="119">
        <f t="shared" si="29"/>
        <v>845</v>
      </c>
      <c r="ED35" s="119">
        <f t="shared" si="29"/>
        <v>928.57142857142856</v>
      </c>
      <c r="EE35" s="119">
        <f t="shared" si="29"/>
        <v>977.14285714285711</v>
      </c>
      <c r="EF35" s="119">
        <f t="shared" si="29"/>
        <v>1079.8571428571429</v>
      </c>
      <c r="EG35" s="119">
        <f t="shared" si="29"/>
        <v>1136.2857142857142</v>
      </c>
      <c r="EH35" s="119">
        <f t="shared" si="29"/>
        <v>1133.1428571428571</v>
      </c>
      <c r="EI35" s="119">
        <f t="shared" si="29"/>
        <v>1206.5714285714287</v>
      </c>
      <c r="EJ35" s="119">
        <f t="shared" si="29"/>
        <v>1263</v>
      </c>
      <c r="EK35" s="119">
        <f t="shared" si="29"/>
        <v>1229</v>
      </c>
      <c r="EL35" s="119">
        <f t="shared" si="29"/>
        <v>1263.1428571428571</v>
      </c>
      <c r="EM35" s="119">
        <f t="shared" si="29"/>
        <v>1287</v>
      </c>
      <c r="EN35" s="119">
        <f t="shared" si="29"/>
        <v>1305.7142857142858</v>
      </c>
      <c r="EO35" s="119">
        <f t="shared" si="29"/>
        <v>1293.2857142857142</v>
      </c>
      <c r="EP35" s="119">
        <f t="shared" si="29"/>
        <v>1254.2857142857142</v>
      </c>
      <c r="EQ35" s="119">
        <f t="shared" si="29"/>
        <v>1270.5714285714287</v>
      </c>
      <c r="ER35" s="119">
        <f t="shared" si="29"/>
        <v>1311.4285714285713</v>
      </c>
      <c r="ES35" s="119">
        <f t="shared" si="29"/>
        <v>1313.8571428571429</v>
      </c>
      <c r="ET35" s="119">
        <f t="shared" si="29"/>
        <v>1297.8333333333333</v>
      </c>
      <c r="EU35" s="119">
        <f t="shared" ref="EU35:GQ35" si="30">AVERAGE(EO2:EU2)</f>
        <v>1347.5</v>
      </c>
      <c r="EV35" s="119">
        <f t="shared" si="30"/>
        <v>1392</v>
      </c>
      <c r="EW35" s="120">
        <f t="shared" si="30"/>
        <v>1389.8333333333333</v>
      </c>
      <c r="EX35" s="119">
        <f t="shared" si="30"/>
        <v>1403</v>
      </c>
      <c r="EY35" s="119">
        <f t="shared" si="30"/>
        <v>1390.1666666666667</v>
      </c>
      <c r="EZ35" s="119">
        <f t="shared" si="30"/>
        <v>1451.6666666666667</v>
      </c>
      <c r="FA35" s="119">
        <f t="shared" si="30"/>
        <v>1494.8571428571429</v>
      </c>
      <c r="FB35" s="119">
        <f t="shared" si="30"/>
        <v>1593.8571428571429</v>
      </c>
      <c r="FC35" s="119">
        <f t="shared" si="30"/>
        <v>1725</v>
      </c>
      <c r="FD35" s="120">
        <f t="shared" si="30"/>
        <v>1937.1428571428571</v>
      </c>
      <c r="FE35" s="119">
        <f t="shared" si="30"/>
        <v>2114.1428571428573</v>
      </c>
      <c r="FF35" s="119">
        <f t="shared" si="30"/>
        <v>2231</v>
      </c>
      <c r="FG35" s="119">
        <f t="shared" si="30"/>
        <v>2306.2857142857142</v>
      </c>
      <c r="FH35" s="119">
        <f t="shared" si="30"/>
        <v>2324.7142857142858</v>
      </c>
      <c r="FI35" s="119">
        <f t="shared" si="30"/>
        <v>2420</v>
      </c>
      <c r="FJ35" s="119">
        <f t="shared" si="30"/>
        <v>2467.4285714285716</v>
      </c>
      <c r="FK35" s="120">
        <f t="shared" si="30"/>
        <v>2522.5714285714284</v>
      </c>
      <c r="FL35" s="119">
        <f t="shared" si="30"/>
        <v>2515.5714285714284</v>
      </c>
      <c r="FM35" s="119">
        <f t="shared" si="30"/>
        <v>2542.4285714285716</v>
      </c>
      <c r="FN35" s="119">
        <f t="shared" si="30"/>
        <v>2583.1428571428573</v>
      </c>
      <c r="FO35" s="119">
        <f t="shared" si="30"/>
        <v>2603.1428571428573</v>
      </c>
      <c r="FP35" s="119">
        <f t="shared" si="30"/>
        <v>2676.1428571428573</v>
      </c>
      <c r="FQ35" s="119">
        <f t="shared" si="30"/>
        <v>2657.8571428571427</v>
      </c>
      <c r="FR35" s="119">
        <f t="shared" si="30"/>
        <v>2609.1428571428573</v>
      </c>
      <c r="FS35" s="119">
        <f t="shared" si="30"/>
        <v>2574.4285714285716</v>
      </c>
      <c r="FT35" s="119">
        <f t="shared" si="30"/>
        <v>2539</v>
      </c>
      <c r="FU35" s="119">
        <f t="shared" si="30"/>
        <v>2706.8571428571427</v>
      </c>
      <c r="FV35" s="119">
        <f t="shared" si="30"/>
        <v>2740.7142857142858</v>
      </c>
      <c r="FW35" s="119">
        <f t="shared" si="30"/>
        <v>2843.8571428571427</v>
      </c>
      <c r="FX35" s="119">
        <f t="shared" si="30"/>
        <v>2871.2857142857142</v>
      </c>
      <c r="FY35" s="119">
        <f t="shared" si="30"/>
        <v>2817.7142857142858</v>
      </c>
      <c r="FZ35" s="119">
        <f t="shared" si="30"/>
        <v>2846.5714285714284</v>
      </c>
      <c r="GA35" s="119">
        <f t="shared" si="30"/>
        <v>3015</v>
      </c>
      <c r="GB35" s="119">
        <f t="shared" si="30"/>
        <v>3103.5714285714284</v>
      </c>
      <c r="GC35" s="119">
        <f t="shared" si="30"/>
        <v>3386.8571428571427</v>
      </c>
      <c r="GD35" s="119">
        <f t="shared" si="30"/>
        <v>3327.1428571428573</v>
      </c>
      <c r="GE35" s="119">
        <f t="shared" si="30"/>
        <v>3381.5714285714284</v>
      </c>
      <c r="GF35" s="119">
        <f t="shared" si="30"/>
        <v>3392.5714285714284</v>
      </c>
      <c r="GG35" s="119">
        <f t="shared" si="30"/>
        <v>3637.4285714285716</v>
      </c>
      <c r="GH35" s="119">
        <f t="shared" si="30"/>
        <v>3737.5714285714284</v>
      </c>
      <c r="GI35" s="119">
        <f t="shared" si="30"/>
        <v>3847.1428571428573</v>
      </c>
      <c r="GJ35" s="119">
        <f t="shared" si="30"/>
        <v>3894.7142857142858</v>
      </c>
      <c r="GK35" s="119">
        <f t="shared" si="30"/>
        <v>4293.5714285714284</v>
      </c>
      <c r="GL35" s="119">
        <f t="shared" si="30"/>
        <v>4366.4285714285716</v>
      </c>
      <c r="GM35" s="119">
        <f t="shared" si="30"/>
        <v>4510.8571428571431</v>
      </c>
      <c r="GN35" s="119">
        <f t="shared" si="30"/>
        <v>4557.4285714285716</v>
      </c>
      <c r="GO35" s="119">
        <f t="shared" si="30"/>
        <v>4499.8571428571431</v>
      </c>
      <c r="GP35" s="119">
        <f t="shared" si="30"/>
        <v>4143</v>
      </c>
      <c r="GQ35" s="119">
        <f t="shared" si="30"/>
        <v>4156.5714285714284</v>
      </c>
      <c r="GR35" s="119">
        <f>AVERAGE(GL2:GR2)</f>
        <v>3848</v>
      </c>
      <c r="GS35" s="119">
        <f t="shared" ref="GS35:HI35" si="31">AVERAGE(GM2:GS2)</f>
        <v>3697.1428571428573</v>
      </c>
      <c r="GT35" s="120">
        <f t="shared" si="31"/>
        <v>3593.4285714285716</v>
      </c>
      <c r="GU35" s="119">
        <f t="shared" si="31"/>
        <v>3479.7142857142858</v>
      </c>
      <c r="GV35" s="119">
        <f t="shared" si="31"/>
        <v>3455.5714285714284</v>
      </c>
      <c r="GW35" s="119">
        <f t="shared" si="31"/>
        <v>3604.1428571428573</v>
      </c>
      <c r="GX35" s="119">
        <f t="shared" si="31"/>
        <v>3427.5714285714284</v>
      </c>
      <c r="GY35" s="119">
        <f t="shared" si="31"/>
        <v>3265.5714285714284</v>
      </c>
      <c r="GZ35" s="119">
        <f t="shared" si="31"/>
        <v>3235.5714285714284</v>
      </c>
      <c r="HA35" s="120">
        <f t="shared" si="31"/>
        <v>3153.1428571428573</v>
      </c>
      <c r="HB35" s="119">
        <f t="shared" si="31"/>
        <v>3018</v>
      </c>
      <c r="HC35" s="119">
        <f t="shared" si="31"/>
        <v>2956.7142857142858</v>
      </c>
      <c r="HD35" s="119">
        <f t="shared" si="31"/>
        <v>2897.2857142857142</v>
      </c>
      <c r="HE35" s="119">
        <f t="shared" si="31"/>
        <v>2830.2857142857142</v>
      </c>
      <c r="HF35" s="119">
        <f t="shared" si="31"/>
        <v>2715.8571428571427</v>
      </c>
      <c r="HG35" s="119">
        <f t="shared" si="31"/>
        <v>2629.2857142857142</v>
      </c>
      <c r="HH35" s="120">
        <f t="shared" si="31"/>
        <v>2566.5714285714284</v>
      </c>
      <c r="HI35" s="119">
        <f t="shared" si="31"/>
        <v>2443.8571428571427</v>
      </c>
      <c r="HJ35" s="119">
        <f t="shared" ref="HJ35" si="32">AVERAGE(HD2:HJ2)</f>
        <v>2260.2857142857142</v>
      </c>
      <c r="HK35" s="119">
        <f t="shared" ref="HK35" si="33">AVERAGE(HE2:HK2)</f>
        <v>2207.8571428571427</v>
      </c>
      <c r="HL35" s="119">
        <f t="shared" ref="HL35" si="34">AVERAGE(HF2:HL2)</f>
        <v>2059.1428571428573</v>
      </c>
      <c r="HM35" s="119">
        <f t="shared" ref="HM35" si="35">AVERAGE(HG2:HM2)</f>
        <v>1999</v>
      </c>
      <c r="HN35" s="119">
        <f t="shared" ref="HN35" si="36">AVERAGE(HH2:HN2)</f>
        <v>1910.4285714285713</v>
      </c>
      <c r="HO35" s="120">
        <f t="shared" ref="HO35" si="37">AVERAGE(HI2:HO2)</f>
        <v>1884.4285714285713</v>
      </c>
      <c r="HP35" s="119">
        <f t="shared" ref="HP35" si="38">AVERAGE(HJ2:HP2)</f>
        <v>1849.2857142857142</v>
      </c>
      <c r="HQ35" s="119">
        <f t="shared" ref="HQ35" si="39">AVERAGE(HK2:HQ2)</f>
        <v>1817.7142857142858</v>
      </c>
      <c r="HR35" s="119">
        <f t="shared" ref="HR35" si="40">AVERAGE(HL2:HR2)</f>
        <v>1721.2857142857142</v>
      </c>
      <c r="HS35" s="119">
        <f t="shared" ref="HS35" si="41">AVERAGE(HM2:HS2)</f>
        <v>1669.2857142857142</v>
      </c>
      <c r="HT35" s="119">
        <f t="shared" ref="HT35" si="42">AVERAGE(HN2:HT2)</f>
        <v>1741.7142857142858</v>
      </c>
      <c r="HU35" s="119">
        <f t="shared" ref="HU35" si="43">AVERAGE(HO2:HU2)</f>
        <v>1684.4285714285713</v>
      </c>
      <c r="HV35" s="120">
        <f t="shared" ref="HV35" si="44">AVERAGE(HP2:HV2)</f>
        <v>1612.4285714285713</v>
      </c>
      <c r="HW35" s="119">
        <f t="shared" ref="HW35" si="45">AVERAGE(HQ2:HW2)</f>
        <v>1489.4285714285713</v>
      </c>
      <c r="HX35" s="119">
        <f t="shared" ref="HX35" si="46">AVERAGE(HR2:HX2)</f>
        <v>1492.7142857142858</v>
      </c>
      <c r="HY35" s="119">
        <f t="shared" ref="HY35" si="47">AVERAGE(HS2:HY2)</f>
        <v>1423.4285714285713</v>
      </c>
      <c r="HZ35" s="119">
        <f t="shared" ref="HZ35" si="48">AVERAGE(HT2:HZ2)</f>
        <v>1431.4285714285713</v>
      </c>
      <c r="IA35" s="119">
        <f t="shared" ref="IA35" si="49">AVERAGE(HU2:IA2)</f>
        <v>1239.1428571428571</v>
      </c>
      <c r="IB35" s="119">
        <f t="shared" ref="IB35" si="50">AVERAGE(HV2:IB2)</f>
        <v>1192</v>
      </c>
      <c r="IC35" s="120">
        <f t="shared" ref="IC35" si="51">AVERAGE(HW2:IC2)</f>
        <v>1170.5714285714287</v>
      </c>
      <c r="ID35" s="119">
        <f t="shared" ref="ID35" si="52">AVERAGE(HX2:ID2)</f>
        <v>1205</v>
      </c>
      <c r="IE35" s="119">
        <f t="shared" ref="IE35" si="53">AVERAGE(HY2:IE2)</f>
        <v>1129.2857142857142</v>
      </c>
      <c r="IF35" s="119">
        <f t="shared" ref="IF35" si="54">AVERAGE(HZ2:IF2)</f>
        <v>1058</v>
      </c>
      <c r="IG35" s="119">
        <f t="shared" ref="IG35" si="55">AVERAGE(IA2:IG2)</f>
        <v>985.85714285714289</v>
      </c>
      <c r="IH35" s="119">
        <f t="shared" ref="IH35" si="56">AVERAGE(IB2:IH2)</f>
        <v>958.42857142857144</v>
      </c>
      <c r="II35" s="119">
        <f t="shared" ref="II35" si="57">AVERAGE(IC2:II2)</f>
        <v>952.85714285714289</v>
      </c>
      <c r="IJ35" s="120">
        <f t="shared" ref="IJ35" si="58">AVERAGE(ID2:IJ2)</f>
        <v>921.14285714285711</v>
      </c>
      <c r="IK35" s="119">
        <f t="shared" ref="IK35" si="59">AVERAGE(IE2:IK2)</f>
        <v>876.42857142857144</v>
      </c>
      <c r="IL35" s="119">
        <f t="shared" ref="IL35" si="60">AVERAGE(IF2:IL2)</f>
        <v>861.85714285714289</v>
      </c>
      <c r="IM35" s="119">
        <f t="shared" ref="IM35" si="61">AVERAGE(IG2:IM2)</f>
        <v>860.85714285714289</v>
      </c>
      <c r="IN35" s="119">
        <f t="shared" ref="IN35" si="62">AVERAGE(IH2:IN2)</f>
        <v>815.14285714285711</v>
      </c>
      <c r="IO35" s="119">
        <f t="shared" ref="IO35" si="63">AVERAGE(II2:IO2)</f>
        <v>748.71428571428567</v>
      </c>
      <c r="IP35" s="119">
        <f t="shared" ref="IP35" si="64">AVERAGE(IJ2:IP2)</f>
        <v>723.28571428571433</v>
      </c>
      <c r="IQ35" s="120">
        <f t="shared" ref="IQ35" si="65">AVERAGE(IK2:IQ2)</f>
        <v>713.14285714285711</v>
      </c>
      <c r="IR35" s="119">
        <f t="shared" ref="IR35" si="66">AVERAGE(IL2:IR2)</f>
        <v>702.28571428571433</v>
      </c>
      <c r="IS35" s="119">
        <f t="shared" ref="IS35" si="67">AVERAGE(IM2:IS2)</f>
        <v>636.57142857142856</v>
      </c>
      <c r="IT35" s="119">
        <f t="shared" ref="IT35" si="68">AVERAGE(IN2:IT2)</f>
        <v>590.42857142857144</v>
      </c>
      <c r="IU35" s="119">
        <f t="shared" ref="IU35" si="69">AVERAGE(IO2:IU2)</f>
        <v>558.85714285714289</v>
      </c>
      <c r="IV35" s="119">
        <f t="shared" ref="IV35" si="70">AVERAGE(IP2:IV2)</f>
        <v>526</v>
      </c>
      <c r="IW35" s="119">
        <f t="shared" ref="IW35" si="71">AVERAGE(IQ2:IW2)</f>
        <v>490</v>
      </c>
      <c r="IX35" s="120">
        <f t="shared" ref="IX35" si="72">AVERAGE(IR2:IX2)</f>
        <v>484</v>
      </c>
      <c r="IY35" s="119">
        <f t="shared" ref="IY35" si="73">AVERAGE(IS2:IY2)</f>
        <v>516.28571428571433</v>
      </c>
      <c r="IZ35" s="119">
        <f t="shared" ref="IZ35" si="74">AVERAGE(IT2:IZ2)</f>
        <v>587.28571428571433</v>
      </c>
      <c r="JA35" s="119">
        <f t="shared" ref="JA35" si="75">AVERAGE(IU2:JA2)</f>
        <v>565.42857142857144</v>
      </c>
      <c r="JB35" s="119">
        <f t="shared" ref="JB35" si="76">AVERAGE(IV2:JB2)</f>
        <v>586.71428571428567</v>
      </c>
      <c r="JC35" s="119">
        <f t="shared" ref="JC35" si="77">AVERAGE(IW2:JC2)</f>
        <v>608.42857142857144</v>
      </c>
      <c r="JD35" s="119">
        <f t="shared" ref="JD35" si="78">AVERAGE(IX2:JD2)</f>
        <v>613.14285714285711</v>
      </c>
      <c r="JE35" s="120">
        <f t="shared" ref="JE35" si="79">AVERAGE(IY2:JE2)</f>
        <v>629</v>
      </c>
      <c r="JF35" s="119">
        <f t="shared" ref="JF35" si="80">AVERAGE(IZ2:JF2)</f>
        <v>586.57142857142856</v>
      </c>
      <c r="JG35" s="119">
        <f t="shared" ref="JG35" si="81">AVERAGE(JA2:JG2)</f>
        <v>543</v>
      </c>
      <c r="JH35" s="119">
        <f t="shared" ref="JH35" si="82">AVERAGE(JB2:JH2)</f>
        <v>550.71428571428567</v>
      </c>
      <c r="JI35" s="119">
        <f t="shared" ref="JI35" si="83">AVERAGE(JC2:JI2)</f>
        <v>555.28571428571433</v>
      </c>
      <c r="JJ35" s="119">
        <f t="shared" ref="JJ35" si="84">AVERAGE(JD2:JJ2)</f>
        <v>553.85714285714289</v>
      </c>
      <c r="JK35" s="119">
        <f t="shared" ref="JK35" si="85">AVERAGE(JE2:JK2)</f>
        <v>576.14285714285711</v>
      </c>
      <c r="JL35" s="120">
        <f t="shared" ref="JL35" si="86">AVERAGE(JF2:JL2)</f>
        <v>554.71428571428567</v>
      </c>
      <c r="JM35" s="119">
        <f t="shared" ref="JM35" si="87">AVERAGE(JG2:JM2)</f>
        <v>560.14285714285711</v>
      </c>
      <c r="JN35" s="119">
        <f t="shared" ref="JN35" si="88">AVERAGE(JH2:JN2)</f>
        <v>554.28571428571433</v>
      </c>
      <c r="JO35" s="119">
        <f t="shared" ref="JO35" si="89">AVERAGE(JI2:JO2)</f>
        <v>558</v>
      </c>
      <c r="JP35" s="119">
        <f t="shared" ref="JP35" si="90">AVERAGE(JJ2:JP2)</f>
        <v>540.85714285714289</v>
      </c>
      <c r="JQ35" s="119">
        <f t="shared" ref="JQ35" si="91">AVERAGE(JK2:JQ2)</f>
        <v>540.42857142857144</v>
      </c>
      <c r="JR35" s="119">
        <f t="shared" ref="JR35" si="92">AVERAGE(JL2:JR2)</f>
        <v>547.33333333333337</v>
      </c>
      <c r="JS35" s="120">
        <f t="shared" ref="JS35" si="93">AVERAGE(JM2:JS2)</f>
        <v>549.66666666666663</v>
      </c>
      <c r="JT35" s="119">
        <f t="shared" ref="JT35" si="94">AVERAGE(JN2:JT2)</f>
        <v>524.66666666666663</v>
      </c>
      <c r="JU35" s="119">
        <f t="shared" ref="JU35" si="95">AVERAGE(JO2:JU2)</f>
        <v>522.16666666666663</v>
      </c>
      <c r="JV35" s="119">
        <f t="shared" ref="JV35" si="96">AVERAGE(JP2:JV2)</f>
        <v>513.66666666666663</v>
      </c>
      <c r="JW35" s="119">
        <f t="shared" ref="JW35" si="97">AVERAGE(JQ2:JW2)</f>
        <v>514.5</v>
      </c>
      <c r="JX35" s="119">
        <f t="shared" ref="JX35" si="98">AVERAGE(JR2:JX2)</f>
        <v>505.66666666666669</v>
      </c>
      <c r="JY35" s="119">
        <f t="shared" ref="JY35" si="99">AVERAGE(JS2:JY2)</f>
        <v>498.14285714285717</v>
      </c>
      <c r="JZ35" s="120">
        <f t="shared" ref="JZ35" si="100">AVERAGE(JT2:JZ2)</f>
        <v>510.85714285714283</v>
      </c>
      <c r="KA35" s="119">
        <f t="shared" ref="KA35" si="101">AVERAGE(JU2:KA2)</f>
        <v>531.14285714285711</v>
      </c>
      <c r="KB35" s="119">
        <f t="shared" ref="KB35" si="102">AVERAGE(JV2:KB2)</f>
        <v>544.57142857142856</v>
      </c>
      <c r="KC35" s="119">
        <f t="shared" ref="KC35" si="103">AVERAGE(JW2:KC2)</f>
        <v>575.28571428571433</v>
      </c>
      <c r="KD35" s="119">
        <f t="shared" ref="KD35" si="104">AVERAGE(JX2:KD2)</f>
        <v>572.28571428571433</v>
      </c>
      <c r="KE35" s="119">
        <f t="shared" ref="KE35" si="105">AVERAGE(JY2:KE2)</f>
        <v>570.71428571428567</v>
      </c>
      <c r="KF35" s="119">
        <f t="shared" ref="KF35" si="106">AVERAGE(JZ2:KF2)</f>
        <v>580</v>
      </c>
      <c r="KG35" s="120">
        <f t="shared" ref="KG35" si="107">AVERAGE(KA2:KG2)</f>
        <v>567.85714285714289</v>
      </c>
      <c r="KH35" s="119">
        <f t="shared" ref="KH35" si="108">AVERAGE(KB2:KH2)</f>
        <v>557.14285714285711</v>
      </c>
      <c r="KI35" s="119">
        <f t="shared" ref="KI35" si="109">AVERAGE(KC2:KI2)</f>
        <v>531.28571428571433</v>
      </c>
      <c r="KJ35" s="119">
        <f t="shared" ref="KJ35" si="110">AVERAGE(KD2:KJ2)</f>
        <v>497</v>
      </c>
      <c r="KK35" s="119">
        <f t="shared" ref="KK35" si="111">AVERAGE(KE2:KK2)</f>
        <v>482</v>
      </c>
      <c r="KL35" s="119">
        <f t="shared" ref="KL35" si="112">AVERAGE(KF2:KL2)</f>
        <v>460.14285714285717</v>
      </c>
      <c r="KM35" s="119">
        <f t="shared" ref="KM35" si="113">AVERAGE(KG2:KM2)</f>
        <v>437.85714285714283</v>
      </c>
      <c r="KN35" s="120">
        <f t="shared" ref="KN35" si="114">AVERAGE(KH2:KN2)</f>
        <v>430</v>
      </c>
      <c r="KO35" s="119">
        <f t="shared" ref="KO35" si="115">AVERAGE(KI2:KO2)</f>
        <v>431.71428571428572</v>
      </c>
      <c r="KP35" s="119">
        <f t="shared" ref="KP35" si="116">AVERAGE(KJ2:KP2)</f>
        <v>434.85714285714283</v>
      </c>
      <c r="KQ35" s="119">
        <f t="shared" ref="KQ35" si="117">AVERAGE(KK2:KQ2)</f>
        <v>429.57142857142856</v>
      </c>
      <c r="KR35" s="119">
        <f t="shared" ref="KR35" si="118">AVERAGE(KL2:KR2)</f>
        <v>450.85714285714283</v>
      </c>
      <c r="KS35" s="119">
        <f t="shared" ref="KS35" si="119">AVERAGE(KM2:KS2)</f>
        <v>455.42857142857144</v>
      </c>
      <c r="KT35" s="119">
        <f>AVERAGE(KN2:KT2)</f>
        <v>460.57142857142856</v>
      </c>
      <c r="KU35" s="120">
        <f t="shared" ref="KU35:MA35" si="120">AVERAGE(KO2:KU2)</f>
        <v>458.71428571428572</v>
      </c>
      <c r="KV35" s="119">
        <f t="shared" si="120"/>
        <v>457.85714285714283</v>
      </c>
      <c r="KW35" s="119">
        <f t="shared" si="120"/>
        <v>449.71428571428572</v>
      </c>
      <c r="KX35" s="119">
        <f t="shared" si="120"/>
        <v>432.71428571428572</v>
      </c>
      <c r="KY35" s="119">
        <f t="shared" si="120"/>
        <v>399.14285714285717</v>
      </c>
      <c r="KZ35" s="119">
        <f t="shared" si="120"/>
        <v>388</v>
      </c>
      <c r="LA35" s="119">
        <f t="shared" si="120"/>
        <v>370.71428571428572</v>
      </c>
      <c r="LB35" s="120">
        <f t="shared" si="120"/>
        <v>356.14285714285717</v>
      </c>
      <c r="LC35" s="119">
        <f t="shared" si="120"/>
        <v>325.42857142857144</v>
      </c>
      <c r="LD35" s="119">
        <f t="shared" si="120"/>
        <v>304.85714285714283</v>
      </c>
      <c r="LE35" s="119">
        <f t="shared" si="120"/>
        <v>288.57142857142856</v>
      </c>
      <c r="LF35" s="119">
        <f t="shared" si="120"/>
        <v>274.28571428571428</v>
      </c>
      <c r="LG35" s="119">
        <f t="shared" si="120"/>
        <v>257.57142857142856</v>
      </c>
      <c r="LH35" s="119">
        <f t="shared" si="120"/>
        <v>250.71428571428572</v>
      </c>
      <c r="LI35" s="120">
        <f t="shared" si="120"/>
        <v>239.28571428571428</v>
      </c>
      <c r="LJ35" s="119">
        <f t="shared" si="120"/>
        <v>239.14285714285714</v>
      </c>
      <c r="LK35" s="119">
        <f t="shared" si="120"/>
        <v>232.71428571428572</v>
      </c>
      <c r="LL35" s="119">
        <f t="shared" si="120"/>
        <v>224.71428571428572</v>
      </c>
      <c r="LM35" s="119">
        <f t="shared" si="120"/>
        <v>207.57142857142858</v>
      </c>
      <c r="LN35" s="119">
        <f t="shared" si="120"/>
        <v>197.71428571428572</v>
      </c>
      <c r="LO35" s="119">
        <f t="shared" si="120"/>
        <v>195</v>
      </c>
      <c r="LP35" s="120">
        <f t="shared" si="120"/>
        <v>192.85714285714286</v>
      </c>
      <c r="LQ35" s="119">
        <f t="shared" si="120"/>
        <v>186</v>
      </c>
      <c r="LR35" s="119">
        <f t="shared" si="120"/>
        <v>189.42857142857142</v>
      </c>
      <c r="LS35" s="119">
        <f t="shared" si="120"/>
        <v>186</v>
      </c>
      <c r="LT35" s="119">
        <f t="shared" si="120"/>
        <v>181.42857142857142</v>
      </c>
      <c r="LU35" s="119">
        <f t="shared" si="120"/>
        <v>176.71428571428572</v>
      </c>
      <c r="LV35" s="132">
        <f t="shared" si="120"/>
        <v>163.28571428571428</v>
      </c>
      <c r="LW35" s="134">
        <f t="shared" si="120"/>
        <v>174.33333333333334</v>
      </c>
      <c r="LX35" s="119">
        <f t="shared" si="120"/>
        <v>164</v>
      </c>
      <c r="LY35" s="119">
        <f t="shared" si="120"/>
        <v>149.66666666666666</v>
      </c>
      <c r="LZ35" s="119">
        <f t="shared" si="120"/>
        <v>126.66666666666667</v>
      </c>
      <c r="MA35" s="119">
        <f t="shared" si="120"/>
        <v>127.5</v>
      </c>
      <c r="MB35" s="119">
        <f t="shared" ref="MB35" si="121">AVERAGE(LV2:MB2)</f>
        <v>129.16666666666666</v>
      </c>
      <c r="MC35" s="119">
        <f t="shared" ref="MC35" si="122">AVERAGE(LW2:MC2)</f>
        <v>123</v>
      </c>
      <c r="MD35" s="119">
        <f t="shared" ref="MD35" si="123">AVERAGE(LX2:MD2)</f>
        <v>123</v>
      </c>
      <c r="ME35" s="119">
        <f t="shared" ref="ME35" si="124">AVERAGE(LY2:ME2)</f>
        <v>138.16666666666666</v>
      </c>
      <c r="MF35" s="119">
        <f t="shared" ref="MF35" si="125">AVERAGE(LZ2:MF2)</f>
        <v>137.66666666666666</v>
      </c>
      <c r="MG35" s="119">
        <f t="shared" ref="MG35" si="126">AVERAGE(MA2:MG2)</f>
        <v>143.83333333333334</v>
      </c>
      <c r="MH35" s="119">
        <f t="shared" ref="MH35" si="127">AVERAGE(MB2:MH2)</f>
        <v>137</v>
      </c>
      <c r="MI35" s="119">
        <f t="shared" ref="MI35" si="128">AVERAGE(MC2:MI2)</f>
        <v>129</v>
      </c>
      <c r="MJ35" s="119">
        <f t="shared" ref="MJ35" si="129">AVERAGE(MD2:MJ2)</f>
        <v>132.25</v>
      </c>
      <c r="MK35" s="120">
        <f t="shared" ref="MK35" si="130">AVERAGE(ME2:MK2)</f>
        <v>116.4</v>
      </c>
      <c r="ML35" s="119">
        <f t="shared" ref="ML35" si="131">AVERAGE(MF2:ML2)</f>
        <v>101.2</v>
      </c>
      <c r="MM35" s="119">
        <f t="shared" ref="MM35" si="132">AVERAGE(MG2:MM2)</f>
        <v>96.2</v>
      </c>
      <c r="MN35" s="119">
        <f t="shared" ref="MN35" si="133">AVERAGE(MH2:MN2)</f>
        <v>81.25</v>
      </c>
      <c r="MO35" s="119">
        <f t="shared" ref="MO35" si="134">AVERAGE(MI2:MO2)</f>
        <v>81.25</v>
      </c>
      <c r="MP35" s="119">
        <f t="shared" ref="MP35" si="135">AVERAGE(MJ2:MP2)</f>
        <v>81.25</v>
      </c>
      <c r="MQ35" s="119">
        <f t="shared" ref="MQ35" si="136">AVERAGE(MK2:MQ2)</f>
        <v>72.25</v>
      </c>
      <c r="MR35" s="120">
        <f t="shared" ref="MR35" si="137">AVERAGE(ML2:MR2)</f>
        <v>78.666666666666671</v>
      </c>
      <c r="MS35" s="119">
        <f t="shared" ref="MS35" si="138">AVERAGE(MM2:MS2)</f>
        <v>75</v>
      </c>
      <c r="MT35" s="119">
        <f t="shared" ref="MT35" si="139">AVERAGE(MN2:MT2)</f>
        <v>56</v>
      </c>
      <c r="MU35" s="119">
        <f t="shared" ref="MU35" si="140">AVERAGE(MO2:MU2)</f>
        <v>56</v>
      </c>
      <c r="MV35" s="119">
        <f t="shared" ref="MV35" si="141">AVERAGE(MP2:MV2)</f>
        <v>56</v>
      </c>
      <c r="MW35" s="119">
        <f t="shared" ref="MW35" si="142">AVERAGE(MQ2:MW2)</f>
        <v>56</v>
      </c>
      <c r="MX35" s="119" t="e">
        <f t="shared" ref="MX35" si="143">AVERAGE(MR2:MX2)</f>
        <v>#DIV/0!</v>
      </c>
      <c r="MY35" s="120" t="e">
        <f t="shared" ref="MY35" si="144">AVERAGE(MS2:MY2)</f>
        <v>#DIV/0!</v>
      </c>
      <c r="MZ35" s="119" t="e">
        <f t="shared" ref="MZ35" si="145">AVERAGE(MT2:MZ2)</f>
        <v>#DIV/0!</v>
      </c>
      <c r="NA35" s="119">
        <f t="shared" ref="NA35" si="146">AVERAGE(MU2:NA2)</f>
        <v>99</v>
      </c>
      <c r="NB35" s="119">
        <f t="shared" ref="NB35" si="147">AVERAGE(MV2:NB2)</f>
        <v>119</v>
      </c>
      <c r="NC35" s="119">
        <f t="shared" ref="NC35" si="148">AVERAGE(MW2:NC2)</f>
        <v>119</v>
      </c>
      <c r="ND35" s="119">
        <f t="shared" ref="ND35" si="149">AVERAGE(MX2:ND2)</f>
        <v>119</v>
      </c>
      <c r="NE35" s="119">
        <f t="shared" ref="NE35" si="150">AVERAGE(MY2:NE2)</f>
        <v>119</v>
      </c>
      <c r="NF35" s="120">
        <f t="shared" ref="NF35" si="151">AVERAGE(MZ2:NF2)</f>
        <v>102</v>
      </c>
      <c r="NG35" s="119">
        <f t="shared" ref="NG35" si="152">AVERAGE(NA2:NG2)</f>
        <v>101.75</v>
      </c>
      <c r="NH35" s="119">
        <f t="shared" ref="NH35" si="153">AVERAGE(NB2:NH2)</f>
        <v>106.75</v>
      </c>
      <c r="NI35" s="119">
        <f t="shared" ref="NI35" si="154">AVERAGE(NC2:NI2)</f>
        <v>96</v>
      </c>
      <c r="NJ35" s="119">
        <f t="shared" ref="NJ35" si="155">AVERAGE(ND2:NJ2)</f>
        <v>96</v>
      </c>
      <c r="NK35" s="119">
        <f t="shared" ref="NK35" si="156">AVERAGE(NE2:NK2)</f>
        <v>125</v>
      </c>
      <c r="NL35" s="119">
        <f t="shared" ref="NL35" si="157">AVERAGE(NF2:NL2)</f>
        <v>145.80000000000001</v>
      </c>
      <c r="NM35" s="120">
        <f t="shared" ref="NM35" si="158">AVERAGE(NG2:NM2)</f>
        <v>163.80000000000001</v>
      </c>
      <c r="NN35" s="119">
        <f t="shared" ref="NN35" si="159">AVERAGE(NH2:NN2)</f>
        <v>184.4</v>
      </c>
      <c r="NO35" s="119">
        <f t="shared" ref="NO35" si="160">AVERAGE(NI2:NO2)</f>
        <v>226.8</v>
      </c>
      <c r="NP35" s="119">
        <f t="shared" ref="NP35" si="161">AVERAGE(NJ2:NP2)</f>
        <v>241.33333333333334</v>
      </c>
      <c r="NQ35" s="119">
        <f t="shared" ref="NQ35" si="162">AVERAGE(NK2:NQ2)</f>
        <v>257.85714285714283</v>
      </c>
      <c r="NR35" s="119">
        <f t="shared" ref="NR35" si="163">AVERAGE(NL2:NR2)</f>
        <v>279.28571428571428</v>
      </c>
      <c r="NS35" s="119">
        <f t="shared" ref="NS35" si="164">AVERAGE(NM2:NS2)</f>
        <v>296.71428571428572</v>
      </c>
      <c r="NT35" s="120">
        <f t="shared" ref="NT35" si="165">AVERAGE(NN2:NT2)</f>
        <v>307</v>
      </c>
      <c r="NU35" s="119">
        <f t="shared" ref="NU35" si="166">AVERAGE(NO2:NU2)</f>
        <v>343.85714285714283</v>
      </c>
      <c r="NV35" s="119">
        <f t="shared" ref="NV35" si="167">AVERAGE(NP2:NV2)</f>
        <v>364.28571428571428</v>
      </c>
      <c r="NW35" s="119">
        <f t="shared" ref="NW35" si="168">AVERAGE(NQ2:NW2)</f>
        <v>433.42857142857144</v>
      </c>
      <c r="NX35" s="119">
        <f t="shared" ref="NX35" si="169">AVERAGE(NR2:NX2)</f>
        <v>446.16666666666669</v>
      </c>
      <c r="NY35" s="119">
        <f t="shared" ref="NY35" si="170">AVERAGE(NS2:NY2)</f>
        <v>463</v>
      </c>
      <c r="NZ35" s="119">
        <f t="shared" ref="NZ35" si="171">AVERAGE(NT2:NZ2)</f>
        <v>525.6</v>
      </c>
      <c r="OA35" s="120">
        <f t="shared" ref="OA35" si="172">AVERAGE(NU2:OA2)</f>
        <v>645</v>
      </c>
      <c r="OB35" s="119">
        <f t="shared" ref="OB35" si="173">AVERAGE(NV2:OB2)</f>
        <v>726.8</v>
      </c>
      <c r="OC35" s="119">
        <f t="shared" ref="OC35" si="174">AVERAGE(NW2:OC2)</f>
        <v>872</v>
      </c>
      <c r="OD35" s="119">
        <f t="shared" ref="OD35" si="175">AVERAGE(NX2:OD2)</f>
        <v>990.8</v>
      </c>
      <c r="OE35" s="119">
        <f t="shared" ref="OE35" si="176">AVERAGE(NY2:OE2)</f>
        <v>1059</v>
      </c>
      <c r="OF35" s="119">
        <f t="shared" ref="OF35" si="177">AVERAGE(NZ2:OF2)</f>
        <v>1099.4285714285713</v>
      </c>
      <c r="OG35" s="119">
        <f t="shared" ref="OG35" si="178">AVERAGE(OA2:OG2)</f>
        <v>1260.8571428571429</v>
      </c>
      <c r="OH35" s="120">
        <f t="shared" ref="OH35" si="179">AVERAGE(OB2:OH2)</f>
        <v>1378.5714285714287</v>
      </c>
      <c r="OI35" s="119">
        <f t="shared" ref="OI35" si="180">AVERAGE(OC2:OI2)</f>
        <v>1452.8571428571429</v>
      </c>
      <c r="OJ35" s="119">
        <f t="shared" ref="OJ35" si="181">AVERAGE(OD2:OJ2)</f>
        <v>1549.7142857142858</v>
      </c>
      <c r="OK35" s="119">
        <f t="shared" ref="OK35" si="182">AVERAGE(OE2:OK2)</f>
        <v>1713</v>
      </c>
      <c r="OL35" s="119">
        <f t="shared" ref="OL35" si="183">AVERAGE(OF2:OL2)</f>
        <v>1886</v>
      </c>
      <c r="OM35" s="119">
        <f t="shared" ref="OM35" si="184">AVERAGE(OG2:OM2)</f>
        <v>2020.7142857142858</v>
      </c>
      <c r="ON35" s="119">
        <f t="shared" ref="ON35" si="185">AVERAGE(OH2:ON2)</f>
        <v>2029</v>
      </c>
      <c r="OO35" s="120">
        <f t="shared" ref="OO35" si="186">AVERAGE(OI2:OO2)</f>
        <v>2072.2857142857142</v>
      </c>
      <c r="OP35" s="119">
        <f t="shared" ref="OP35" si="187">AVERAGE(OJ2:OP2)</f>
        <v>2113.5714285714284</v>
      </c>
      <c r="OQ35" s="119">
        <f t="shared" ref="OQ35" si="188">AVERAGE(OK2:OQ2)</f>
        <v>2156.8571428571427</v>
      </c>
      <c r="OR35" s="119">
        <f t="shared" ref="OR35" si="189">AVERAGE(OL2:OR2)</f>
        <v>2306.8571428571427</v>
      </c>
      <c r="OS35" s="119">
        <f t="shared" ref="OS35" si="190">AVERAGE(OM2:OS2)</f>
        <v>2330.1428571428573</v>
      </c>
      <c r="OT35" s="119">
        <f t="shared" ref="OT35" si="191">AVERAGE(ON2:OT2)</f>
        <v>2437.4285714285716</v>
      </c>
      <c r="OU35" s="119">
        <f t="shared" ref="OU35" si="192">AVERAGE(OO2:OU2)</f>
        <v>2535.8571428571427</v>
      </c>
      <c r="OV35" s="120">
        <f t="shared" ref="OV35" si="193">AVERAGE(OP2:OV2)</f>
        <v>2541.1428571428573</v>
      </c>
      <c r="OW35" s="119">
        <f t="shared" ref="OW35" si="194">AVERAGE(OQ2:OW2)</f>
        <v>2656.4285714285716</v>
      </c>
      <c r="OX35" s="119">
        <f t="shared" ref="OX35" si="195">AVERAGE(OR2:OX2)</f>
        <v>2647.1428571428573</v>
      </c>
      <c r="OY35" s="119">
        <f t="shared" ref="OY35" si="196">AVERAGE(OS2:OY2)</f>
        <v>2707.7142857142858</v>
      </c>
      <c r="OZ35" s="119">
        <f t="shared" ref="OZ35" si="197">AVERAGE(OT2:OZ2)</f>
        <v>2824.4285714285716</v>
      </c>
      <c r="PA35" s="119">
        <f t="shared" ref="PA35" si="198">AVERAGE(OU2:PA2)</f>
        <v>2956.8571428571427</v>
      </c>
      <c r="PB35" s="119">
        <f t="shared" ref="PB35" si="199">AVERAGE(OV2:PB2)</f>
        <v>3040.1428571428573</v>
      </c>
      <c r="PC35" s="120">
        <f t="shared" ref="PC35" si="200">AVERAGE(OW2:PC2)</f>
        <v>3201.5714285714284</v>
      </c>
      <c r="PD35" s="119">
        <f t="shared" ref="PD35" si="201">AVERAGE(OX2:PD2)</f>
        <v>3226.1428571428573</v>
      </c>
      <c r="PE35" s="119">
        <f t="shared" ref="PE35" si="202">AVERAGE(OY2:PE2)</f>
        <v>3389.4285714285716</v>
      </c>
      <c r="PF35" s="119">
        <f t="shared" ref="PF35" si="203">AVERAGE(OZ2:PF2)</f>
        <v>3481</v>
      </c>
      <c r="PG35" s="119">
        <f t="shared" ref="PG35" si="204">AVERAGE(PA2:PG2)</f>
        <v>3616.5714285714284</v>
      </c>
      <c r="PH35" s="119">
        <f t="shared" ref="PH35" si="205">AVERAGE(PB2:PH2)</f>
        <v>3703.7142857142858</v>
      </c>
      <c r="PI35" s="119">
        <f t="shared" ref="PI35" si="206">AVERAGE(PC2:PI2)</f>
        <v>3787.4285714285716</v>
      </c>
      <c r="PJ35" s="120">
        <f t="shared" ref="PJ35" si="207">AVERAGE(PD2:PJ2)</f>
        <v>3860.2857142857142</v>
      </c>
      <c r="PK35" s="119">
        <f t="shared" ref="PK35" si="208">AVERAGE(PE2:PK2)</f>
        <v>3988.1428571428573</v>
      </c>
      <c r="PL35" s="119">
        <f t="shared" ref="PL35" si="209">AVERAGE(PF2:PL2)</f>
        <v>4032.8571428571427</v>
      </c>
      <c r="PM35" s="119">
        <f t="shared" ref="PM35" si="210">AVERAGE(PG2:PM2)</f>
        <v>4037.8571428571427</v>
      </c>
      <c r="PN35" s="119">
        <f t="shared" ref="PN35" si="211">AVERAGE(PH2:PN2)</f>
        <v>4089.4285714285716</v>
      </c>
      <c r="PO35" s="119">
        <f t="shared" ref="PO35" si="212">AVERAGE(PI2:PO2)</f>
        <v>4091.1428571428573</v>
      </c>
      <c r="PP35" s="119">
        <f t="shared" ref="PP35" si="213">AVERAGE(PJ2:PP2)</f>
        <v>4085.8571428571427</v>
      </c>
      <c r="PQ35" s="120">
        <f t="shared" ref="PQ35" si="214">AVERAGE(PK2:PQ2)</f>
        <v>4060.4285714285716</v>
      </c>
      <c r="PR35" s="119">
        <f t="shared" ref="PR35" si="215">AVERAGE(PL2:PR2)</f>
        <v>3862.2857142857142</v>
      </c>
      <c r="PS35" s="119">
        <f t="shared" ref="PS35" si="216">AVERAGE(PM2:PS2)</f>
        <v>3666</v>
      </c>
      <c r="PT35" s="119">
        <f t="shared" ref="PT35" si="217">AVERAGE(PN2:PT2)</f>
        <v>3325.1428571428573</v>
      </c>
      <c r="PU35" s="119">
        <f t="shared" ref="PU35" si="218">AVERAGE(PO2:PU2)</f>
        <v>3222.5714285714284</v>
      </c>
      <c r="PV35" s="119">
        <f t="shared" ref="PV35" si="219">AVERAGE(PP2:PV2)</f>
        <v>3129.7142857142858</v>
      </c>
      <c r="PW35" s="119">
        <f t="shared" ref="PW35" si="220">AVERAGE(PQ2:PW2)</f>
        <v>3101.2857142857142</v>
      </c>
      <c r="PX35" s="120">
        <f t="shared" ref="PX35" si="221">AVERAGE(PR2:PX2)</f>
        <v>3115.4285714285716</v>
      </c>
      <c r="PY35" s="119">
        <f t="shared" ref="PY35" si="222">AVERAGE(PS2:PY2)</f>
        <v>3150</v>
      </c>
      <c r="PZ35" s="119">
        <f t="shared" ref="PZ35" si="223">AVERAGE(PT2:PZ2)</f>
        <v>3245.2857142857142</v>
      </c>
      <c r="QA35" s="119">
        <f t="shared" ref="QA35" si="224">AVERAGE(PU2:QA2)</f>
        <v>3432.5714285714284</v>
      </c>
      <c r="QB35" s="119">
        <f t="shared" ref="QB35" si="225">AVERAGE(PV2:QB2)</f>
        <v>3263.2857142857142</v>
      </c>
      <c r="QC35" s="119">
        <f t="shared" ref="QC35" si="226">AVERAGE(PW2:QC2)</f>
        <v>3119.5714285714284</v>
      </c>
      <c r="QD35" s="119">
        <f t="shared" ref="QD35" si="227">AVERAGE(PX2:QD2)</f>
        <v>2960</v>
      </c>
      <c r="QE35" s="120">
        <f t="shared" ref="QE35" si="228">AVERAGE(PY2:QE2)</f>
        <v>2717.1428571428573</v>
      </c>
      <c r="QF35" s="119">
        <f t="shared" ref="QF35" si="229">AVERAGE(PZ2:QF2)</f>
        <v>2601.4285714285716</v>
      </c>
      <c r="QG35" s="119">
        <f t="shared" ref="QG35" si="230">AVERAGE(QA2:QG2)</f>
        <v>2506.7142857142858</v>
      </c>
      <c r="QH35" s="119">
        <f t="shared" ref="QH35" si="231">AVERAGE(QB2:QH2)</f>
        <v>2362.7142857142858</v>
      </c>
      <c r="QI35" s="119">
        <f t="shared" ref="QI35" si="232">AVERAGE(QC2:QI2)</f>
        <v>2259.7142857142858</v>
      </c>
      <c r="QJ35" s="119">
        <f t="shared" ref="QJ35" si="233">AVERAGE(QD2:QJ2)</f>
        <v>2184</v>
      </c>
      <c r="QK35" s="119">
        <f t="shared" ref="QK35" si="234">AVERAGE(QE2:QK2)</f>
        <v>2108.2857142857142</v>
      </c>
      <c r="QL35" s="120">
        <f t="shared" ref="QL35" si="235">AVERAGE(QF2:QL2)</f>
        <v>2062.8571428571427</v>
      </c>
      <c r="QM35" s="119">
        <f t="shared" ref="QM35" si="236">AVERAGE(QG2:QM2)</f>
        <v>1997.8571428571429</v>
      </c>
      <c r="QN35" s="119">
        <f t="shared" ref="QN35" si="237">AVERAGE(QH2:QN2)</f>
        <v>1899.5714285714287</v>
      </c>
      <c r="QO35" s="119">
        <f t="shared" ref="QO35" si="238">AVERAGE(QI2:QO2)</f>
        <v>1806.5714285714287</v>
      </c>
      <c r="QP35" s="119">
        <f t="shared" ref="QP35" si="239">AVERAGE(QJ2:QP2)</f>
        <v>1779.7142857142858</v>
      </c>
      <c r="QQ35" s="119">
        <f t="shared" ref="QQ35" si="240">AVERAGE(QK2:QQ2)</f>
        <v>1675.7142857142858</v>
      </c>
      <c r="QR35" s="119">
        <f t="shared" ref="QR35" si="241">AVERAGE(QL2:QR2)</f>
        <v>1584</v>
      </c>
      <c r="QS35" s="120">
        <f t="shared" ref="QS35" si="242">AVERAGE(QM2:QS2)</f>
        <v>1506.7142857142858</v>
      </c>
      <c r="QT35" s="119">
        <f t="shared" ref="QT35" si="243">AVERAGE(QN2:QT2)</f>
        <v>1462.4285714285713</v>
      </c>
      <c r="QU35" s="119">
        <f t="shared" ref="QU35" si="244">AVERAGE(QO2:QU2)</f>
        <v>1418.2857142857142</v>
      </c>
      <c r="QV35" s="119">
        <f t="shared" ref="QV35" si="245">AVERAGE(QP2:QV2)</f>
        <v>1330.1428571428571</v>
      </c>
      <c r="QW35" s="119">
        <f t="shared" ref="QW35" si="246">AVERAGE(QQ2:QW2)</f>
        <v>1215.4285714285713</v>
      </c>
      <c r="QX35" s="119">
        <f t="shared" ref="QX35" si="247">AVERAGE(QR2:QX2)</f>
        <v>1129.4285714285713</v>
      </c>
      <c r="QY35" s="119">
        <f t="shared" ref="QY35" si="248">AVERAGE(QS2:QY2)</f>
        <v>1105.4285714285713</v>
      </c>
      <c r="QZ35" s="120">
        <f t="shared" ref="QZ35" si="249">AVERAGE(QT2:QZ2)</f>
        <v>1075.7142857142858</v>
      </c>
      <c r="RA35" s="119">
        <f t="shared" ref="RA35" si="250">AVERAGE(QU2:RA2)</f>
        <v>1034.5714285714287</v>
      </c>
      <c r="RB35" s="119">
        <f t="shared" ref="RB35" si="251">AVERAGE(QV2:RB2)</f>
        <v>985.85714285714289</v>
      </c>
      <c r="RC35" s="119">
        <f t="shared" ref="RC35" si="252">AVERAGE(QW2:RC2)</f>
        <v>936.28571428571433</v>
      </c>
      <c r="RD35" s="119">
        <f t="shared" ref="RD35" si="253">AVERAGE(QX2:RD2)</f>
        <v>892.14285714285711</v>
      </c>
      <c r="RE35" s="119">
        <f t="shared" ref="RE35" si="254">AVERAGE(QY2:RE2)</f>
        <v>858.71428571428567</v>
      </c>
      <c r="RF35" s="119">
        <f t="shared" ref="RF35" si="255">AVERAGE(QZ2:RF2)</f>
        <v>814.57142857142856</v>
      </c>
      <c r="RG35" s="120">
        <f t="shared" ref="RG35" si="256">AVERAGE(RA2:RG2)</f>
        <v>770.14285714285711</v>
      </c>
      <c r="RH35" s="119">
        <f t="shared" ref="RH35" si="257">AVERAGE(RB2:RH2)</f>
        <v>773.42857142857144</v>
      </c>
      <c r="RI35" s="119">
        <f t="shared" ref="RI35" si="258">AVERAGE(RC2:RI2)</f>
        <v>730</v>
      </c>
      <c r="RJ35" s="119">
        <f t="shared" ref="RJ35" si="259">AVERAGE(RD2:RJ2)</f>
        <v>694.42857142857144</v>
      </c>
      <c r="RK35" s="119">
        <f t="shared" ref="RK35" si="260">AVERAGE(RE2:RK2)</f>
        <v>631.14285714285711</v>
      </c>
      <c r="RL35" s="119">
        <f t="shared" ref="RL35" si="261">AVERAGE(RF2:RL2)</f>
        <v>595.42857142857144</v>
      </c>
      <c r="RM35" s="119">
        <f t="shared" ref="RM35" si="262">AVERAGE(RG2:RM2)</f>
        <v>574.57142857142856</v>
      </c>
      <c r="RN35" s="119">
        <f t="shared" ref="RN35" si="263">AVERAGE(RH2:RN2)</f>
        <v>572</v>
      </c>
      <c r="RO35" s="119">
        <f t="shared" ref="RO35" si="264">AVERAGE(RI2:RO2)</f>
        <v>542.71428571428567</v>
      </c>
      <c r="RP35" s="119">
        <f t="shared" ref="RP35" si="265">AVERAGE(RJ2:RP2)</f>
        <v>524.57142857142856</v>
      </c>
      <c r="RQ35" s="119">
        <f t="shared" ref="RQ35" si="266">AVERAGE(RK2:RQ2)</f>
        <v>520</v>
      </c>
      <c r="RR35" s="119">
        <f t="shared" ref="RR35" si="267">AVERAGE(RL2:RR2)</f>
        <v>536.14285714285711</v>
      </c>
      <c r="RS35" s="119">
        <f t="shared" ref="RS35" si="268">AVERAGE(RM2:RS2)</f>
        <v>521.57142857142856</v>
      </c>
      <c r="RT35" s="119">
        <f t="shared" ref="RT35" si="269">AVERAGE(RN2:RT2)</f>
        <v>496.14285714285717</v>
      </c>
      <c r="RU35" s="120">
        <f t="shared" ref="RU35" si="270">AVERAGE(RO2:RU2)</f>
        <v>474.57142857142856</v>
      </c>
      <c r="RV35" s="119">
        <f t="shared" ref="RV35" si="271">AVERAGE(RP2:RV2)</f>
        <v>465.14285714285717</v>
      </c>
      <c r="RW35" s="119">
        <f t="shared" ref="RW35" si="272">AVERAGE(RQ2:RW2)</f>
        <v>463.28571428571428</v>
      </c>
      <c r="RX35" s="119">
        <f t="shared" ref="RX35" si="273">AVERAGE(RR2:RX2)</f>
        <v>442.42857142857144</v>
      </c>
      <c r="RY35" s="119">
        <f t="shared" ref="RY35" si="274">AVERAGE(RS2:RY2)</f>
        <v>429.28571428571428</v>
      </c>
      <c r="RZ35" s="119">
        <f t="shared" ref="RZ35" si="275">AVERAGE(RT2:RZ2)</f>
        <v>416.57142857142856</v>
      </c>
      <c r="SA35" s="119">
        <f t="shared" ref="SA35" si="276">AVERAGE(RU2:SA2)</f>
        <v>412.14285714285717</v>
      </c>
      <c r="SB35" s="120">
        <f t="shared" ref="SB35" si="277">AVERAGE(RV2:SB2)</f>
        <v>408</v>
      </c>
      <c r="SC35" s="119">
        <f t="shared" ref="SC35" si="278">AVERAGE(RW2:SC2)</f>
        <v>392.57142857142856</v>
      </c>
      <c r="SD35" s="119">
        <f t="shared" ref="SD35" si="279">AVERAGE(RX2:SD2)</f>
        <v>394</v>
      </c>
      <c r="SE35" s="119">
        <f t="shared" ref="SE35" si="280">AVERAGE(RY2:SE2)</f>
        <v>400.42857142857144</v>
      </c>
      <c r="SF35" s="119">
        <f t="shared" ref="SF35" si="281">AVERAGE(RZ2:SF2)</f>
        <v>384.57142857142856</v>
      </c>
      <c r="SG35" s="119">
        <f t="shared" ref="SG35" si="282">AVERAGE(SA2:SG2)</f>
        <v>395</v>
      </c>
      <c r="SH35" s="119">
        <f t="shared" ref="SH35" si="283">AVERAGE(SB2:SH2)</f>
        <v>396.71428571428572</v>
      </c>
      <c r="SI35" s="120">
        <f t="shared" ref="SI35" si="284">AVERAGE(SC2:SI2)</f>
        <v>407.28571428571428</v>
      </c>
      <c r="SJ35" s="119">
        <f t="shared" ref="SJ35" si="285">AVERAGE(SD2:SJ2)</f>
        <v>433</v>
      </c>
      <c r="SK35" s="119">
        <f t="shared" ref="SK35" si="286">AVERAGE(SE2:SK2)</f>
        <v>442.85714285714283</v>
      </c>
      <c r="SL35" s="119">
        <f t="shared" ref="SL35" si="287">AVERAGE(SF2:SL2)</f>
        <v>446.28571428571428</v>
      </c>
      <c r="SM35" s="119">
        <f t="shared" ref="SM35" si="288">AVERAGE(SG2:SM2)</f>
        <v>468.57142857142856</v>
      </c>
      <c r="SN35" s="119">
        <f t="shared" ref="SN35" si="289">AVERAGE(SH2:SN2)</f>
        <v>488.71428571428572</v>
      </c>
      <c r="SO35" s="119">
        <f t="shared" ref="SO35" si="290">AVERAGE(SI2:SO2)</f>
        <v>504.57142857142856</v>
      </c>
      <c r="SP35" s="120">
        <f t="shared" ref="SP35" si="291">AVERAGE(SJ2:SP2)</f>
        <v>501.85714285714283</v>
      </c>
      <c r="SQ35" s="119">
        <f t="shared" ref="SQ35" si="292">AVERAGE(SK2:SQ2)</f>
        <v>502.42857142857144</v>
      </c>
      <c r="SR35" s="119">
        <f t="shared" ref="SR35" si="293">AVERAGE(SL2:SR2)</f>
        <v>497.28571428571428</v>
      </c>
      <c r="SS35" s="119">
        <f t="shared" ref="SS35" si="294">AVERAGE(SM2:SS2)</f>
        <v>496</v>
      </c>
      <c r="ST35" s="119">
        <f t="shared" ref="ST35" si="295">AVERAGE(SN2:ST2)</f>
        <v>479.57142857142856</v>
      </c>
      <c r="SU35" s="119">
        <f t="shared" ref="SU35" si="296">AVERAGE(SO2:SU2)</f>
        <v>426.85714285714283</v>
      </c>
      <c r="SV35" s="119">
        <f t="shared" ref="SV35" si="297">AVERAGE(SP2:SV2)</f>
        <v>397</v>
      </c>
      <c r="SW35" s="120">
        <f t="shared" ref="SW35" si="298">AVERAGE(SQ2:SW2)</f>
        <v>400.85714285714283</v>
      </c>
      <c r="SX35" s="119">
        <f t="shared" ref="SX35" si="299">AVERAGE(SR2:SX2)</f>
        <v>417.14285714285717</v>
      </c>
      <c r="SY35" s="119">
        <f t="shared" ref="SY35" si="300">AVERAGE(SS2:SY2)</f>
        <v>444.85714285714283</v>
      </c>
      <c r="SZ35" s="119">
        <f t="shared" ref="SZ35" si="301">AVERAGE(ST2:SZ2)</f>
        <v>480.71428571428572</v>
      </c>
      <c r="TA35" s="119">
        <f t="shared" ref="TA35" si="302">AVERAGE(SU2:TA2)</f>
        <v>531.14285714285711</v>
      </c>
      <c r="TB35" s="119">
        <f t="shared" ref="TB35" si="303">AVERAGE(SV2:TB2)</f>
        <v>588.57142857142856</v>
      </c>
      <c r="TC35" s="119">
        <f t="shared" ref="TC35" si="304">AVERAGE(SW2:TC2)</f>
        <v>631.42857142857144</v>
      </c>
      <c r="TD35" s="120">
        <f t="shared" ref="TD35" si="305">AVERAGE(SX2:TD2)</f>
        <v>651.71428571428567</v>
      </c>
      <c r="TE35" s="119">
        <f t="shared" ref="TE35" si="306">AVERAGE(SY2:TE2)</f>
        <v>657.14285714285711</v>
      </c>
      <c r="TF35" s="119">
        <f t="shared" ref="TF35" si="307">AVERAGE(SZ2:TF2)</f>
        <v>658.14285714285711</v>
      </c>
      <c r="TG35" s="119">
        <f t="shared" ref="TG35" si="308">AVERAGE(TA2:TG2)</f>
        <v>679.57142857142856</v>
      </c>
      <c r="TH35" s="119">
        <f t="shared" ref="TH35" si="309">AVERAGE(TB2:TH2)</f>
        <v>661.57142857142856</v>
      </c>
      <c r="TI35" s="119">
        <f t="shared" ref="TI35" si="310">AVERAGE(TC2:TI2)</f>
        <v>676.28571428571433</v>
      </c>
      <c r="TJ35" s="119">
        <f t="shared" ref="TJ35" si="311">AVERAGE(TD2:TJ2)</f>
        <v>679.42857142857144</v>
      </c>
      <c r="TK35" s="120">
        <f t="shared" ref="TK35" si="312">AVERAGE(TE2:TK2)</f>
        <v>684.85714285714289</v>
      </c>
      <c r="TL35" s="119">
        <f t="shared" ref="TL35" si="313">AVERAGE(TF2:TL2)</f>
        <v>682.85714285714289</v>
      </c>
      <c r="TM35" s="119">
        <f t="shared" ref="TM35" si="314">AVERAGE(TG2:TM2)</f>
        <v>681</v>
      </c>
      <c r="TN35" s="119">
        <f t="shared" ref="TN35" si="315">AVERAGE(TH2:TN2)</f>
        <v>624.33333333333337</v>
      </c>
      <c r="TO35" s="119">
        <f t="shared" ref="TO35" si="316">AVERAGE(TI2:TO2)</f>
        <v>606.79999999999995</v>
      </c>
      <c r="TP35" s="119">
        <f t="shared" ref="TP35" si="317">AVERAGE(TJ2:TP2)</f>
        <v>572.5</v>
      </c>
      <c r="TQ35" s="119">
        <f t="shared" ref="TQ35" si="318">AVERAGE(TK2:TQ2)</f>
        <v>567</v>
      </c>
      <c r="TR35" s="120">
        <f t="shared" ref="TR35" si="319">AVERAGE(TL2:TR2)</f>
        <v>581.5</v>
      </c>
      <c r="TS35" s="119">
        <f t="shared" ref="TS35" si="320">AVERAGE(TM2:TS2)</f>
        <v>651</v>
      </c>
      <c r="TT35" s="119" t="e">
        <f t="shared" ref="TT35" si="321">AVERAGE(TN2:TT2)</f>
        <v>#DIV/0!</v>
      </c>
      <c r="TU35" s="119" t="e">
        <f t="shared" ref="TU35" si="322">AVERAGE(TO2:TU2)</f>
        <v>#DIV/0!</v>
      </c>
      <c r="TV35" s="119" t="e">
        <f t="shared" ref="TV35" si="323">AVERAGE(TP2:TV2)</f>
        <v>#DIV/0!</v>
      </c>
      <c r="TW35" s="119" t="e">
        <f t="shared" ref="TW35" si="324">AVERAGE(TQ2:TW2)</f>
        <v>#DIV/0!</v>
      </c>
      <c r="TX35" s="119" t="e">
        <f t="shared" ref="TX35" si="325">AVERAGE(TR2:TX2)</f>
        <v>#DIV/0!</v>
      </c>
      <c r="TY35" s="120" t="e">
        <f t="shared" ref="TY35" si="326">AVERAGE(TS2:TY2)</f>
        <v>#DIV/0!</v>
      </c>
      <c r="TZ35" s="119" t="e">
        <f t="shared" ref="TZ35" si="327">AVERAGE(TT2:TZ2)</f>
        <v>#DIV/0!</v>
      </c>
      <c r="UA35" s="119" t="e">
        <f t="shared" ref="UA35" si="328">AVERAGE(TU2:UA2)</f>
        <v>#DIV/0!</v>
      </c>
      <c r="UB35" s="119" t="e">
        <f t="shared" ref="UB35" si="329">AVERAGE(TV2:UB2)</f>
        <v>#DIV/0!</v>
      </c>
      <c r="UC35" s="119" t="e">
        <f t="shared" ref="UC35" si="330">AVERAGE(TW2:UC2)</f>
        <v>#DIV/0!</v>
      </c>
      <c r="UD35" s="119" t="e">
        <f t="shared" ref="UD35" si="331">AVERAGE(TX2:UD2)</f>
        <v>#DIV/0!</v>
      </c>
      <c r="UE35" s="119" t="e">
        <f t="shared" ref="UE35" si="332">AVERAGE(TY2:UE2)</f>
        <v>#DIV/0!</v>
      </c>
    </row>
    <row r="36" spans="1:551" x14ac:dyDescent="0.3">
      <c r="F36" s="7"/>
      <c r="M36" s="7"/>
      <c r="T36" s="7"/>
      <c r="Y36" s="17"/>
      <c r="AA36" s="7"/>
      <c r="AH36" s="7"/>
      <c r="AO36" s="7"/>
      <c r="AV36" s="7"/>
      <c r="BC36" s="7"/>
      <c r="BJ36" s="7"/>
      <c r="BQ36" s="7"/>
      <c r="BX36" s="7"/>
      <c r="CE36" s="7"/>
      <c r="CL36" s="7"/>
      <c r="CO36" s="69"/>
      <c r="CP36" s="45"/>
      <c r="CQ36" s="70"/>
      <c r="CR36" s="70"/>
      <c r="CS36" s="7"/>
      <c r="CZ36" s="7"/>
      <c r="DG36" s="7"/>
      <c r="DN36" s="7"/>
      <c r="DU36" s="7"/>
      <c r="EB36" s="7"/>
      <c r="EI36" s="7"/>
      <c r="EP36" s="7"/>
      <c r="ET36" s="91"/>
      <c r="EW36" s="7"/>
      <c r="FD36" s="7"/>
      <c r="FK36" s="7"/>
      <c r="FR36" s="7"/>
      <c r="FY36" s="7"/>
      <c r="GF36" s="7"/>
      <c r="GM36" s="7"/>
      <c r="GT36" s="7"/>
      <c r="HA36" s="7"/>
      <c r="HH36" s="7"/>
      <c r="HO36" s="7"/>
      <c r="HV36" s="7"/>
      <c r="IC36" s="7"/>
      <c r="IJ36" s="7"/>
      <c r="IQ36" s="7"/>
      <c r="IX36" s="7"/>
      <c r="JE36" s="7"/>
      <c r="JL36" s="7"/>
      <c r="JS36" s="7"/>
      <c r="JZ36" s="7"/>
      <c r="KG36" s="7"/>
      <c r="KN36" s="7"/>
      <c r="KU36" s="7"/>
      <c r="LB36" s="7"/>
      <c r="LI36" s="7"/>
      <c r="LP36" s="7"/>
      <c r="LV36" s="39"/>
      <c r="LW36" s="5"/>
      <c r="MD36" s="7"/>
      <c r="MK36" s="7"/>
      <c r="MR36" s="7"/>
      <c r="MY36" s="7"/>
      <c r="NF36" s="7"/>
      <c r="NM36" s="7"/>
      <c r="NT36" s="7"/>
      <c r="OA36" s="7"/>
      <c r="OH36" s="7"/>
      <c r="OO36" s="7"/>
      <c r="OV36" s="7"/>
      <c r="PC36" s="7"/>
      <c r="PJ36" s="7"/>
      <c r="PQ36" s="7"/>
      <c r="PX36" s="7"/>
      <c r="QE36" s="7"/>
      <c r="QL36" s="7"/>
      <c r="QS36" s="7"/>
      <c r="QZ36" s="7"/>
      <c r="RG36" s="7"/>
      <c r="RN36" s="7"/>
      <c r="RU36" s="7"/>
      <c r="SB36" s="7"/>
      <c r="SI36" s="7"/>
      <c r="SP36" s="7"/>
      <c r="SW36" s="7"/>
      <c r="TD36" s="7"/>
      <c r="TK36" s="7"/>
      <c r="TR36" s="7"/>
      <c r="TY36" s="7"/>
    </row>
    <row r="37" spans="1:551" s="40" customFormat="1" x14ac:dyDescent="0.3">
      <c r="A37" s="43" t="s">
        <v>30</v>
      </c>
      <c r="F37" s="41"/>
      <c r="M37" s="41"/>
      <c r="P37" s="40">
        <v>8575</v>
      </c>
      <c r="Q37" s="40">
        <v>8643</v>
      </c>
      <c r="R37" s="40">
        <v>11257</v>
      </c>
      <c r="S37" s="40">
        <v>7060</v>
      </c>
      <c r="T37" s="41">
        <v>12679</v>
      </c>
      <c r="U37" s="40">
        <v>8186</v>
      </c>
      <c r="V37" s="40">
        <v>8490</v>
      </c>
      <c r="W37" s="40">
        <v>8574</v>
      </c>
      <c r="X37" s="40">
        <v>7360</v>
      </c>
      <c r="Y37" s="43">
        <v>8877</v>
      </c>
      <c r="Z37" s="40">
        <v>7202</v>
      </c>
      <c r="AA37" s="41">
        <v>7490</v>
      </c>
      <c r="AB37" s="40">
        <v>8395</v>
      </c>
      <c r="AC37" s="40">
        <v>8689</v>
      </c>
      <c r="AD37" s="40">
        <v>8360</v>
      </c>
      <c r="AE37" s="40">
        <v>7600</v>
      </c>
      <c r="AF37" s="40">
        <v>7065</v>
      </c>
      <c r="AG37" s="40">
        <v>8075</v>
      </c>
      <c r="AH37" s="41">
        <v>7306</v>
      </c>
      <c r="AI37" s="40">
        <v>7257</v>
      </c>
      <c r="AJ37" s="40">
        <v>6389</v>
      </c>
      <c r="AK37" s="40">
        <v>5679</v>
      </c>
      <c r="AL37" s="40">
        <v>6589</v>
      </c>
      <c r="AM37" s="40">
        <v>6910</v>
      </c>
      <c r="AN37" s="40">
        <v>7405</v>
      </c>
      <c r="AO37" s="41">
        <v>7853</v>
      </c>
      <c r="AP37" s="40">
        <v>5610</v>
      </c>
      <c r="AQ37" s="40">
        <v>4648</v>
      </c>
      <c r="AR37" s="40">
        <v>3627</v>
      </c>
      <c r="AS37" s="40">
        <v>5762</v>
      </c>
      <c r="AT37" s="40">
        <v>6763</v>
      </c>
      <c r="AU37" s="40">
        <v>6012</v>
      </c>
      <c r="AV37" s="41">
        <v>4886</v>
      </c>
      <c r="AW37" s="40">
        <v>3930</v>
      </c>
      <c r="AX37" s="40">
        <v>3716</v>
      </c>
      <c r="AY37" s="40">
        <v>4195</v>
      </c>
      <c r="AZ37" s="40">
        <v>5877</v>
      </c>
      <c r="BA37" s="40">
        <v>7436</v>
      </c>
      <c r="BB37" s="40">
        <v>6007</v>
      </c>
      <c r="BC37" s="41">
        <v>4450</v>
      </c>
      <c r="BD37" s="40">
        <v>4090</v>
      </c>
      <c r="BE37" s="40">
        <v>5226</v>
      </c>
      <c r="BF37" s="40">
        <v>2470</v>
      </c>
      <c r="BG37" s="40">
        <v>5234</v>
      </c>
      <c r="BH37" s="40">
        <v>5751</v>
      </c>
      <c r="BI37" s="40">
        <v>6087</v>
      </c>
      <c r="BJ37" s="41">
        <v>4730</v>
      </c>
      <c r="BK37" s="40">
        <v>4177</v>
      </c>
      <c r="BL37" s="40">
        <v>3396</v>
      </c>
      <c r="BM37" s="40">
        <v>3063</v>
      </c>
      <c r="BN37" s="40">
        <v>6560</v>
      </c>
      <c r="BO37" s="40">
        <v>8261</v>
      </c>
      <c r="BP37" s="40">
        <v>7249</v>
      </c>
      <c r="BQ37" s="41">
        <v>4774</v>
      </c>
      <c r="BR37" s="40">
        <v>5256</v>
      </c>
      <c r="BS37" s="40">
        <v>2993</v>
      </c>
      <c r="BT37" s="40">
        <v>1744</v>
      </c>
      <c r="BU37" s="40">
        <v>4417</v>
      </c>
      <c r="BV37" s="40">
        <v>6389</v>
      </c>
      <c r="BW37" s="40">
        <v>6024</v>
      </c>
      <c r="BX37" s="41">
        <v>5482</v>
      </c>
      <c r="BY37" s="40">
        <v>5357</v>
      </c>
      <c r="BZ37" s="40">
        <v>4465</v>
      </c>
      <c r="CA37" s="40">
        <v>3635</v>
      </c>
      <c r="CB37" s="40">
        <v>6294</v>
      </c>
      <c r="CC37" s="40">
        <v>6324</v>
      </c>
      <c r="CD37" s="40">
        <v>6331</v>
      </c>
      <c r="CE37" s="41">
        <v>4566</v>
      </c>
      <c r="CF37" s="40">
        <v>4120</v>
      </c>
      <c r="CG37" s="40">
        <v>5160</v>
      </c>
      <c r="CH37" s="40">
        <v>5592</v>
      </c>
      <c r="CI37" s="40">
        <v>6995</v>
      </c>
      <c r="CJ37" s="40">
        <v>5832</v>
      </c>
      <c r="CK37" s="40">
        <v>6451</v>
      </c>
      <c r="CL37" s="41">
        <v>4118</v>
      </c>
      <c r="CM37" s="40">
        <v>6635</v>
      </c>
      <c r="CN37" s="40">
        <v>4007</v>
      </c>
      <c r="CO37" s="82">
        <v>1252</v>
      </c>
      <c r="CP37" s="66">
        <v>1693</v>
      </c>
      <c r="CQ37" s="83">
        <v>1670</v>
      </c>
      <c r="CR37" s="83">
        <v>1991</v>
      </c>
      <c r="CS37" s="41">
        <v>5228</v>
      </c>
      <c r="CT37" s="40">
        <v>4947</v>
      </c>
      <c r="CU37" s="40">
        <v>5383</v>
      </c>
      <c r="CV37" s="40">
        <v>4309</v>
      </c>
      <c r="CW37" s="40">
        <v>7247</v>
      </c>
      <c r="CX37" s="40">
        <v>7665</v>
      </c>
      <c r="CY37" s="40">
        <v>8124</v>
      </c>
      <c r="CZ37" s="41">
        <v>6984</v>
      </c>
      <c r="DA37" s="40">
        <v>6424</v>
      </c>
      <c r="DB37" s="40">
        <v>6149</v>
      </c>
      <c r="DC37" s="40">
        <v>6310</v>
      </c>
      <c r="DD37" s="40">
        <v>8459</v>
      </c>
      <c r="DE37" s="40">
        <v>7805</v>
      </c>
      <c r="DF37" s="40">
        <v>7069</v>
      </c>
      <c r="DG37" s="41">
        <v>7011</v>
      </c>
      <c r="DH37" s="40">
        <v>4762</v>
      </c>
      <c r="DI37" s="40">
        <v>4952</v>
      </c>
      <c r="DJ37" s="40">
        <v>5787</v>
      </c>
      <c r="DK37" s="40">
        <v>7160</v>
      </c>
      <c r="DL37" s="40">
        <v>6398</v>
      </c>
      <c r="DM37" s="40">
        <v>5727</v>
      </c>
      <c r="DN37" s="41">
        <v>11501</v>
      </c>
      <c r="DO37" s="40">
        <v>6158</v>
      </c>
      <c r="DP37" s="40">
        <v>5770</v>
      </c>
      <c r="DQ37" s="40">
        <v>4096</v>
      </c>
      <c r="DR37" s="40">
        <v>6945</v>
      </c>
      <c r="DS37" s="40">
        <v>4743</v>
      </c>
      <c r="DT37" s="40">
        <v>6097</v>
      </c>
      <c r="DU37" s="41">
        <v>10827</v>
      </c>
      <c r="DV37" s="40">
        <v>6655</v>
      </c>
      <c r="DW37" s="40">
        <v>5027</v>
      </c>
      <c r="DX37" s="40">
        <v>4459</v>
      </c>
      <c r="DY37" s="40">
        <v>2922</v>
      </c>
      <c r="DZ37" s="40">
        <v>7198</v>
      </c>
      <c r="EA37" s="40">
        <v>14357</v>
      </c>
      <c r="EB37" s="41">
        <v>6321</v>
      </c>
      <c r="EC37" s="40">
        <v>3921</v>
      </c>
      <c r="ED37" s="40">
        <v>9770</v>
      </c>
      <c r="EE37" s="40">
        <v>6074</v>
      </c>
      <c r="EF37" s="40">
        <v>8659</v>
      </c>
      <c r="EG37" s="40">
        <v>9198</v>
      </c>
      <c r="EH37" s="40">
        <v>10519</v>
      </c>
      <c r="EI37" s="41">
        <v>8694</v>
      </c>
      <c r="EJ37" s="40">
        <v>6688</v>
      </c>
      <c r="EK37" s="40">
        <v>7894</v>
      </c>
      <c r="EL37" s="40">
        <v>7233</v>
      </c>
      <c r="EM37" s="40">
        <v>9729</v>
      </c>
      <c r="EN37" s="40">
        <v>11207</v>
      </c>
      <c r="EO37" s="40">
        <v>13693</v>
      </c>
      <c r="EP37" s="41">
        <v>8394</v>
      </c>
      <c r="EQ37" s="40">
        <v>10217</v>
      </c>
      <c r="ER37" s="40">
        <v>10407</v>
      </c>
      <c r="ES37" s="40">
        <v>8991</v>
      </c>
      <c r="ET37" s="96"/>
      <c r="EU37" s="40">
        <v>14392</v>
      </c>
      <c r="EV37" s="40">
        <v>13915</v>
      </c>
      <c r="EW37" s="41">
        <v>8279</v>
      </c>
      <c r="EX37" s="40">
        <v>6514</v>
      </c>
      <c r="EY37" s="40">
        <v>7375</v>
      </c>
      <c r="EZ37" s="40">
        <v>7480</v>
      </c>
      <c r="FA37" s="40">
        <v>7360</v>
      </c>
      <c r="FB37" s="40">
        <v>11569</v>
      </c>
      <c r="FC37" s="40">
        <v>13073</v>
      </c>
      <c r="FD37" s="41">
        <v>11980</v>
      </c>
      <c r="FE37" s="40">
        <v>12452</v>
      </c>
      <c r="FF37" s="40">
        <v>11214</v>
      </c>
      <c r="FG37" s="40">
        <v>10411</v>
      </c>
      <c r="FH37" s="40">
        <v>8828</v>
      </c>
      <c r="FI37" s="40">
        <v>16897</v>
      </c>
      <c r="FJ37" s="40">
        <v>13234</v>
      </c>
      <c r="FK37" s="41">
        <v>13749</v>
      </c>
      <c r="FL37" s="40">
        <v>11633</v>
      </c>
      <c r="FM37" s="40">
        <v>11589</v>
      </c>
      <c r="FN37" s="40">
        <v>11786</v>
      </c>
      <c r="FO37" s="40">
        <v>8357</v>
      </c>
      <c r="FP37" s="40">
        <v>14060</v>
      </c>
      <c r="FQ37" s="40">
        <v>12767</v>
      </c>
      <c r="FR37" s="41">
        <v>11553</v>
      </c>
      <c r="FS37" s="40">
        <v>9796</v>
      </c>
      <c r="FT37" s="40">
        <v>11356</v>
      </c>
      <c r="FU37" s="40">
        <v>16330</v>
      </c>
      <c r="FV37" s="40">
        <v>10218</v>
      </c>
      <c r="FW37" s="40">
        <v>18600</v>
      </c>
      <c r="FX37" s="40">
        <v>14427</v>
      </c>
      <c r="FY37" s="41">
        <v>5397</v>
      </c>
      <c r="FZ37" s="40">
        <v>8139</v>
      </c>
      <c r="GA37" s="40">
        <v>7391</v>
      </c>
      <c r="GB37" s="40">
        <v>10369</v>
      </c>
      <c r="GC37" s="40">
        <v>12722</v>
      </c>
      <c r="GD37" s="40">
        <v>13364</v>
      </c>
      <c r="GE37" s="40">
        <v>10481</v>
      </c>
      <c r="GF37" s="41">
        <v>7442</v>
      </c>
      <c r="GG37" s="40">
        <v>13052</v>
      </c>
      <c r="GH37" s="40">
        <v>11500</v>
      </c>
      <c r="GI37" s="40">
        <v>15691</v>
      </c>
      <c r="GJ37" s="40">
        <v>15046</v>
      </c>
      <c r="GK37" s="40">
        <v>12821</v>
      </c>
      <c r="GL37" s="40">
        <v>10198</v>
      </c>
      <c r="GM37" s="41">
        <v>4496</v>
      </c>
      <c r="GN37" s="40">
        <v>17245</v>
      </c>
      <c r="GO37" s="40">
        <v>18115</v>
      </c>
      <c r="GP37" s="40">
        <v>11153</v>
      </c>
      <c r="GQ37" s="40">
        <v>20694</v>
      </c>
      <c r="GR37" s="40">
        <v>19484</v>
      </c>
      <c r="GS37" s="40">
        <v>12806</v>
      </c>
      <c r="GT37" s="41">
        <v>10773</v>
      </c>
      <c r="GU37" s="40">
        <v>14331</v>
      </c>
      <c r="GV37" s="40">
        <v>13734</v>
      </c>
      <c r="GW37" s="40">
        <v>12418</v>
      </c>
      <c r="GX37" s="40">
        <v>14494</v>
      </c>
      <c r="GY37" s="40">
        <v>13560</v>
      </c>
      <c r="GZ37" s="40">
        <v>10798</v>
      </c>
      <c r="HA37" s="41">
        <v>9181</v>
      </c>
      <c r="HB37" s="40">
        <v>10470</v>
      </c>
      <c r="HC37" s="40">
        <v>9226</v>
      </c>
      <c r="HD37" s="40">
        <v>12443</v>
      </c>
      <c r="HE37" s="40">
        <v>11964</v>
      </c>
      <c r="HF37" s="40">
        <v>12368</v>
      </c>
      <c r="HG37" s="40">
        <v>9870</v>
      </c>
      <c r="HH37" s="41">
        <v>25112</v>
      </c>
      <c r="HI37" s="40">
        <v>15289</v>
      </c>
      <c r="HJ37" s="40">
        <v>23653</v>
      </c>
      <c r="HK37" s="40">
        <v>64042</v>
      </c>
      <c r="HL37" s="40">
        <v>33760</v>
      </c>
      <c r="HM37" s="40">
        <v>35718</v>
      </c>
      <c r="HN37" s="40">
        <v>31266</v>
      </c>
      <c r="HO37" s="41">
        <v>19498</v>
      </c>
      <c r="HP37" s="40">
        <v>18983</v>
      </c>
      <c r="HQ37" s="40">
        <v>20613</v>
      </c>
      <c r="HR37" s="40">
        <v>37536</v>
      </c>
      <c r="HS37" s="40">
        <v>34617</v>
      </c>
      <c r="HT37" s="40">
        <v>38842</v>
      </c>
      <c r="HU37" s="40">
        <v>24556</v>
      </c>
      <c r="HV37" s="41">
        <v>21315</v>
      </c>
      <c r="HW37" s="40">
        <v>9746</v>
      </c>
      <c r="HX37" s="40">
        <v>21491</v>
      </c>
      <c r="HY37" s="40">
        <v>27073</v>
      </c>
      <c r="HZ37" s="40">
        <v>28065</v>
      </c>
      <c r="IA37" s="40">
        <v>36030</v>
      </c>
      <c r="IB37" s="40">
        <v>23892</v>
      </c>
      <c r="IC37" s="41">
        <v>15095</v>
      </c>
      <c r="ID37" s="40">
        <v>16333</v>
      </c>
      <c r="IE37" s="40">
        <v>26810</v>
      </c>
      <c r="IF37" s="40">
        <v>32875</v>
      </c>
      <c r="IG37" s="40">
        <v>33499</v>
      </c>
      <c r="IH37" s="40">
        <v>26779</v>
      </c>
      <c r="II37" s="40">
        <v>25197</v>
      </c>
      <c r="IJ37" s="41">
        <v>14821</v>
      </c>
      <c r="IK37" s="40">
        <v>9277</v>
      </c>
      <c r="IL37" s="40">
        <v>21020</v>
      </c>
      <c r="IM37" s="40">
        <v>26486</v>
      </c>
      <c r="IN37" s="40">
        <v>28294</v>
      </c>
      <c r="IO37" s="40">
        <v>24261</v>
      </c>
      <c r="IP37" s="40">
        <v>20552</v>
      </c>
      <c r="IQ37" s="41">
        <v>12678</v>
      </c>
      <c r="IR37" s="40">
        <v>17137</v>
      </c>
      <c r="IS37" s="40">
        <v>14211</v>
      </c>
      <c r="IT37" s="40">
        <v>23541</v>
      </c>
      <c r="IU37" s="40">
        <v>36679</v>
      </c>
      <c r="IV37" s="40">
        <v>18196</v>
      </c>
      <c r="IW37" s="40">
        <v>12379</v>
      </c>
      <c r="IX37" s="41">
        <v>9948</v>
      </c>
      <c r="IY37" s="40">
        <v>24026</v>
      </c>
      <c r="IZ37" s="40">
        <v>18794</v>
      </c>
      <c r="JA37" s="40">
        <v>22262</v>
      </c>
      <c r="JB37" s="40">
        <v>24100</v>
      </c>
      <c r="JC37" s="40">
        <v>20445</v>
      </c>
      <c r="JD37" s="40">
        <v>11407</v>
      </c>
      <c r="JE37" s="41">
        <v>13714</v>
      </c>
      <c r="JF37" s="40">
        <v>14007</v>
      </c>
      <c r="JG37" s="40">
        <v>23968</v>
      </c>
      <c r="JH37" s="40">
        <v>24303</v>
      </c>
      <c r="JI37" s="40">
        <v>22988</v>
      </c>
      <c r="JJ37" s="40">
        <v>26933</v>
      </c>
      <c r="JK37" s="40">
        <v>15033</v>
      </c>
      <c r="JL37" s="41">
        <v>9233</v>
      </c>
      <c r="JM37" s="40">
        <v>10665</v>
      </c>
      <c r="JN37" s="40">
        <v>12657</v>
      </c>
      <c r="JO37" s="40">
        <v>25392</v>
      </c>
      <c r="JP37" s="40">
        <v>25045</v>
      </c>
      <c r="JQ37" s="40">
        <v>22454</v>
      </c>
      <c r="JR37" s="42"/>
      <c r="JS37" s="41">
        <v>10636</v>
      </c>
      <c r="JT37" s="40">
        <v>6250</v>
      </c>
      <c r="JU37" s="40">
        <v>11376</v>
      </c>
      <c r="JV37" s="40">
        <v>22238</v>
      </c>
      <c r="JW37" s="40">
        <v>23209</v>
      </c>
      <c r="JX37" s="40">
        <v>17802</v>
      </c>
      <c r="JY37" s="40">
        <v>15330</v>
      </c>
      <c r="JZ37" s="41">
        <v>11206</v>
      </c>
      <c r="KA37" s="40">
        <v>8198</v>
      </c>
      <c r="KB37" s="40">
        <v>12452</v>
      </c>
      <c r="KC37" s="40">
        <v>25005</v>
      </c>
      <c r="KD37" s="40">
        <v>22628</v>
      </c>
      <c r="KE37" s="40">
        <v>17000</v>
      </c>
      <c r="KF37" s="40">
        <v>15887</v>
      </c>
      <c r="KG37" s="41">
        <v>7756</v>
      </c>
      <c r="KH37" s="40">
        <v>9090</v>
      </c>
      <c r="KI37" s="40">
        <v>10992</v>
      </c>
      <c r="KJ37" s="40">
        <v>18516</v>
      </c>
      <c r="KK37" s="40">
        <v>30596</v>
      </c>
      <c r="KL37" s="40">
        <v>15833</v>
      </c>
      <c r="KM37" s="40">
        <v>13206</v>
      </c>
      <c r="KN37" s="41">
        <v>9163</v>
      </c>
      <c r="KO37" s="40">
        <v>8953</v>
      </c>
      <c r="KP37" s="40">
        <v>11641</v>
      </c>
      <c r="KQ37" s="40">
        <v>19354</v>
      </c>
      <c r="KR37" s="40">
        <v>25695</v>
      </c>
      <c r="KS37" s="40">
        <v>16471</v>
      </c>
      <c r="KT37" s="40">
        <v>11479</v>
      </c>
      <c r="KU37" s="41">
        <v>7660</v>
      </c>
      <c r="KV37" s="40">
        <v>10038</v>
      </c>
      <c r="KW37" s="40">
        <v>9945</v>
      </c>
      <c r="KX37" s="40">
        <v>15661</v>
      </c>
      <c r="KY37" s="40">
        <v>19544</v>
      </c>
      <c r="KZ37" s="40">
        <v>14965</v>
      </c>
      <c r="LA37" s="40">
        <v>6311</v>
      </c>
      <c r="LB37" s="41">
        <v>10202</v>
      </c>
      <c r="LC37" s="40">
        <v>5854</v>
      </c>
      <c r="LD37" s="40">
        <v>11348</v>
      </c>
      <c r="LE37" s="40">
        <v>14081</v>
      </c>
      <c r="LF37" s="40">
        <v>17985</v>
      </c>
      <c r="LG37" s="40">
        <v>10905</v>
      </c>
      <c r="LH37" s="40">
        <v>8790</v>
      </c>
      <c r="LI37" s="41">
        <v>5602</v>
      </c>
      <c r="LJ37" s="40">
        <v>7148</v>
      </c>
      <c r="LK37" s="40">
        <v>7980</v>
      </c>
      <c r="LL37" s="40">
        <v>12665</v>
      </c>
      <c r="LM37" s="40">
        <v>11702</v>
      </c>
      <c r="LN37" s="40">
        <v>13935</v>
      </c>
      <c r="LO37" s="40">
        <v>8715</v>
      </c>
      <c r="LP37" s="41">
        <v>5552</v>
      </c>
      <c r="LQ37" s="40">
        <v>4526</v>
      </c>
      <c r="LR37" s="40">
        <v>8859</v>
      </c>
      <c r="LS37" s="40">
        <v>13016</v>
      </c>
      <c r="LT37" s="40">
        <v>12899</v>
      </c>
      <c r="LU37" s="40">
        <v>10675</v>
      </c>
      <c r="LV37" s="133">
        <v>6265</v>
      </c>
      <c r="LW37" s="42"/>
      <c r="LX37" s="40">
        <v>2856</v>
      </c>
      <c r="LY37" s="40">
        <v>4383</v>
      </c>
      <c r="LZ37" s="40">
        <v>8071</v>
      </c>
      <c r="MA37" s="40">
        <v>13770</v>
      </c>
      <c r="MB37" s="40">
        <v>12489</v>
      </c>
      <c r="MC37" s="40">
        <v>6138</v>
      </c>
      <c r="MD37" s="41"/>
      <c r="ME37" s="40">
        <v>6158</v>
      </c>
      <c r="MF37" s="40">
        <v>5507</v>
      </c>
      <c r="MG37" s="40">
        <v>9903</v>
      </c>
      <c r="MJ37" s="40">
        <v>6205</v>
      </c>
      <c r="MK37" s="41">
        <v>3357</v>
      </c>
      <c r="MM37" s="40">
        <v>5053</v>
      </c>
      <c r="MQ37" s="40">
        <v>7612</v>
      </c>
      <c r="MR37" s="41"/>
      <c r="MY37" s="41"/>
      <c r="NA37" s="40">
        <v>5106</v>
      </c>
      <c r="NB37" s="40">
        <v>8132</v>
      </c>
      <c r="NF37" s="41">
        <v>2547</v>
      </c>
      <c r="NG37" s="40">
        <v>2243</v>
      </c>
      <c r="NH37" s="40">
        <v>2891</v>
      </c>
      <c r="NK37" s="40">
        <v>6167</v>
      </c>
      <c r="NL37" s="40">
        <v>6952</v>
      </c>
      <c r="NM37" s="41">
        <v>3926</v>
      </c>
      <c r="NN37" s="40">
        <v>3656</v>
      </c>
      <c r="NO37" s="40">
        <v>5624</v>
      </c>
      <c r="NP37" s="40">
        <v>7694</v>
      </c>
      <c r="NS37" s="40">
        <v>6305</v>
      </c>
      <c r="NT37" s="41">
        <v>3986</v>
      </c>
      <c r="NU37" s="40">
        <v>6593</v>
      </c>
      <c r="NV37" s="40">
        <v>6153</v>
      </c>
      <c r="NW37" s="40">
        <v>8946</v>
      </c>
      <c r="OA37" s="41"/>
      <c r="OB37" s="40">
        <v>6719</v>
      </c>
      <c r="OC37" s="40">
        <v>9604</v>
      </c>
      <c r="OD37" s="40">
        <v>14761</v>
      </c>
      <c r="OG37" s="40">
        <v>15706</v>
      </c>
      <c r="OH37" s="41">
        <v>20910</v>
      </c>
      <c r="OI37" s="40">
        <v>10071</v>
      </c>
      <c r="OJ37" s="40">
        <v>12854</v>
      </c>
      <c r="OK37" s="40">
        <v>20182</v>
      </c>
      <c r="ON37" s="40">
        <v>21589</v>
      </c>
      <c r="OO37" s="41">
        <v>16717</v>
      </c>
      <c r="OP37" s="40">
        <v>17906</v>
      </c>
      <c r="OQ37" s="40">
        <v>19126</v>
      </c>
      <c r="OR37" s="40">
        <v>32161</v>
      </c>
      <c r="OU37" s="40">
        <v>28793</v>
      </c>
      <c r="OV37" s="41">
        <v>21096</v>
      </c>
      <c r="OW37" s="40">
        <v>16878</v>
      </c>
      <c r="OX37" s="40">
        <v>18525</v>
      </c>
      <c r="OY37" s="40">
        <v>36682</v>
      </c>
      <c r="PB37" s="40">
        <v>32951</v>
      </c>
      <c r="PC37" s="41">
        <v>25168</v>
      </c>
      <c r="PD37" s="40">
        <v>18736</v>
      </c>
      <c r="PE37" s="40">
        <v>27573</v>
      </c>
      <c r="PF37" s="40">
        <v>41931</v>
      </c>
      <c r="PG37" s="40">
        <v>43924</v>
      </c>
      <c r="PH37" s="40">
        <v>46705</v>
      </c>
      <c r="PI37" s="40">
        <v>41229</v>
      </c>
      <c r="PJ37" s="41">
        <v>30203</v>
      </c>
      <c r="PK37" s="40">
        <v>29217</v>
      </c>
      <c r="PL37" s="40">
        <v>32408</v>
      </c>
      <c r="PM37" s="40">
        <v>46627</v>
      </c>
      <c r="PN37" s="40">
        <v>56740</v>
      </c>
      <c r="PO37" s="40">
        <v>48045</v>
      </c>
      <c r="PP37" s="40">
        <v>39853</v>
      </c>
      <c r="PQ37" s="41">
        <v>39904</v>
      </c>
      <c r="PR37" s="40">
        <v>20211</v>
      </c>
      <c r="PS37" s="40">
        <v>22550</v>
      </c>
      <c r="PT37" s="40">
        <v>25558</v>
      </c>
      <c r="PU37" s="40">
        <v>140411</v>
      </c>
      <c r="PV37" s="40">
        <v>53095</v>
      </c>
      <c r="PW37" s="40">
        <v>49119</v>
      </c>
      <c r="PX37" s="41">
        <v>31054</v>
      </c>
      <c r="PY37" s="40">
        <v>26481</v>
      </c>
      <c r="PZ37" s="40">
        <v>33528</v>
      </c>
      <c r="QA37" s="40">
        <v>40559</v>
      </c>
      <c r="QB37" s="40">
        <v>47538</v>
      </c>
      <c r="QC37" s="40">
        <v>34940</v>
      </c>
      <c r="QD37" s="40">
        <v>41722</v>
      </c>
      <c r="QE37" s="41">
        <v>22438</v>
      </c>
      <c r="QF37" s="40">
        <v>17849</v>
      </c>
      <c r="QG37" s="40">
        <v>24310</v>
      </c>
      <c r="QH37" s="40">
        <v>36766</v>
      </c>
      <c r="QI37" s="40">
        <v>36030</v>
      </c>
      <c r="QJ37" s="40">
        <v>35206</v>
      </c>
      <c r="QK37" s="40">
        <v>29837</v>
      </c>
      <c r="QL37" s="41">
        <v>19821</v>
      </c>
      <c r="QM37" s="40">
        <v>14824</v>
      </c>
      <c r="QN37" s="40">
        <v>20788</v>
      </c>
      <c r="QO37" s="40">
        <v>31152</v>
      </c>
      <c r="QP37" s="40">
        <v>37665</v>
      </c>
      <c r="QQ37" s="40">
        <v>31500</v>
      </c>
      <c r="QR37" s="40">
        <v>26212</v>
      </c>
      <c r="QS37" s="41">
        <v>16007</v>
      </c>
      <c r="QT37" s="40">
        <v>10896</v>
      </c>
      <c r="QU37" s="40">
        <v>29431</v>
      </c>
      <c r="QV37" s="40">
        <v>30318</v>
      </c>
      <c r="QW37" s="40">
        <v>33242</v>
      </c>
      <c r="QX37" s="40">
        <v>23762</v>
      </c>
      <c r="QY37" s="40">
        <v>28719</v>
      </c>
      <c r="QZ37" s="41">
        <v>14263</v>
      </c>
      <c r="RA37" s="40">
        <v>12893</v>
      </c>
      <c r="RB37" s="40">
        <v>16595</v>
      </c>
      <c r="RC37" s="40">
        <v>23349</v>
      </c>
      <c r="RD37" s="40">
        <v>35540</v>
      </c>
      <c r="RE37" s="40">
        <v>27177</v>
      </c>
      <c r="RF37" s="40">
        <v>25496</v>
      </c>
      <c r="RG37" s="41">
        <v>14248</v>
      </c>
      <c r="RH37" s="40">
        <v>12306</v>
      </c>
      <c r="RI37" s="40">
        <v>16729</v>
      </c>
      <c r="RJ37" s="40">
        <v>25078</v>
      </c>
      <c r="RK37" s="40">
        <v>23730</v>
      </c>
      <c r="RL37" s="40">
        <v>25205</v>
      </c>
      <c r="RM37" s="40">
        <v>37391</v>
      </c>
      <c r="RN37" s="41"/>
      <c r="RO37" s="40">
        <v>12506</v>
      </c>
      <c r="RP37" s="40">
        <v>15067</v>
      </c>
      <c r="RQ37" s="40">
        <v>28202</v>
      </c>
      <c r="RU37" s="41">
        <v>13229</v>
      </c>
      <c r="RV37" s="40">
        <v>7661</v>
      </c>
      <c r="RW37" s="40">
        <v>16839</v>
      </c>
      <c r="RX37" s="40">
        <v>21853</v>
      </c>
      <c r="RY37" s="40">
        <v>27700</v>
      </c>
      <c r="RZ37" s="40">
        <v>20515</v>
      </c>
      <c r="SA37" s="40">
        <v>23839</v>
      </c>
      <c r="SB37" s="41">
        <v>15243</v>
      </c>
      <c r="SC37" s="40">
        <v>5089</v>
      </c>
      <c r="SD37" s="40">
        <v>18655</v>
      </c>
      <c r="SE37" s="40">
        <v>24746</v>
      </c>
      <c r="SF37" s="40">
        <v>24791</v>
      </c>
      <c r="SG37" s="40">
        <v>27337</v>
      </c>
      <c r="SH37" s="40">
        <v>18697</v>
      </c>
      <c r="SI37" s="41">
        <v>10834</v>
      </c>
      <c r="SJ37" s="40">
        <v>9815</v>
      </c>
      <c r="SK37" s="40">
        <v>16108</v>
      </c>
      <c r="SL37" s="40">
        <v>25475</v>
      </c>
      <c r="SM37" s="40">
        <v>27678</v>
      </c>
      <c r="SN37" s="40">
        <v>29596</v>
      </c>
      <c r="SO37" s="40">
        <v>23009</v>
      </c>
      <c r="SP37" s="41">
        <v>10981</v>
      </c>
      <c r="SQ37" s="40">
        <v>9708</v>
      </c>
      <c r="SR37" s="40">
        <v>15860</v>
      </c>
      <c r="SS37" s="40">
        <v>24144</v>
      </c>
      <c r="ST37" s="40">
        <v>16589</v>
      </c>
      <c r="SU37" s="40">
        <v>7664</v>
      </c>
      <c r="SV37" s="40">
        <v>7226</v>
      </c>
      <c r="SW37" s="41">
        <v>6971</v>
      </c>
      <c r="SX37" s="40">
        <v>10591</v>
      </c>
      <c r="SY37" s="40">
        <v>17104</v>
      </c>
      <c r="SZ37" s="40">
        <v>26614</v>
      </c>
      <c r="TA37" s="40">
        <v>29356</v>
      </c>
      <c r="TB37" s="40">
        <v>20100</v>
      </c>
      <c r="TC37" s="40">
        <v>16260</v>
      </c>
      <c r="TD37" s="41">
        <v>10759</v>
      </c>
      <c r="TE37" s="40">
        <v>13726</v>
      </c>
      <c r="TF37" s="40">
        <v>16719</v>
      </c>
      <c r="TG37" s="40">
        <v>22250</v>
      </c>
      <c r="TH37" s="40">
        <v>22419</v>
      </c>
      <c r="TI37" s="40">
        <v>22047</v>
      </c>
      <c r="TJ37" s="40">
        <v>16917</v>
      </c>
      <c r="TK37" s="41">
        <v>10421</v>
      </c>
      <c r="TL37" s="40">
        <v>12940</v>
      </c>
      <c r="TM37" s="40">
        <v>12627</v>
      </c>
      <c r="TR37" s="41"/>
      <c r="TY37" s="41"/>
    </row>
    <row r="38" spans="1:551" s="13" customFormat="1" x14ac:dyDescent="0.3">
      <c r="A38" s="22" t="s">
        <v>15</v>
      </c>
      <c r="B38" s="13">
        <v>0.191</v>
      </c>
      <c r="C38" s="13">
        <v>0.16900000000000001</v>
      </c>
      <c r="D38" s="13">
        <v>0.20699999999999999</v>
      </c>
      <c r="E38" s="13">
        <v>0.19700000000000001</v>
      </c>
      <c r="F38" s="15">
        <v>0.16600000000000001</v>
      </c>
      <c r="G38" s="13">
        <v>0.188</v>
      </c>
      <c r="H38" s="13">
        <v>0.20699999999999999</v>
      </c>
      <c r="I38" s="13">
        <v>0.21</v>
      </c>
      <c r="J38" s="13">
        <v>0.20600000000000002</v>
      </c>
      <c r="K38" s="13">
        <v>0.17800000000000002</v>
      </c>
      <c r="L38" s="13">
        <v>0.222</v>
      </c>
      <c r="M38" s="15">
        <v>0.223</v>
      </c>
      <c r="N38" s="13">
        <v>0.21199999999999999</v>
      </c>
      <c r="O38" s="13">
        <v>0.215</v>
      </c>
      <c r="P38" s="13">
        <v>0.216</v>
      </c>
      <c r="Q38" s="13">
        <v>0.21299999999999999</v>
      </c>
      <c r="R38" s="13">
        <v>0.17399999999999999</v>
      </c>
      <c r="S38" s="13">
        <v>0.21</v>
      </c>
      <c r="T38" s="15">
        <v>0.184</v>
      </c>
      <c r="U38" s="13">
        <v>0.17699999999999999</v>
      </c>
      <c r="V38" s="13">
        <v>0.22</v>
      </c>
      <c r="W38" s="13">
        <v>0.193</v>
      </c>
      <c r="X38" s="13">
        <v>0.20899999999999999</v>
      </c>
      <c r="Y38" s="22">
        <v>0.216</v>
      </c>
      <c r="Z38" s="13">
        <v>0.19</v>
      </c>
      <c r="AA38" s="15">
        <v>0.156</v>
      </c>
      <c r="AB38" s="13">
        <v>0.14599999999999999</v>
      </c>
      <c r="AC38" s="13">
        <v>0.18099999999999999</v>
      </c>
      <c r="AD38" s="13">
        <v>0.19900000000000001</v>
      </c>
      <c r="AE38" s="13">
        <v>0.215</v>
      </c>
      <c r="AF38" s="13">
        <v>0.191</v>
      </c>
      <c r="AG38" s="13">
        <v>0.185</v>
      </c>
      <c r="AH38" s="15">
        <v>0.152</v>
      </c>
      <c r="AI38" s="13">
        <v>0.152</v>
      </c>
      <c r="AJ38" s="13">
        <v>0.183</v>
      </c>
      <c r="AK38" s="13">
        <v>0.20699999999999999</v>
      </c>
      <c r="AL38" s="13">
        <v>0.19700000000000001</v>
      </c>
      <c r="AM38" s="13">
        <v>0.183</v>
      </c>
      <c r="AN38" s="13">
        <v>0.159</v>
      </c>
      <c r="AO38" s="15">
        <v>0.129</v>
      </c>
      <c r="AP38" s="13">
        <v>0.128</v>
      </c>
      <c r="AQ38" s="13">
        <v>0.2</v>
      </c>
      <c r="AR38" s="13">
        <v>0.19600000000000001</v>
      </c>
      <c r="AS38" s="13">
        <v>0.157</v>
      </c>
      <c r="AT38" s="13">
        <v>0.15</v>
      </c>
      <c r="AU38" s="13">
        <v>0.16400000000000001</v>
      </c>
      <c r="AV38" s="15">
        <v>0.11</v>
      </c>
      <c r="AW38" s="13">
        <v>0.115</v>
      </c>
      <c r="AX38" s="13">
        <v>0.186</v>
      </c>
      <c r="AY38" s="13">
        <v>0.16800000000000001</v>
      </c>
      <c r="AZ38" s="13">
        <v>0.152</v>
      </c>
      <c r="BA38" s="13">
        <v>0.13</v>
      </c>
      <c r="BB38" s="13">
        <v>0.13700000000000001</v>
      </c>
      <c r="BC38" s="15">
        <v>0.14899999999999999</v>
      </c>
      <c r="BD38" s="13">
        <v>0.13300000000000001</v>
      </c>
      <c r="BE38" s="13">
        <v>0.17399999999999999</v>
      </c>
      <c r="BF38" s="13">
        <v>0.20399999999999999</v>
      </c>
      <c r="BG38" s="13">
        <v>8.1000000000000003E-2</v>
      </c>
      <c r="BH38" s="13">
        <v>0.157</v>
      </c>
      <c r="BI38" s="13">
        <v>0.20499999999999999</v>
      </c>
      <c r="BJ38" s="15">
        <v>0.215</v>
      </c>
      <c r="BK38" s="13">
        <v>0.156</v>
      </c>
      <c r="BL38" s="13">
        <v>0.224</v>
      </c>
      <c r="BM38" s="13">
        <v>0.19600000000000001</v>
      </c>
      <c r="BN38" s="13">
        <v>0.16500000000000001</v>
      </c>
      <c r="BO38" s="13">
        <v>0.183</v>
      </c>
      <c r="BP38" s="13">
        <v>0.127</v>
      </c>
      <c r="BQ38" s="15">
        <v>0.126</v>
      </c>
      <c r="BR38" s="13">
        <v>0.112</v>
      </c>
      <c r="BS38" s="13">
        <v>0.113</v>
      </c>
      <c r="BT38" s="13">
        <v>0.14299999999999999</v>
      </c>
      <c r="BU38" s="13">
        <v>0.06</v>
      </c>
      <c r="BV38" s="13">
        <v>0.14899999999999999</v>
      </c>
      <c r="BW38" s="13">
        <v>0.13700000000000001</v>
      </c>
      <c r="BX38" s="15">
        <v>9.4E-2</v>
      </c>
      <c r="BY38" s="13">
        <v>9.8000000000000004E-2</v>
      </c>
      <c r="BZ38" s="13">
        <v>0.157</v>
      </c>
      <c r="CA38" s="13">
        <v>0.13500000000000001</v>
      </c>
      <c r="CB38" s="13">
        <v>0.11799999999999999</v>
      </c>
      <c r="CC38" s="13">
        <v>0.121</v>
      </c>
      <c r="CD38" s="13">
        <v>0.112</v>
      </c>
      <c r="CE38" s="15">
        <v>9.1999999999999998E-2</v>
      </c>
      <c r="CF38" s="13">
        <v>9.5000000000000001E-2</v>
      </c>
      <c r="CG38" s="13">
        <v>0.14299999999999999</v>
      </c>
      <c r="CH38" s="13">
        <v>0.11</v>
      </c>
      <c r="CI38" s="13">
        <v>9.5000000000000001E-2</v>
      </c>
      <c r="CJ38" s="13">
        <v>0.111</v>
      </c>
      <c r="CK38" s="13">
        <v>9.9000000000000005E-2</v>
      </c>
      <c r="CL38" s="15">
        <v>0.13800000000000001</v>
      </c>
      <c r="CM38" s="13">
        <v>8.2000000000000003E-2</v>
      </c>
      <c r="CN38" s="13">
        <v>0.13200000000000001</v>
      </c>
      <c r="CO38" s="84">
        <v>0.157</v>
      </c>
      <c r="CP38" s="67">
        <v>0.13500000000000001</v>
      </c>
      <c r="CQ38" s="85">
        <v>0.153</v>
      </c>
      <c r="CR38" s="101">
        <v>0.32600000000000001</v>
      </c>
      <c r="CS38" s="15">
        <v>0.11799999999999999</v>
      </c>
      <c r="CT38" s="21">
        <v>0.11</v>
      </c>
      <c r="CU38" s="21">
        <v>0.129</v>
      </c>
      <c r="CV38" s="21">
        <v>0.129</v>
      </c>
      <c r="CW38" s="21">
        <v>0.11799999999999999</v>
      </c>
      <c r="CX38" s="21">
        <v>0.114</v>
      </c>
      <c r="CY38" s="21">
        <v>0.106</v>
      </c>
      <c r="CZ38" s="15">
        <v>0.10299999999999999</v>
      </c>
      <c r="DA38" s="21">
        <v>9.0999999999999998E-2</v>
      </c>
      <c r="DB38" s="21">
        <v>0.10199999999999999</v>
      </c>
      <c r="DC38" s="21">
        <v>0.111</v>
      </c>
      <c r="DD38" s="21">
        <v>0.127</v>
      </c>
      <c r="DE38" s="21">
        <v>0.115</v>
      </c>
      <c r="DF38" s="21">
        <v>0.114</v>
      </c>
      <c r="DG38" s="15">
        <v>0.10299999999999999</v>
      </c>
      <c r="DH38" s="21">
        <v>0.113</v>
      </c>
      <c r="DI38" s="21">
        <v>0.13400000000000001</v>
      </c>
      <c r="DJ38" s="21">
        <v>0.11899999999999999</v>
      </c>
      <c r="DK38" s="21">
        <v>0.129</v>
      </c>
      <c r="DL38" s="21">
        <v>0.123</v>
      </c>
      <c r="DM38" s="21">
        <v>0.11</v>
      </c>
      <c r="DN38" s="15">
        <v>0.111</v>
      </c>
      <c r="DO38" s="21">
        <v>0.123</v>
      </c>
      <c r="DP38" s="21">
        <v>0.13100000000000001</v>
      </c>
      <c r="DQ38" s="21">
        <v>0.155</v>
      </c>
      <c r="DR38" s="21">
        <v>0.13200000000000001</v>
      </c>
      <c r="DS38" s="21">
        <v>0.14299999999999999</v>
      </c>
      <c r="DT38" s="21">
        <v>0.13600000000000001</v>
      </c>
      <c r="DU38" s="15">
        <v>0.122</v>
      </c>
      <c r="DV38" s="21">
        <v>0.11799999999999999</v>
      </c>
      <c r="DW38" s="21">
        <v>0.14699999999999999</v>
      </c>
      <c r="DX38" s="21">
        <v>0.14499999999999999</v>
      </c>
      <c r="DY38" s="21">
        <v>0.17899999999999999</v>
      </c>
      <c r="DZ38" s="21">
        <v>0.13200000000000001</v>
      </c>
      <c r="EA38" s="21">
        <v>0.114</v>
      </c>
      <c r="EB38" s="15">
        <v>0.13100000000000001</v>
      </c>
      <c r="EC38" s="21">
        <v>0.14899999999999999</v>
      </c>
      <c r="ED38" s="21">
        <v>0.13600000000000001</v>
      </c>
      <c r="EE38" s="21">
        <v>0.16200000000000001</v>
      </c>
      <c r="EF38" s="21">
        <v>0.14399999999999999</v>
      </c>
      <c r="EG38" s="21">
        <v>0.14699999999999999</v>
      </c>
      <c r="EH38" s="21">
        <v>0.154</v>
      </c>
      <c r="EI38" s="15">
        <v>0.154</v>
      </c>
      <c r="EJ38" s="21">
        <v>0.14699999999999999</v>
      </c>
      <c r="EK38" s="21">
        <v>0.13800000000000001</v>
      </c>
      <c r="EL38" s="21">
        <v>0.17</v>
      </c>
      <c r="EM38" s="21">
        <v>0.14499999999999999</v>
      </c>
      <c r="EN38" s="21">
        <v>0.13200000000000001</v>
      </c>
      <c r="EO38" s="21">
        <v>0.112</v>
      </c>
      <c r="EP38" s="15">
        <v>0.127</v>
      </c>
      <c r="EQ38" s="21">
        <v>0.107</v>
      </c>
      <c r="ER38" s="21">
        <v>0.13200000000000001</v>
      </c>
      <c r="ES38" s="21">
        <v>0.13800000000000001</v>
      </c>
      <c r="ET38" s="97"/>
      <c r="EU38" s="21">
        <v>0.123</v>
      </c>
      <c r="EV38" s="21">
        <v>0.129</v>
      </c>
      <c r="EW38" s="15">
        <v>0.127</v>
      </c>
      <c r="EX38" s="21">
        <v>0.18</v>
      </c>
      <c r="EY38" s="21">
        <v>0.17599999999999999</v>
      </c>
      <c r="EZ38" s="21">
        <v>0.216</v>
      </c>
      <c r="FA38" s="21">
        <v>0.23799999999999999</v>
      </c>
      <c r="FB38" s="21">
        <v>0.214</v>
      </c>
      <c r="FC38" s="21">
        <v>0.20799999999999999</v>
      </c>
      <c r="FD38" s="15">
        <v>0.21199999999999999</v>
      </c>
      <c r="FE38" s="21">
        <v>0.19400000000000001</v>
      </c>
      <c r="FF38" s="21">
        <v>0.189</v>
      </c>
      <c r="FG38" s="21">
        <v>0.20499999999999999</v>
      </c>
      <c r="FH38" s="21">
        <v>0.21299999999999999</v>
      </c>
      <c r="FI38" s="21">
        <v>0.186</v>
      </c>
      <c r="FJ38" s="13">
        <v>0.23</v>
      </c>
      <c r="FK38" s="15">
        <v>0.21299999999999999</v>
      </c>
      <c r="FL38" s="13">
        <v>0.20300000000000001</v>
      </c>
      <c r="FM38" s="13">
        <v>0.19900000000000001</v>
      </c>
      <c r="FN38" s="13">
        <v>0.20599999999999999</v>
      </c>
      <c r="FO38" s="13">
        <v>0.24199999999999999</v>
      </c>
      <c r="FP38" s="13">
        <v>0.25900000000000001</v>
      </c>
      <c r="FQ38" s="13">
        <v>0.22900000000000001</v>
      </c>
      <c r="FR38" s="15">
        <v>0.224</v>
      </c>
      <c r="FS38" s="13">
        <v>0.217</v>
      </c>
      <c r="FT38" s="13">
        <v>0.18099999999999999</v>
      </c>
      <c r="FU38" s="13">
        <v>0.22</v>
      </c>
      <c r="FV38" s="13">
        <v>0.221</v>
      </c>
      <c r="FW38" s="13">
        <v>0.23499999999999999</v>
      </c>
      <c r="FX38" s="13">
        <v>0.216</v>
      </c>
      <c r="FY38" s="15">
        <v>0.28499999999999998</v>
      </c>
      <c r="FZ38" s="13">
        <v>0.27100000000000002</v>
      </c>
      <c r="GA38" s="13">
        <v>0.314</v>
      </c>
      <c r="GB38" s="13">
        <v>0.312</v>
      </c>
      <c r="GC38" s="13">
        <v>0.33200000000000002</v>
      </c>
      <c r="GD38" s="13">
        <v>0.29599999999999999</v>
      </c>
      <c r="GE38" s="13">
        <v>0.33300000000000002</v>
      </c>
      <c r="GF38" s="15">
        <v>0.307</v>
      </c>
      <c r="GG38" s="13">
        <v>0.309</v>
      </c>
      <c r="GH38" s="13">
        <v>0.34200000000000003</v>
      </c>
      <c r="GI38" s="13">
        <v>0.318</v>
      </c>
      <c r="GJ38" s="13">
        <v>0.30399999999999999</v>
      </c>
      <c r="GK38" s="13">
        <v>0.28599999999999998</v>
      </c>
      <c r="GL38" s="13">
        <v>0.25900000000000001</v>
      </c>
      <c r="GM38" s="15">
        <v>0.30299999999999999</v>
      </c>
      <c r="GN38" s="13">
        <v>0.27100000000000002</v>
      </c>
      <c r="GO38" s="13">
        <v>0.26500000000000001</v>
      </c>
      <c r="GP38" s="13">
        <v>0.16500000000000001</v>
      </c>
      <c r="GQ38" s="13">
        <v>0.22600000000000001</v>
      </c>
      <c r="GR38" s="13">
        <v>0.23499999999999999</v>
      </c>
      <c r="GS38" s="13">
        <v>0.23</v>
      </c>
      <c r="GT38" s="15">
        <v>0.23899999999999999</v>
      </c>
      <c r="GU38" s="13">
        <v>0.249</v>
      </c>
      <c r="GV38" s="13">
        <v>0.245</v>
      </c>
      <c r="GW38" s="13">
        <v>0.28399999999999997</v>
      </c>
      <c r="GX38" s="13">
        <v>0.23699999999999999</v>
      </c>
      <c r="GY38" s="13">
        <v>0.254</v>
      </c>
      <c r="GZ38" s="13">
        <v>0.253</v>
      </c>
      <c r="HA38" s="15">
        <v>0.217</v>
      </c>
      <c r="HB38" s="13">
        <v>0.25</v>
      </c>
      <c r="HC38" s="13">
        <v>0.318</v>
      </c>
      <c r="HD38" s="13">
        <v>0.25</v>
      </c>
      <c r="HE38" s="13">
        <v>0.248</v>
      </c>
      <c r="HF38" s="13">
        <v>0.214</v>
      </c>
      <c r="HG38" s="13">
        <v>0.216</v>
      </c>
      <c r="HH38" s="15">
        <v>8.7999999999999995E-2</v>
      </c>
      <c r="HI38" s="13">
        <v>0.161</v>
      </c>
      <c r="HJ38" s="13">
        <v>0.10100000000000001</v>
      </c>
      <c r="HK38" s="13">
        <v>0.112</v>
      </c>
      <c r="HL38" s="13">
        <v>7.8E-2</v>
      </c>
      <c r="HM38" s="13">
        <v>8.7999999999999995E-2</v>
      </c>
      <c r="HN38" s="13">
        <v>7.0000000000000007E-2</v>
      </c>
      <c r="HO38" s="15">
        <v>0.10100000000000001</v>
      </c>
      <c r="HP38" s="13">
        <v>0.125</v>
      </c>
      <c r="HQ38" s="13">
        <v>0.10299999999999999</v>
      </c>
      <c r="HR38" s="13">
        <v>8.8999999999999996E-2</v>
      </c>
      <c r="HS38" s="13">
        <v>6.4000000000000001E-2</v>
      </c>
      <c r="HT38" s="13">
        <v>0.114</v>
      </c>
      <c r="HU38" s="13">
        <v>6.5000000000000002E-2</v>
      </c>
      <c r="HV38" s="15">
        <v>5.8999999999999997E-2</v>
      </c>
      <c r="HW38" s="13">
        <v>9.0999999999999998E-2</v>
      </c>
      <c r="HX38" s="13">
        <v>0.1</v>
      </c>
      <c r="HY38" s="13">
        <v>8.6999999999999994E-2</v>
      </c>
      <c r="HZ38" s="13">
        <v>8.3000000000000004E-2</v>
      </c>
      <c r="IA38" s="13">
        <v>6.2E-2</v>
      </c>
      <c r="IB38" s="13">
        <v>4.5999999999999999E-2</v>
      </c>
      <c r="IC38" s="15">
        <v>6.6000000000000003E-2</v>
      </c>
      <c r="ID38" s="13">
        <v>8.7999999999999995E-2</v>
      </c>
      <c r="IE38" s="13">
        <v>8.4000000000000005E-2</v>
      </c>
      <c r="IF38" s="13">
        <v>5.0999999999999997E-2</v>
      </c>
      <c r="IG38" s="13">
        <v>0.05</v>
      </c>
      <c r="IH38" s="13">
        <v>7.0000000000000007E-2</v>
      </c>
      <c r="II38" s="13">
        <v>4.1000000000000002E-2</v>
      </c>
      <c r="IJ38" s="15">
        <v>4.5999999999999999E-2</v>
      </c>
      <c r="IK38" s="13">
        <v>9.6000000000000002E-2</v>
      </c>
      <c r="IL38" s="13">
        <v>5.5E-2</v>
      </c>
      <c r="IM38" s="13">
        <v>5.7000000000000002E-2</v>
      </c>
      <c r="IN38" s="13">
        <v>4.2999999999999997E-2</v>
      </c>
      <c r="IO38" s="13">
        <v>4.3999999999999997E-2</v>
      </c>
      <c r="IP38" s="13">
        <v>3.6999999999999998E-2</v>
      </c>
      <c r="IQ38" s="15">
        <v>4.7E-2</v>
      </c>
      <c r="IR38" s="13">
        <v>4.7E-2</v>
      </c>
      <c r="IS38" s="13">
        <v>6.4000000000000001E-2</v>
      </c>
      <c r="IT38" s="13">
        <v>4.9000000000000002E-2</v>
      </c>
      <c r="IU38" s="13">
        <v>3.5999999999999997E-2</v>
      </c>
      <c r="IV38" s="13">
        <v>4.5999999999999999E-2</v>
      </c>
      <c r="IW38" s="13">
        <v>3.4000000000000002E-2</v>
      </c>
      <c r="IX38" s="15">
        <v>4.8000000000000001E-2</v>
      </c>
      <c r="IY38" s="13">
        <v>4.4999999999999998E-2</v>
      </c>
      <c r="IZ38" s="13">
        <v>6.3E-2</v>
      </c>
      <c r="JA38" s="13">
        <v>3.5999999999999997E-2</v>
      </c>
      <c r="JB38" s="13">
        <v>4.9000000000000002E-2</v>
      </c>
      <c r="JC38" s="13">
        <v>4.2999999999999997E-2</v>
      </c>
      <c r="JD38" s="13">
        <v>0.04</v>
      </c>
      <c r="JE38" s="15">
        <v>4.8000000000000001E-2</v>
      </c>
      <c r="JF38" s="13">
        <v>4.7E-2</v>
      </c>
      <c r="JG38" s="13">
        <v>3.7999999999999999E-2</v>
      </c>
      <c r="JH38" s="13">
        <v>3.5999999999999997E-2</v>
      </c>
      <c r="JI38" s="13">
        <v>4.8000000000000001E-2</v>
      </c>
      <c r="JJ38" s="13">
        <v>3.4000000000000002E-2</v>
      </c>
      <c r="JK38" s="13">
        <v>4.7E-2</v>
      </c>
      <c r="JL38" s="15">
        <v>5.7000000000000002E-2</v>
      </c>
      <c r="JM38" s="13">
        <v>6.6000000000000003E-2</v>
      </c>
      <c r="JN38" s="13">
        <v>5.7000000000000002E-2</v>
      </c>
      <c r="JO38" s="13">
        <v>3.9E-2</v>
      </c>
      <c r="JP38" s="13">
        <v>3.5000000000000003E-2</v>
      </c>
      <c r="JQ38" s="13">
        <v>4.3999999999999997E-2</v>
      </c>
      <c r="JR38" s="14"/>
      <c r="JS38" s="15">
        <v>0.05</v>
      </c>
      <c r="JT38" s="13">
        <v>7.9000000000000001E-2</v>
      </c>
      <c r="JU38" s="13">
        <v>5.6000000000000001E-2</v>
      </c>
      <c r="JV38" s="13">
        <v>4.4999999999999998E-2</v>
      </c>
      <c r="JW38" s="13">
        <v>3.6999999999999998E-2</v>
      </c>
      <c r="JX38" s="13">
        <v>5.0999999999999997E-2</v>
      </c>
      <c r="JY38" s="13">
        <v>0.04</v>
      </c>
      <c r="JZ38" s="15">
        <v>0.05</v>
      </c>
      <c r="KA38" s="13">
        <v>8.5999999999999993E-2</v>
      </c>
      <c r="KB38" s="13">
        <v>6.3E-2</v>
      </c>
      <c r="KC38" s="13">
        <v>4.3999999999999997E-2</v>
      </c>
      <c r="KD38" s="13">
        <v>3.6999999999999998E-2</v>
      </c>
      <c r="KE38" s="13">
        <v>4.4999999999999998E-2</v>
      </c>
      <c r="KF38" s="13">
        <v>4.3999999999999997E-2</v>
      </c>
      <c r="KG38" s="15">
        <v>6.2E-2</v>
      </c>
      <c r="KH38" s="13">
        <v>6.3E-2</v>
      </c>
      <c r="KI38" s="13">
        <v>4.7E-2</v>
      </c>
      <c r="KJ38" s="13">
        <v>4.5999999999999999E-2</v>
      </c>
      <c r="KK38" s="13">
        <v>5.2999999999999999E-2</v>
      </c>
      <c r="KL38" s="13">
        <v>3.9E-2</v>
      </c>
      <c r="KM38" s="13">
        <v>3.6999999999999998E-2</v>
      </c>
      <c r="KN38" s="15">
        <v>4.5999999999999999E-2</v>
      </c>
      <c r="KO38" s="13">
        <v>6.6000000000000003E-2</v>
      </c>
      <c r="KP38" s="13">
        <v>0.05</v>
      </c>
      <c r="KQ38" s="13">
        <v>4.9000000000000002E-2</v>
      </c>
      <c r="KR38" s="13">
        <v>4.3999999999999997E-2</v>
      </c>
      <c r="KS38" s="13">
        <v>3.7999999999999999E-2</v>
      </c>
      <c r="KT38" s="13">
        <v>4.2999999999999997E-2</v>
      </c>
      <c r="KU38" s="15">
        <v>5.0999999999999997E-2</v>
      </c>
      <c r="KV38" s="13">
        <v>5.5E-2</v>
      </c>
      <c r="KW38" s="13">
        <v>5.3999999999999999E-2</v>
      </c>
      <c r="KX38" s="13">
        <v>0.04</v>
      </c>
      <c r="KY38" s="13">
        <v>3.4000000000000002E-2</v>
      </c>
      <c r="KZ38" s="13">
        <v>5.7000000000000002E-2</v>
      </c>
      <c r="LA38" s="13">
        <v>0.04</v>
      </c>
      <c r="LB38" s="15">
        <v>4.1000000000000002E-2</v>
      </c>
      <c r="LC38" s="13">
        <v>4.7E-2</v>
      </c>
      <c r="LD38" s="13">
        <v>4.7E-2</v>
      </c>
      <c r="LE38" s="13">
        <v>3.2000000000000001E-2</v>
      </c>
      <c r="LF38" s="13">
        <v>2.9000000000000001E-2</v>
      </c>
      <c r="LG38" s="13">
        <v>3.5000000000000003E-2</v>
      </c>
      <c r="LH38" s="13">
        <v>3.5000000000000003E-2</v>
      </c>
      <c r="LI38" s="15">
        <v>3.6999999999999998E-2</v>
      </c>
      <c r="LJ38" s="13">
        <v>4.4999999999999998E-2</v>
      </c>
      <c r="LK38" s="13">
        <v>0.03</v>
      </c>
      <c r="LL38" s="13">
        <v>3.6999999999999998E-2</v>
      </c>
      <c r="LM38" s="13">
        <v>2.3E-2</v>
      </c>
      <c r="LN38" s="13">
        <v>2.4E-2</v>
      </c>
      <c r="LO38" s="13">
        <v>3.3000000000000002E-2</v>
      </c>
      <c r="LP38" s="15">
        <v>3.2000000000000001E-2</v>
      </c>
      <c r="LQ38" s="13">
        <v>4.3999999999999997E-2</v>
      </c>
      <c r="LR38" s="13">
        <v>3.2000000000000001E-2</v>
      </c>
      <c r="LS38" s="13">
        <v>2.9000000000000001E-2</v>
      </c>
      <c r="LT38" s="13">
        <v>0.02</v>
      </c>
      <c r="LU38" s="13">
        <v>2.4E-2</v>
      </c>
      <c r="LV38" s="106">
        <v>2.5999999999999999E-2</v>
      </c>
      <c r="LW38" s="14"/>
      <c r="LX38" s="13">
        <v>3.4000000000000002E-2</v>
      </c>
      <c r="LY38" s="13">
        <v>3.5999999999999997E-2</v>
      </c>
      <c r="LZ38" s="13">
        <v>2.1000000000000001E-2</v>
      </c>
      <c r="MA38" s="13">
        <v>0.02</v>
      </c>
      <c r="MB38" s="13">
        <v>1.7999999999999999E-2</v>
      </c>
      <c r="MC38" s="13">
        <v>1.7999999999999999E-2</v>
      </c>
      <c r="MD38" s="15"/>
      <c r="ME38" s="13">
        <v>3.4000000000000002E-2</v>
      </c>
      <c r="MF38" s="13">
        <v>0.03</v>
      </c>
      <c r="MG38" s="13">
        <v>2.1000000000000001E-2</v>
      </c>
      <c r="MJ38" s="13">
        <v>2.1999999999999999E-2</v>
      </c>
      <c r="MK38" s="15">
        <v>2.1000000000000001E-2</v>
      </c>
      <c r="MM38" s="13">
        <v>2.7E-2</v>
      </c>
      <c r="MQ38" s="13">
        <v>1.2E-2</v>
      </c>
      <c r="MR38" s="15"/>
      <c r="MY38" s="15"/>
      <c r="NA38" s="13">
        <v>0.03</v>
      </c>
      <c r="NB38" s="13">
        <v>2.8000000000000001E-2</v>
      </c>
      <c r="NF38" s="15">
        <v>3.7999999999999999E-2</v>
      </c>
      <c r="NG38" s="13">
        <v>5.6000000000000001E-2</v>
      </c>
      <c r="NH38" s="13">
        <v>5.8000000000000003E-2</v>
      </c>
      <c r="NK38" s="13">
        <v>4.7E-2</v>
      </c>
      <c r="NL38" s="13">
        <v>4.2999999999999997E-2</v>
      </c>
      <c r="NM38" s="15">
        <v>5.3999999999999999E-2</v>
      </c>
      <c r="NN38" s="13">
        <v>0.08</v>
      </c>
      <c r="NO38" s="13">
        <v>7.2999999999999995E-2</v>
      </c>
      <c r="NP38" s="13">
        <v>5.5E-2</v>
      </c>
      <c r="NS38" s="13">
        <v>7.4999999999999997E-2</v>
      </c>
      <c r="NT38" s="15">
        <v>7.3999999999999996E-2</v>
      </c>
      <c r="NU38" s="13">
        <v>8.7999999999999995E-2</v>
      </c>
      <c r="NV38" s="13">
        <v>0.108</v>
      </c>
      <c r="NW38" s="13">
        <v>0.121</v>
      </c>
      <c r="NZ38" s="13">
        <v>0.107</v>
      </c>
      <c r="OA38" s="15">
        <v>0.106</v>
      </c>
      <c r="OB38" s="13">
        <v>0.17499999999999999</v>
      </c>
      <c r="OC38" s="13">
        <v>0.154</v>
      </c>
      <c r="OD38" s="13">
        <v>0.125</v>
      </c>
      <c r="OG38" s="13">
        <v>0.151</v>
      </c>
      <c r="OH38" s="15">
        <v>0.19700000000000001</v>
      </c>
      <c r="OI38" s="13">
        <v>0.191</v>
      </c>
      <c r="OJ38" s="13">
        <v>0.187</v>
      </c>
      <c r="OK38" s="13">
        <v>0.16300000000000001</v>
      </c>
      <c r="ON38" s="13">
        <v>0.123</v>
      </c>
      <c r="OO38" s="15">
        <v>0.155</v>
      </c>
      <c r="OP38" s="13">
        <v>0.13800000000000001</v>
      </c>
      <c r="OQ38" s="13">
        <v>0.16200000000000001</v>
      </c>
      <c r="OR38" s="13">
        <v>0.14599999999999999</v>
      </c>
      <c r="OU38" s="13">
        <v>0.14499999999999999</v>
      </c>
      <c r="OV38" s="15">
        <v>0.13</v>
      </c>
      <c r="OW38" s="13">
        <v>0.19</v>
      </c>
      <c r="OX38" s="13">
        <v>0.14599999999999999</v>
      </c>
      <c r="OY38" s="13">
        <v>0.14499999999999999</v>
      </c>
      <c r="PB38" s="13">
        <v>0.127</v>
      </c>
      <c r="PC38" s="15">
        <v>0.16200000000000001</v>
      </c>
      <c r="PD38" s="13">
        <v>0.186</v>
      </c>
      <c r="PE38" s="13">
        <v>0.158</v>
      </c>
      <c r="PF38" s="13">
        <v>0.14299999999999999</v>
      </c>
      <c r="PG38" s="13">
        <v>0.13800000000000001</v>
      </c>
      <c r="PH38" s="13">
        <v>0.124</v>
      </c>
      <c r="PI38" s="13">
        <v>0.114</v>
      </c>
      <c r="PJ38" s="15">
        <v>0.158</v>
      </c>
      <c r="PK38" s="13">
        <v>0.17299999999999999</v>
      </c>
      <c r="PL38" s="13">
        <v>0.14499999999999999</v>
      </c>
      <c r="PM38" s="13">
        <v>0.126</v>
      </c>
      <c r="PN38" s="13">
        <v>0.11600000000000001</v>
      </c>
      <c r="PO38" s="13">
        <v>0.125</v>
      </c>
      <c r="PP38" s="13">
        <v>0.108</v>
      </c>
      <c r="PQ38" s="15">
        <v>0.123</v>
      </c>
      <c r="PR38" s="13">
        <v>0.14199999999999999</v>
      </c>
      <c r="PS38" s="13">
        <v>0.129</v>
      </c>
      <c r="PT38" s="13">
        <v>0.12</v>
      </c>
      <c r="PU38" s="13">
        <v>4.9000000000000002E-2</v>
      </c>
      <c r="PV38" s="13">
        <v>0.153</v>
      </c>
      <c r="PW38" s="13">
        <v>0.10100000000000001</v>
      </c>
      <c r="PX38" s="15">
        <v>0.129</v>
      </c>
      <c r="PY38" s="13">
        <v>0.126</v>
      </c>
      <c r="PZ38" s="13">
        <v>0.114</v>
      </c>
      <c r="QA38" s="13">
        <v>0.11899999999999999</v>
      </c>
      <c r="QB38" s="13">
        <v>9.2999999999999999E-2</v>
      </c>
      <c r="QC38" s="13">
        <v>0.105</v>
      </c>
      <c r="QD38" s="13">
        <v>0.105</v>
      </c>
      <c r="QE38" s="15">
        <v>0.13</v>
      </c>
      <c r="QF38" s="13">
        <v>0.13800000000000001</v>
      </c>
      <c r="QG38" s="13">
        <v>0.124</v>
      </c>
      <c r="QH38" s="13">
        <v>9.4E-2</v>
      </c>
      <c r="QI38" s="13">
        <v>9.0999999999999998E-2</v>
      </c>
      <c r="QJ38" s="13">
        <v>9.5000000000000001E-2</v>
      </c>
      <c r="QK38" s="13">
        <v>8.3000000000000004E-2</v>
      </c>
      <c r="QL38" s="15">
        <v>0.11</v>
      </c>
      <c r="QM38" s="13">
        <v>0.188</v>
      </c>
      <c r="QN38" s="13">
        <v>0.104</v>
      </c>
      <c r="QO38" s="13">
        <v>9.0999999999999998E-2</v>
      </c>
      <c r="QP38" s="13">
        <v>7.6999999999999999E-2</v>
      </c>
      <c r="QQ38" s="13">
        <v>7.6999999999999999E-2</v>
      </c>
      <c r="QR38" s="13">
        <v>6.7000000000000004E-2</v>
      </c>
      <c r="QS38" s="15">
        <v>8.8999999999999996E-2</v>
      </c>
      <c r="QT38" s="13">
        <v>0.111</v>
      </c>
      <c r="QU38" s="13">
        <v>0.111</v>
      </c>
      <c r="QV38" s="13">
        <v>0.08</v>
      </c>
      <c r="QW38" s="13">
        <v>7.1999999999999995E-2</v>
      </c>
      <c r="QX38" s="13">
        <v>6.9000000000000006E-2</v>
      </c>
      <c r="QY38" s="13">
        <v>5.5E-2</v>
      </c>
      <c r="QZ38" s="15">
        <v>7.4999999999999997E-2</v>
      </c>
      <c r="RA38" s="13">
        <v>7.5999999999999998E-2</v>
      </c>
      <c r="RB38" s="13">
        <v>8.4000000000000005E-2</v>
      </c>
      <c r="RC38" s="13">
        <v>6.4000000000000001E-2</v>
      </c>
      <c r="RD38" s="13">
        <v>5.5E-2</v>
      </c>
      <c r="RE38" s="13">
        <v>4.7E-2</v>
      </c>
      <c r="RF38" s="13">
        <v>5.2999999999999999E-2</v>
      </c>
      <c r="RG38" s="15">
        <v>5.0999999999999997E-2</v>
      </c>
      <c r="RH38" s="13">
        <v>7.4999999999999997E-2</v>
      </c>
      <c r="RI38" s="13">
        <v>5.2999999999999999E-2</v>
      </c>
      <c r="RJ38" s="13">
        <v>4.4999999999999998E-2</v>
      </c>
      <c r="RK38" s="13">
        <v>3.7999999999999999E-2</v>
      </c>
      <c r="RL38" s="13">
        <v>4.2999999999999997E-2</v>
      </c>
      <c r="RM38" s="13">
        <v>4.5999999999999999E-2</v>
      </c>
      <c r="RN38" s="15"/>
      <c r="RO38" s="13">
        <v>5.0999999999999997E-2</v>
      </c>
      <c r="RP38" s="13">
        <v>4.4999999999999998E-2</v>
      </c>
      <c r="RQ38" s="13">
        <v>0.05</v>
      </c>
      <c r="RU38" s="15">
        <v>3.5000000000000003E-2</v>
      </c>
      <c r="RV38" s="13">
        <v>6.3E-2</v>
      </c>
      <c r="RW38" s="13">
        <v>4.9000000000000002E-2</v>
      </c>
      <c r="RX38" s="13">
        <v>5.6000000000000001E-2</v>
      </c>
      <c r="RY38" s="13">
        <v>3.4000000000000002E-2</v>
      </c>
      <c r="RZ38" s="13">
        <v>2.7E-2</v>
      </c>
      <c r="SA38" s="13">
        <v>3.2000000000000001E-2</v>
      </c>
      <c r="SB38" s="15">
        <v>4.2999999999999997E-2</v>
      </c>
      <c r="SC38" s="13">
        <v>0.08</v>
      </c>
      <c r="SD38" s="13">
        <v>0.04</v>
      </c>
      <c r="SE38" s="13">
        <v>0.04</v>
      </c>
      <c r="SF38" s="13">
        <v>2.7E-2</v>
      </c>
      <c r="SG38" s="13">
        <v>3.7999999999999999E-2</v>
      </c>
      <c r="SH38" s="13">
        <v>3.1E-2</v>
      </c>
      <c r="SI38" s="15">
        <v>4.8000000000000001E-2</v>
      </c>
      <c r="SJ38" s="13">
        <v>7.9000000000000001E-2</v>
      </c>
      <c r="SK38" s="13">
        <v>5.0999999999999997E-2</v>
      </c>
      <c r="SL38" s="13">
        <v>3.3000000000000002E-2</v>
      </c>
      <c r="SM38" s="13">
        <v>0.03</v>
      </c>
      <c r="SN38" s="13">
        <v>3.6999999999999998E-2</v>
      </c>
      <c r="SO38" s="13">
        <v>2.9000000000000001E-2</v>
      </c>
      <c r="SP38" s="15">
        <v>4.5999999999999999E-2</v>
      </c>
      <c r="SQ38" s="13">
        <v>6.6000000000000003E-2</v>
      </c>
      <c r="SR38" s="13">
        <v>4.3999999999999997E-2</v>
      </c>
      <c r="SS38" s="13">
        <v>3.7999999999999999E-2</v>
      </c>
      <c r="ST38" s="13">
        <v>3.9E-2</v>
      </c>
      <c r="SU38" s="13">
        <v>4.5999999999999999E-2</v>
      </c>
      <c r="SV38" s="13">
        <v>4.9000000000000002E-2</v>
      </c>
      <c r="SW38" s="15">
        <v>7.2999999999999995E-2</v>
      </c>
      <c r="SX38" s="13">
        <v>7.3999999999999996E-2</v>
      </c>
      <c r="SY38" s="13">
        <v>5.3999999999999999E-2</v>
      </c>
      <c r="SZ38" s="13">
        <v>4.4999999999999998E-2</v>
      </c>
      <c r="TA38" s="13">
        <v>4.2000000000000003E-2</v>
      </c>
      <c r="TB38" s="13">
        <v>4.7E-2</v>
      </c>
      <c r="TC38" s="13">
        <v>4.8000000000000001E-2</v>
      </c>
      <c r="TD38" s="15">
        <v>6.4000000000000001E-2</v>
      </c>
      <c r="TE38" s="13">
        <v>5.3999999999999999E-2</v>
      </c>
      <c r="TF38" s="13">
        <v>6.8000000000000005E-2</v>
      </c>
      <c r="TG38" s="13">
        <v>5.6000000000000001E-2</v>
      </c>
      <c r="TH38" s="13">
        <v>4.8000000000000001E-2</v>
      </c>
      <c r="TI38" s="13">
        <v>4.9000000000000002E-2</v>
      </c>
      <c r="TJ38" s="13">
        <v>4.9000000000000002E-2</v>
      </c>
      <c r="TK38" s="15">
        <v>7.0999999999999994E-2</v>
      </c>
      <c r="TL38" s="13">
        <v>6.0999999999999999E-2</v>
      </c>
      <c r="TM38" s="13">
        <v>0.08</v>
      </c>
      <c r="TR38" s="15"/>
      <c r="TY38" s="15"/>
    </row>
    <row r="39" spans="1:551" s="13" customFormat="1" x14ac:dyDescent="0.3">
      <c r="A39" s="13" t="s">
        <v>15</v>
      </c>
      <c r="E39" s="13">
        <f>AVERAGE(B38:E38)</f>
        <v>0.191</v>
      </c>
      <c r="F39" s="15"/>
      <c r="L39" s="13">
        <f>AVERAGE(F38:L38)</f>
        <v>0.19671428571428567</v>
      </c>
      <c r="M39" s="15"/>
      <c r="S39" s="13">
        <f>AVERAGE(M38:S38)</f>
        <v>0.20899999999999999</v>
      </c>
      <c r="T39" s="15"/>
      <c r="Y39" s="22"/>
      <c r="Z39" s="13">
        <f>AVERAGE(T38:Z38)</f>
        <v>0.19842857142857143</v>
      </c>
      <c r="AA39" s="15"/>
      <c r="AG39" s="13">
        <f>AVERAGE(AA38:AG38)</f>
        <v>0.18185714285714286</v>
      </c>
      <c r="AH39" s="15"/>
      <c r="AN39" s="13">
        <f>AVERAGE(AH38:AN38)</f>
        <v>0.17614285714285716</v>
      </c>
      <c r="AO39" s="15"/>
      <c r="AU39" s="13">
        <f>AVERAGE(AO38:AU38)</f>
        <v>0.16057142857142859</v>
      </c>
      <c r="AV39" s="15"/>
      <c r="BB39" s="13">
        <f>AVERAGE(AV38:BB38)</f>
        <v>0.1425714285714286</v>
      </c>
      <c r="BC39" s="15"/>
      <c r="BI39" s="13">
        <f>AVERAGE(BC38:BI38)</f>
        <v>0.15757142857142856</v>
      </c>
      <c r="BJ39" s="15"/>
      <c r="BP39" s="13">
        <f>AVERAGE(BJ38:BP38)</f>
        <v>0.18085714285714286</v>
      </c>
      <c r="BQ39" s="15"/>
      <c r="BW39" s="13">
        <f>AVERAGE(BQ38:BW38)</f>
        <v>0.12000000000000001</v>
      </c>
      <c r="BX39" s="15"/>
      <c r="CD39" s="13">
        <f>AVERAGE(BX38:CD38)</f>
        <v>0.11928571428571429</v>
      </c>
      <c r="CE39" s="15"/>
      <c r="CK39" s="13">
        <f>AVERAGE(CE38:CK38)</f>
        <v>0.10642857142857141</v>
      </c>
      <c r="CL39" s="15"/>
      <c r="CO39" s="84"/>
      <c r="CP39" s="67"/>
      <c r="CQ39" s="85"/>
      <c r="CR39" s="101">
        <f>AVERAGE(CL38:CR38)</f>
        <v>0.16042857142857142</v>
      </c>
      <c r="CS39" s="15"/>
      <c r="CT39" s="21"/>
      <c r="CU39" s="21"/>
      <c r="CV39" s="21"/>
      <c r="CW39" s="21"/>
      <c r="CX39" s="21"/>
      <c r="CY39" s="21">
        <f>AVERAGE(CS38:CY38)</f>
        <v>0.1177142857142857</v>
      </c>
      <c r="CZ39" s="15"/>
      <c r="DA39" s="21"/>
      <c r="DB39" s="21"/>
      <c r="DC39" s="21"/>
      <c r="DD39" s="21"/>
      <c r="DE39" s="21"/>
      <c r="DF39" s="21">
        <f>AVERAGE(CZ38:DF38)</f>
        <v>0.109</v>
      </c>
      <c r="DG39" s="15"/>
      <c r="DH39" s="21"/>
      <c r="DI39" s="21"/>
      <c r="DJ39" s="21"/>
      <c r="DK39" s="21"/>
      <c r="DL39" s="21"/>
      <c r="DM39" s="21">
        <f>AVERAGE(DG38:DM38)</f>
        <v>0.1187142857142857</v>
      </c>
      <c r="DN39" s="15"/>
      <c r="DO39" s="21"/>
      <c r="DP39" s="21"/>
      <c r="DQ39" s="21"/>
      <c r="DR39" s="21"/>
      <c r="DS39" s="21"/>
      <c r="DT39" s="21">
        <f>AVERAGE(DN38:DT38)</f>
        <v>0.13300000000000001</v>
      </c>
      <c r="DU39" s="15"/>
      <c r="DV39" s="21"/>
      <c r="DW39" s="21"/>
      <c r="DX39" s="21"/>
      <c r="DY39" s="21"/>
      <c r="DZ39" s="21"/>
      <c r="EA39" s="21">
        <f>AVERAGE(DU38:EA38)</f>
        <v>0.13671428571428573</v>
      </c>
      <c r="EB39" s="15"/>
      <c r="EC39" s="21"/>
      <c r="ED39" s="21"/>
      <c r="EE39" s="21"/>
      <c r="EF39" s="21"/>
      <c r="EG39" s="21"/>
      <c r="EH39" s="21">
        <f>AVERAGE(EB38:EH38)</f>
        <v>0.14614285714285716</v>
      </c>
      <c r="EI39" s="15"/>
      <c r="EJ39" s="21"/>
      <c r="EK39" s="21"/>
      <c r="EL39" s="21"/>
      <c r="EM39" s="21"/>
      <c r="EN39" s="21"/>
      <c r="EO39" s="21">
        <f>AVERAGE(EI38:EO38)</f>
        <v>0.14257142857142857</v>
      </c>
      <c r="EP39" s="15"/>
      <c r="EQ39" s="21"/>
      <c r="ER39" s="21"/>
      <c r="ES39" s="21"/>
      <c r="ET39" s="97"/>
      <c r="EU39" s="21"/>
      <c r="EV39" s="21">
        <f>AVERAGE(EP38:EV38)</f>
        <v>0.126</v>
      </c>
      <c r="EW39" s="15"/>
      <c r="EX39" s="21"/>
      <c r="EY39" s="21"/>
      <c r="EZ39" s="21"/>
      <c r="FA39" s="21"/>
      <c r="FB39" s="21"/>
      <c r="FC39" s="21">
        <f>AVERAGE(EW38:FC38)</f>
        <v>0.19414285714285714</v>
      </c>
      <c r="FD39" s="15"/>
      <c r="FE39" s="21"/>
      <c r="FF39" s="21"/>
      <c r="FG39" s="21"/>
      <c r="FH39" s="21"/>
      <c r="FI39" s="21"/>
      <c r="FJ39" s="13">
        <f>AVERAGE(FD38:FJ38)</f>
        <v>0.20414285714285713</v>
      </c>
      <c r="FK39" s="15"/>
      <c r="FQ39" s="13">
        <f>AVERAGE(FK38:FQ38)</f>
        <v>0.22157142857142859</v>
      </c>
      <c r="FR39" s="106"/>
      <c r="FX39" s="13">
        <f>AVERAGE(FR38:FX38)</f>
        <v>0.21628571428571428</v>
      </c>
      <c r="FY39" s="15"/>
      <c r="GE39" s="13">
        <f>AVERAGE(FY38:GE38)</f>
        <v>0.30614285714285716</v>
      </c>
      <c r="GF39" s="15"/>
      <c r="GL39" s="13">
        <f>AVERAGE(GF38:GL38)</f>
        <v>0.30357142857142855</v>
      </c>
      <c r="GM39" s="15"/>
      <c r="GS39" s="13">
        <f>AVERAGE(GM38:GS38)</f>
        <v>0.24214285714285713</v>
      </c>
      <c r="GT39" s="15"/>
      <c r="GZ39" s="13">
        <f>AVERAGE(GT38:GZ38)</f>
        <v>0.25157142857142861</v>
      </c>
      <c r="HA39" s="15"/>
      <c r="HG39" s="13">
        <f>AVERAGE(HA38:HG38)</f>
        <v>0.24471428571428569</v>
      </c>
      <c r="HH39" s="15"/>
      <c r="HN39" s="13">
        <f>AVERAGE(HH38:HN38)</f>
        <v>9.9714285714285714E-2</v>
      </c>
      <c r="HO39" s="15"/>
      <c r="HU39" s="13">
        <f>AVERAGE(HO38:HU38)</f>
        <v>9.4428571428571431E-2</v>
      </c>
      <c r="HV39" s="15"/>
      <c r="IB39" s="13">
        <f>AVERAGE(HV38:IB38)</f>
        <v>7.5428571428571428E-2</v>
      </c>
      <c r="IC39" s="15"/>
      <c r="II39" s="13">
        <f>AVERAGE(IC38:II38)</f>
        <v>6.4285714285714279E-2</v>
      </c>
      <c r="IJ39" s="15"/>
      <c r="IP39" s="13">
        <f>AVERAGE(IJ38:IP38)</f>
        <v>5.3999999999999992E-2</v>
      </c>
      <c r="IQ39" s="15"/>
      <c r="IW39" s="13">
        <f>AVERAGE(IQ38:IW38)</f>
        <v>4.6142857142857152E-2</v>
      </c>
      <c r="IX39" s="15"/>
      <c r="JD39" s="13">
        <f>AVERAGE(IX38:JD38)</f>
        <v>4.6285714285714277E-2</v>
      </c>
      <c r="JE39" s="15"/>
      <c r="JK39" s="13">
        <f>AVERAGE(JE38:JK38)</f>
        <v>4.2571428571428573E-2</v>
      </c>
      <c r="JL39" s="15"/>
      <c r="JR39" s="13">
        <f>AVERAGE(JL38:JR38)</f>
        <v>4.9666666666666665E-2</v>
      </c>
      <c r="JS39" s="15"/>
      <c r="JY39" s="13">
        <f>AVERAGE(JS38:JY38)</f>
        <v>5.1142857142857136E-2</v>
      </c>
      <c r="JZ39" s="15"/>
      <c r="KF39" s="13">
        <f>AVERAGE(JZ38:KF38)</f>
        <v>5.2714285714285707E-2</v>
      </c>
      <c r="KG39" s="15"/>
      <c r="KM39" s="13">
        <f>AVERAGE(KG38:KM38)</f>
        <v>4.9571428571428558E-2</v>
      </c>
      <c r="KN39" s="15"/>
      <c r="KT39" s="13">
        <f>AVERAGE(KN38:KT38)</f>
        <v>4.7999999999999994E-2</v>
      </c>
      <c r="KU39" s="15"/>
      <c r="LA39" s="13">
        <f>AVERAGE(KU38:LA38)</f>
        <v>4.7285714285714285E-2</v>
      </c>
      <c r="LB39" s="15"/>
      <c r="LH39" s="13">
        <f>AVERAGE(LB38:LH38)</f>
        <v>3.7999999999999999E-2</v>
      </c>
      <c r="LI39" s="15"/>
      <c r="LO39" s="13">
        <f>AVERAGE(LI38:LO38)</f>
        <v>3.271428571428571E-2</v>
      </c>
      <c r="LP39" s="15"/>
      <c r="LV39" s="106">
        <f>AVERAGE(LP38:LV38)</f>
        <v>2.9571428571428571E-2</v>
      </c>
      <c r="LW39" s="14"/>
      <c r="MC39" s="13">
        <f>AVERAGE(LW38:MC38)</f>
        <v>2.4499999999999997E-2</v>
      </c>
      <c r="MD39" s="15"/>
      <c r="MJ39" s="13">
        <f>AVERAGE(MD38:MJ38)</f>
        <v>2.6750000000000003E-2</v>
      </c>
      <c r="MK39" s="15"/>
      <c r="MQ39" s="13">
        <f>AVERAGE(MK38:MQ38)</f>
        <v>0.02</v>
      </c>
      <c r="MR39" s="15"/>
      <c r="MY39" s="15"/>
      <c r="NF39" s="15"/>
      <c r="NM39" s="15"/>
      <c r="NT39" s="15"/>
      <c r="OA39" s="15"/>
      <c r="OH39" s="15"/>
      <c r="OO39" s="15"/>
      <c r="OV39" s="15"/>
      <c r="PC39" s="15"/>
      <c r="PJ39" s="15"/>
      <c r="PQ39" s="15"/>
      <c r="PX39" s="15"/>
      <c r="QE39" s="15"/>
      <c r="QL39" s="15"/>
      <c r="QS39" s="15"/>
      <c r="QZ39" s="15"/>
      <c r="RG39" s="15"/>
      <c r="RN39" s="15"/>
      <c r="RU39" s="15"/>
      <c r="SB39" s="15"/>
      <c r="SI39" s="15"/>
      <c r="SP39" s="15"/>
      <c r="SW39" s="15"/>
      <c r="TD39" s="15"/>
      <c r="TK39" s="15"/>
      <c r="TR39" s="15"/>
      <c r="TY39" s="15"/>
    </row>
    <row r="40" spans="1:551" ht="15" thickBot="1" x14ac:dyDescent="0.35">
      <c r="CO40" s="69"/>
      <c r="CP40" s="45"/>
      <c r="CQ40" s="70"/>
      <c r="CR40" s="70"/>
      <c r="DI40" s="5" t="s">
        <v>33</v>
      </c>
      <c r="ET40" t="s">
        <v>35</v>
      </c>
      <c r="LV40" s="39"/>
      <c r="LW40" s="5"/>
    </row>
    <row r="41" spans="1:551" s="1" customFormat="1" ht="15" thickBot="1" x14ac:dyDescent="0.35">
      <c r="A41" s="1" t="s">
        <v>59</v>
      </c>
      <c r="R41" s="16" t="s">
        <v>21</v>
      </c>
      <c r="T41" s="1" t="s">
        <v>20</v>
      </c>
      <c r="X41" s="4" t="s">
        <v>23</v>
      </c>
      <c r="Y41" s="4"/>
      <c r="AB41" s="1" t="s">
        <v>24</v>
      </c>
      <c r="AD41" s="1" t="s">
        <v>24</v>
      </c>
      <c r="AE41" s="1" t="s">
        <v>24</v>
      </c>
      <c r="AF41" s="1" t="s">
        <v>24</v>
      </c>
      <c r="AG41" s="1" t="s">
        <v>29</v>
      </c>
      <c r="AK41" s="1" t="s">
        <v>24</v>
      </c>
      <c r="CO41" s="121" t="s">
        <v>31</v>
      </c>
      <c r="CP41" s="122" t="s">
        <v>32</v>
      </c>
      <c r="CQ41" s="123"/>
      <c r="CR41" s="123"/>
      <c r="DI41" s="4" t="s">
        <v>34</v>
      </c>
      <c r="ET41" s="1" t="s">
        <v>36</v>
      </c>
      <c r="FY41" s="1">
        <v>44194</v>
      </c>
      <c r="FZ41" s="6">
        <v>44195</v>
      </c>
      <c r="GA41" s="6">
        <v>44196</v>
      </c>
      <c r="GB41" s="6">
        <v>44198</v>
      </c>
      <c r="GC41" s="108">
        <v>44199</v>
      </c>
      <c r="GD41" s="109">
        <v>44199</v>
      </c>
      <c r="GE41" s="6">
        <v>44200</v>
      </c>
      <c r="GF41" s="6">
        <v>44201</v>
      </c>
      <c r="GG41" s="6">
        <v>44202</v>
      </c>
      <c r="GH41" s="6">
        <v>44203</v>
      </c>
      <c r="GI41" s="6">
        <v>44204</v>
      </c>
      <c r="GJ41" s="6">
        <v>44205</v>
      </c>
      <c r="GK41" s="6">
        <v>44206</v>
      </c>
      <c r="GL41" s="6">
        <v>44207</v>
      </c>
      <c r="GM41" s="6">
        <v>44208</v>
      </c>
      <c r="GN41" s="6">
        <v>44209</v>
      </c>
      <c r="GO41" s="6">
        <v>44210</v>
      </c>
      <c r="GP41" s="6">
        <v>44211</v>
      </c>
      <c r="GQ41" s="1">
        <v>44212</v>
      </c>
      <c r="GR41" s="1">
        <v>44213</v>
      </c>
      <c r="GS41" s="1">
        <v>44214</v>
      </c>
      <c r="GT41" s="1">
        <v>44215</v>
      </c>
      <c r="GU41" s="1">
        <v>44216</v>
      </c>
      <c r="GV41" s="1">
        <v>44217</v>
      </c>
      <c r="GW41" s="1">
        <v>44218</v>
      </c>
      <c r="GX41" s="1">
        <v>44219</v>
      </c>
      <c r="GY41" s="1">
        <v>44220</v>
      </c>
      <c r="GZ41" s="1">
        <v>44221</v>
      </c>
      <c r="HA41" s="1">
        <v>44222</v>
      </c>
      <c r="HB41" s="1">
        <v>44223</v>
      </c>
      <c r="HC41" s="1">
        <v>44224</v>
      </c>
      <c r="HD41" s="1">
        <v>44225</v>
      </c>
      <c r="HE41" s="1">
        <v>44226</v>
      </c>
      <c r="HF41" s="1">
        <v>44227</v>
      </c>
      <c r="HG41" s="1">
        <v>44228</v>
      </c>
      <c r="HH41" s="1">
        <v>44229</v>
      </c>
      <c r="HI41" s="1">
        <v>44230</v>
      </c>
      <c r="HJ41" s="1">
        <v>44231</v>
      </c>
      <c r="HK41" s="1">
        <v>44232</v>
      </c>
      <c r="HL41" s="1">
        <v>44233</v>
      </c>
      <c r="HM41" s="1">
        <v>44234</v>
      </c>
      <c r="HN41" s="1">
        <v>44235</v>
      </c>
      <c r="HO41" s="1">
        <v>44236</v>
      </c>
      <c r="HP41" s="1">
        <v>44237</v>
      </c>
      <c r="HQ41" s="1">
        <v>44238</v>
      </c>
      <c r="HR41" s="1">
        <v>44239</v>
      </c>
      <c r="HS41" s="1">
        <v>44240</v>
      </c>
      <c r="HT41" s="1">
        <v>44241</v>
      </c>
      <c r="HU41" s="1">
        <v>44242</v>
      </c>
      <c r="HV41" s="1">
        <v>44243</v>
      </c>
      <c r="HW41" s="1">
        <v>44244</v>
      </c>
      <c r="HX41" s="1">
        <v>44245</v>
      </c>
      <c r="HY41" s="1">
        <v>44246</v>
      </c>
      <c r="HZ41" s="1">
        <v>44247</v>
      </c>
      <c r="IA41" s="1">
        <v>44248</v>
      </c>
      <c r="IB41" s="1">
        <v>44249</v>
      </c>
      <c r="IC41" s="1">
        <v>44250</v>
      </c>
      <c r="ID41" s="1">
        <v>44251</v>
      </c>
      <c r="IE41" s="1">
        <v>44252</v>
      </c>
      <c r="IF41" s="1">
        <v>44253</v>
      </c>
      <c r="IG41" s="1">
        <v>44254</v>
      </c>
      <c r="IH41" s="1">
        <v>44255</v>
      </c>
      <c r="II41" s="1">
        <v>44256</v>
      </c>
      <c r="IJ41" s="1">
        <v>44257</v>
      </c>
      <c r="IK41" s="1">
        <v>44258</v>
      </c>
      <c r="IL41" s="1">
        <v>44259</v>
      </c>
      <c r="IM41" s="1">
        <v>44260</v>
      </c>
      <c r="IN41" s="1">
        <v>44261</v>
      </c>
      <c r="IO41" s="1">
        <v>44262</v>
      </c>
      <c r="IP41" s="1">
        <v>44263</v>
      </c>
      <c r="IQ41" s="1">
        <v>44264</v>
      </c>
      <c r="IR41" s="1">
        <v>44265</v>
      </c>
      <c r="IS41" s="1">
        <v>44266</v>
      </c>
      <c r="IT41" s="1">
        <v>44267</v>
      </c>
      <c r="IU41" s="1">
        <v>44268</v>
      </c>
      <c r="IV41" s="1">
        <v>44269</v>
      </c>
      <c r="IW41" s="1">
        <v>44270</v>
      </c>
      <c r="IX41" s="1">
        <v>44271</v>
      </c>
      <c r="IY41" s="1">
        <v>44272</v>
      </c>
      <c r="IZ41" s="1">
        <v>44273</v>
      </c>
      <c r="JA41" s="1">
        <v>44274</v>
      </c>
      <c r="JB41" s="1">
        <v>44275</v>
      </c>
      <c r="JC41" s="1">
        <v>44276</v>
      </c>
      <c r="JD41" s="1">
        <v>44277</v>
      </c>
      <c r="JE41" s="1">
        <v>44278</v>
      </c>
      <c r="JF41" s="1">
        <v>44279</v>
      </c>
      <c r="JG41" s="1">
        <v>44280</v>
      </c>
      <c r="JH41" s="1">
        <v>44281</v>
      </c>
      <c r="JI41" s="1">
        <v>44282</v>
      </c>
      <c r="JJ41" s="1">
        <v>44283</v>
      </c>
      <c r="JK41" s="1">
        <v>44284</v>
      </c>
      <c r="JL41" s="1">
        <v>44285</v>
      </c>
      <c r="JM41" s="1">
        <v>44286</v>
      </c>
      <c r="JN41" s="1">
        <v>44287</v>
      </c>
      <c r="JO41" s="1">
        <v>44288</v>
      </c>
      <c r="JP41" s="1">
        <v>44289</v>
      </c>
      <c r="JQ41" s="1">
        <v>44291</v>
      </c>
      <c r="JS41" s="1">
        <v>44292</v>
      </c>
      <c r="JT41" s="1">
        <v>44293</v>
      </c>
      <c r="JU41" s="1">
        <v>44294</v>
      </c>
      <c r="JV41" s="1">
        <v>44295</v>
      </c>
      <c r="JW41" s="1">
        <v>44296</v>
      </c>
      <c r="JX41" s="1">
        <v>44297</v>
      </c>
      <c r="JY41" s="1">
        <v>44298</v>
      </c>
      <c r="JZ41" s="1">
        <v>44299</v>
      </c>
      <c r="KA41" s="1">
        <v>44300</v>
      </c>
      <c r="KB41" s="1">
        <v>44301</v>
      </c>
      <c r="KC41" s="1">
        <v>44302</v>
      </c>
      <c r="KD41" s="1">
        <v>44303</v>
      </c>
      <c r="KE41" s="1">
        <v>44304</v>
      </c>
      <c r="KF41" s="1">
        <v>44305</v>
      </c>
      <c r="KG41" s="1">
        <v>44306</v>
      </c>
      <c r="KH41" s="1">
        <v>44307</v>
      </c>
      <c r="KI41" s="1">
        <v>44308</v>
      </c>
      <c r="KJ41" s="1">
        <v>44309</v>
      </c>
      <c r="KK41" s="1">
        <v>44310</v>
      </c>
      <c r="KL41" s="1">
        <v>44311</v>
      </c>
      <c r="KM41" s="1">
        <v>44312</v>
      </c>
      <c r="KN41" s="1">
        <v>44313</v>
      </c>
      <c r="KO41" s="1">
        <v>44314</v>
      </c>
      <c r="KP41" s="1">
        <v>44315</v>
      </c>
      <c r="KQ41" s="1">
        <v>44316</v>
      </c>
      <c r="KR41" s="1">
        <v>44317</v>
      </c>
      <c r="KS41" s="1">
        <v>44318</v>
      </c>
      <c r="KT41" s="1">
        <v>44319</v>
      </c>
      <c r="KU41" s="1">
        <v>44320</v>
      </c>
      <c r="KV41" s="1">
        <v>44321</v>
      </c>
      <c r="KW41" s="1">
        <v>44322</v>
      </c>
      <c r="KX41" s="1">
        <v>44323</v>
      </c>
      <c r="KY41" s="1">
        <v>44324</v>
      </c>
      <c r="KZ41" s="1">
        <v>44325</v>
      </c>
      <c r="LA41" s="1">
        <v>44326</v>
      </c>
      <c r="LB41" s="1">
        <v>44327</v>
      </c>
      <c r="LC41" s="1">
        <v>44328</v>
      </c>
      <c r="LD41" s="1">
        <v>44329</v>
      </c>
      <c r="LE41" s="1">
        <v>44330</v>
      </c>
      <c r="LF41" s="1">
        <v>44331</v>
      </c>
      <c r="LG41" s="1">
        <v>44332</v>
      </c>
      <c r="LH41" s="1">
        <v>44333</v>
      </c>
      <c r="LI41" s="1">
        <v>44334</v>
      </c>
      <c r="LJ41" s="1">
        <v>44335</v>
      </c>
      <c r="LK41" s="1">
        <v>44336</v>
      </c>
      <c r="LL41" s="1">
        <v>44337</v>
      </c>
      <c r="LM41" s="1">
        <v>44338</v>
      </c>
      <c r="LN41" s="1">
        <v>44339</v>
      </c>
      <c r="LO41" s="1">
        <v>44340</v>
      </c>
      <c r="LP41" s="1">
        <v>44341</v>
      </c>
      <c r="LQ41" s="1">
        <v>44342</v>
      </c>
      <c r="LR41" s="1">
        <v>44343</v>
      </c>
      <c r="LS41" s="1">
        <v>44344</v>
      </c>
      <c r="LT41" s="1">
        <v>44345</v>
      </c>
      <c r="LU41" s="1">
        <v>44346</v>
      </c>
      <c r="LV41" s="16">
        <v>44348</v>
      </c>
      <c r="LW41" s="4" t="s">
        <v>68</v>
      </c>
      <c r="LX41" s="1">
        <v>44349</v>
      </c>
      <c r="LY41" s="1">
        <v>44350</v>
      </c>
      <c r="LZ41" s="1">
        <v>44351</v>
      </c>
      <c r="MA41" s="1">
        <v>44352</v>
      </c>
      <c r="MB41" s="1">
        <v>44353</v>
      </c>
      <c r="MC41" s="1">
        <v>44354</v>
      </c>
      <c r="ME41" s="1">
        <v>44356</v>
      </c>
      <c r="MF41" s="1">
        <v>44357</v>
      </c>
      <c r="MG41" s="1">
        <v>44358</v>
      </c>
      <c r="MJ41" s="1">
        <v>44361</v>
      </c>
      <c r="MK41" s="1">
        <v>44362</v>
      </c>
      <c r="MM41" s="1">
        <v>44364</v>
      </c>
      <c r="MN41" s="1">
        <v>44365</v>
      </c>
      <c r="MQ41" s="1">
        <v>44368</v>
      </c>
      <c r="NA41" s="1">
        <v>44378</v>
      </c>
      <c r="NB41" s="1">
        <v>44379</v>
      </c>
      <c r="NF41" s="1">
        <v>44383</v>
      </c>
      <c r="NG41" s="1">
        <v>44384</v>
      </c>
      <c r="NH41" s="1">
        <v>44385</v>
      </c>
      <c r="NK41" s="1">
        <v>44387</v>
      </c>
      <c r="NL41" s="1">
        <v>44389</v>
      </c>
      <c r="NM41" s="1">
        <v>44390</v>
      </c>
      <c r="NN41" s="1">
        <v>44391</v>
      </c>
      <c r="NO41" s="1">
        <v>44392</v>
      </c>
      <c r="NP41" s="1">
        <v>44393</v>
      </c>
      <c r="NQ41" s="1">
        <v>44396</v>
      </c>
      <c r="NR41" s="1">
        <v>44396</v>
      </c>
      <c r="NS41" s="1">
        <v>44396</v>
      </c>
      <c r="NT41" s="1">
        <v>44397</v>
      </c>
      <c r="NU41" s="1">
        <v>44398</v>
      </c>
      <c r="NV41" s="1">
        <v>44399</v>
      </c>
      <c r="NW41" s="1">
        <v>44400</v>
      </c>
      <c r="NZ41" s="1">
        <v>44403</v>
      </c>
      <c r="OA41" s="1">
        <v>44404</v>
      </c>
      <c r="OB41" s="1">
        <v>44405</v>
      </c>
      <c r="OC41" s="1">
        <v>44406</v>
      </c>
      <c r="OD41" s="1">
        <v>44407</v>
      </c>
      <c r="OE41" s="1">
        <v>44410</v>
      </c>
      <c r="OF41" s="1">
        <v>44410</v>
      </c>
      <c r="OG41" s="1">
        <v>44410</v>
      </c>
      <c r="OH41" s="1">
        <v>44411</v>
      </c>
      <c r="OI41" s="1">
        <v>44412</v>
      </c>
      <c r="OJ41" s="1">
        <v>44413</v>
      </c>
      <c r="OK41" s="1">
        <v>44414</v>
      </c>
      <c r="OL41" s="1">
        <v>44417</v>
      </c>
      <c r="OM41" s="1">
        <v>44417</v>
      </c>
      <c r="ON41" s="1">
        <v>44417</v>
      </c>
      <c r="OO41" s="1">
        <v>44418</v>
      </c>
      <c r="OP41" s="1">
        <v>44419</v>
      </c>
      <c r="OQ41" s="1">
        <v>44420</v>
      </c>
      <c r="OR41" s="1">
        <v>44421</v>
      </c>
      <c r="OS41" s="1">
        <v>44424</v>
      </c>
      <c r="OT41" s="1">
        <v>44424</v>
      </c>
      <c r="OU41" s="1">
        <v>44424</v>
      </c>
      <c r="OV41" s="1">
        <v>44425</v>
      </c>
      <c r="OW41" s="1">
        <v>44426</v>
      </c>
      <c r="OX41" s="1">
        <v>44427</v>
      </c>
      <c r="OY41" s="1">
        <v>44428</v>
      </c>
      <c r="OZ41" s="1">
        <v>44431</v>
      </c>
      <c r="PA41" s="1">
        <v>44431</v>
      </c>
      <c r="PB41" s="1">
        <v>44431</v>
      </c>
      <c r="PC41" s="1">
        <v>44432</v>
      </c>
      <c r="PD41" s="1">
        <v>44433</v>
      </c>
      <c r="PE41" s="1">
        <v>44434</v>
      </c>
      <c r="PF41" s="1">
        <v>44435</v>
      </c>
      <c r="PG41" s="1">
        <v>44438</v>
      </c>
      <c r="PH41" s="1">
        <v>44438</v>
      </c>
      <c r="PI41" s="1">
        <v>44438</v>
      </c>
      <c r="PJ41" s="1">
        <v>44439</v>
      </c>
      <c r="PK41" s="1">
        <v>44440</v>
      </c>
      <c r="PL41" s="1">
        <v>44441</v>
      </c>
      <c r="PM41" s="1">
        <v>44442</v>
      </c>
      <c r="PN41" s="1">
        <v>44446</v>
      </c>
      <c r="PO41" s="1">
        <v>44446</v>
      </c>
      <c r="PP41" s="1">
        <v>44446</v>
      </c>
      <c r="PQ41" s="1">
        <v>44446</v>
      </c>
      <c r="PR41" s="1">
        <v>44447</v>
      </c>
      <c r="PS41" s="1">
        <v>44448</v>
      </c>
      <c r="PT41" s="1">
        <v>44449</v>
      </c>
      <c r="PU41" s="1">
        <v>44452</v>
      </c>
      <c r="PV41" s="1">
        <v>44452</v>
      </c>
      <c r="PW41" s="1">
        <v>44452</v>
      </c>
      <c r="PX41" s="1">
        <v>44453</v>
      </c>
      <c r="PY41" s="1">
        <v>44454</v>
      </c>
      <c r="PZ41" s="1">
        <v>44455</v>
      </c>
      <c r="QA41" s="1">
        <v>44456</v>
      </c>
      <c r="QB41" s="1">
        <v>44459</v>
      </c>
      <c r="QC41" s="1">
        <v>44459</v>
      </c>
      <c r="QD41" s="1">
        <v>44459</v>
      </c>
      <c r="QE41" s="1">
        <v>44460</v>
      </c>
      <c r="QF41" s="1">
        <v>44461</v>
      </c>
      <c r="QG41" s="1">
        <v>44462</v>
      </c>
      <c r="QH41" s="1">
        <v>44463</v>
      </c>
      <c r="QI41" s="1">
        <v>44466</v>
      </c>
      <c r="QJ41" s="1">
        <v>44466</v>
      </c>
      <c r="QK41" s="1">
        <v>44466</v>
      </c>
      <c r="QL41" s="1">
        <v>44467</v>
      </c>
      <c r="QM41" s="1">
        <v>44468</v>
      </c>
      <c r="QN41" s="1">
        <v>44469</v>
      </c>
      <c r="QO41" s="1">
        <v>44470</v>
      </c>
      <c r="QP41" s="1">
        <v>44473</v>
      </c>
      <c r="QQ41" s="1">
        <v>44473</v>
      </c>
      <c r="QR41" s="1">
        <v>44473</v>
      </c>
      <c r="QS41" s="1">
        <v>44474</v>
      </c>
      <c r="QT41" s="1">
        <v>44475</v>
      </c>
      <c r="QU41" s="1">
        <v>44476</v>
      </c>
      <c r="QV41" s="1">
        <v>44477</v>
      </c>
      <c r="QW41" s="1">
        <v>44480</v>
      </c>
      <c r="QX41" s="1">
        <v>44480</v>
      </c>
      <c r="QY41" s="1">
        <v>44480</v>
      </c>
      <c r="QZ41" s="1">
        <v>44481</v>
      </c>
      <c r="RA41" s="1">
        <v>44482</v>
      </c>
      <c r="RB41" s="1">
        <v>44483</v>
      </c>
      <c r="RC41" s="1">
        <v>44484</v>
      </c>
      <c r="RD41" s="1">
        <v>44487</v>
      </c>
      <c r="RE41" s="1">
        <v>44487</v>
      </c>
      <c r="RF41" s="1">
        <v>44487</v>
      </c>
      <c r="RG41" s="1">
        <v>44488</v>
      </c>
      <c r="RH41" s="1">
        <v>44489</v>
      </c>
      <c r="RI41" s="1">
        <v>44490</v>
      </c>
      <c r="RJ41" s="1">
        <v>44491</v>
      </c>
      <c r="RK41" s="1">
        <v>44494</v>
      </c>
      <c r="RL41" s="1">
        <v>44494</v>
      </c>
      <c r="RM41" s="1">
        <v>44494</v>
      </c>
      <c r="RN41" s="1">
        <v>44495</v>
      </c>
      <c r="RO41" s="1">
        <v>44496</v>
      </c>
      <c r="RP41" s="1">
        <v>44497</v>
      </c>
      <c r="RQ41" s="1">
        <v>44498</v>
      </c>
      <c r="RR41" s="1">
        <v>44501</v>
      </c>
      <c r="RS41" s="1">
        <v>44501</v>
      </c>
      <c r="RT41" s="1">
        <v>44501</v>
      </c>
      <c r="RU41" s="1">
        <v>44502</v>
      </c>
      <c r="RV41" s="1">
        <v>44503</v>
      </c>
      <c r="RW41" s="1">
        <v>44504</v>
      </c>
      <c r="RX41" s="1">
        <v>44505</v>
      </c>
      <c r="RY41" s="1">
        <v>44508</v>
      </c>
      <c r="RZ41" s="1">
        <v>44508</v>
      </c>
      <c r="SA41" s="1">
        <v>44508</v>
      </c>
      <c r="SB41" s="1">
        <v>44509</v>
      </c>
      <c r="SC41" s="1">
        <v>44510</v>
      </c>
      <c r="SD41" s="1">
        <v>44512</v>
      </c>
      <c r="SE41" s="1">
        <v>44512</v>
      </c>
      <c r="SF41" s="1">
        <v>44515</v>
      </c>
      <c r="SG41" s="1">
        <v>44515</v>
      </c>
      <c r="SH41" s="1">
        <v>44515</v>
      </c>
      <c r="SI41" s="1">
        <v>44516</v>
      </c>
      <c r="SJ41" s="1">
        <v>44517</v>
      </c>
      <c r="SK41" s="1">
        <v>44518</v>
      </c>
      <c r="SL41" s="1">
        <v>44519</v>
      </c>
      <c r="SM41" s="1">
        <v>44522</v>
      </c>
      <c r="SN41" s="1">
        <v>44522</v>
      </c>
      <c r="SO41" s="1">
        <v>44522</v>
      </c>
      <c r="SP41" s="1">
        <v>44523</v>
      </c>
      <c r="SQ41" s="1">
        <v>44524</v>
      </c>
      <c r="SR41" s="1">
        <v>44529</v>
      </c>
      <c r="SS41" s="1">
        <v>44529</v>
      </c>
      <c r="ST41" s="1">
        <v>44529</v>
      </c>
      <c r="SU41" s="1">
        <v>44529</v>
      </c>
      <c r="SV41" s="1">
        <v>44529</v>
      </c>
      <c r="SW41" s="1">
        <v>44530</v>
      </c>
      <c r="SX41" s="1">
        <v>44531</v>
      </c>
      <c r="SY41" s="1">
        <v>44532</v>
      </c>
      <c r="SZ41" s="1">
        <v>44533</v>
      </c>
      <c r="TA41" s="1">
        <v>44536</v>
      </c>
      <c r="TB41" s="1">
        <v>44536</v>
      </c>
      <c r="TC41" s="1">
        <v>44536</v>
      </c>
      <c r="TD41" s="1">
        <v>44537</v>
      </c>
      <c r="TE41" s="1">
        <v>44538</v>
      </c>
      <c r="TF41" s="1">
        <v>44539</v>
      </c>
      <c r="TG41" s="1">
        <v>44540</v>
      </c>
      <c r="TH41" s="1">
        <v>44543</v>
      </c>
      <c r="TI41" s="1">
        <v>44543</v>
      </c>
      <c r="TJ41" s="1">
        <v>44543</v>
      </c>
      <c r="TK41" s="1">
        <v>44544</v>
      </c>
      <c r="TL41" s="1">
        <v>44545</v>
      </c>
      <c r="TM41" s="1">
        <v>44546</v>
      </c>
    </row>
    <row r="42" spans="1:551" x14ac:dyDescent="0.3">
      <c r="R42" s="17" t="s">
        <v>22</v>
      </c>
      <c r="AD42" t="s">
        <v>26</v>
      </c>
      <c r="AE42" t="s">
        <v>27</v>
      </c>
      <c r="GL42" s="7" t="s">
        <v>47</v>
      </c>
      <c r="GM42" s="7" t="s">
        <v>47</v>
      </c>
      <c r="GN42" s="7" t="s">
        <v>47</v>
      </c>
      <c r="GO42" s="7" t="s">
        <v>47</v>
      </c>
      <c r="GP42" s="7" t="s">
        <v>47</v>
      </c>
      <c r="HI42" t="s">
        <v>55</v>
      </c>
      <c r="HK42" t="s">
        <v>57</v>
      </c>
      <c r="JR42" t="s">
        <v>63</v>
      </c>
      <c r="MA42" s="5" t="s">
        <v>60</v>
      </c>
      <c r="MB42" s="5" t="s">
        <v>69</v>
      </c>
      <c r="ML42" s="5" t="s">
        <v>74</v>
      </c>
    </row>
    <row r="43" spans="1:551" x14ac:dyDescent="0.3">
      <c r="AD43">
        <v>151</v>
      </c>
      <c r="AE43">
        <v>116</v>
      </c>
      <c r="GL43" s="7" t="s">
        <v>48</v>
      </c>
      <c r="GM43" s="7" t="s">
        <v>48</v>
      </c>
      <c r="GN43" s="7" t="s">
        <v>48</v>
      </c>
      <c r="GO43" s="7" t="s">
        <v>48</v>
      </c>
      <c r="GP43" s="7" t="s">
        <v>48</v>
      </c>
      <c r="HI43" t="s">
        <v>56</v>
      </c>
      <c r="HK43" t="s">
        <v>58</v>
      </c>
      <c r="IJ43" s="17" t="s">
        <v>60</v>
      </c>
      <c r="IK43" s="17" t="s">
        <v>61</v>
      </c>
      <c r="IL43" s="17" t="s">
        <v>62</v>
      </c>
      <c r="JR43" t="s">
        <v>64</v>
      </c>
      <c r="MA43" s="5" t="s">
        <v>61</v>
      </c>
      <c r="MB43" s="5" t="s">
        <v>70</v>
      </c>
      <c r="ML43" s="5" t="s">
        <v>73</v>
      </c>
    </row>
    <row r="44" spans="1:551" x14ac:dyDescent="0.3">
      <c r="GL44" s="7" t="s">
        <v>49</v>
      </c>
      <c r="GM44" s="7" t="s">
        <v>49</v>
      </c>
      <c r="GN44" s="7" t="s">
        <v>49</v>
      </c>
      <c r="GO44" s="7" t="s">
        <v>49</v>
      </c>
      <c r="GP44" s="7" t="s">
        <v>49</v>
      </c>
      <c r="HI44" t="s">
        <v>37</v>
      </c>
      <c r="JR44" t="s">
        <v>65</v>
      </c>
      <c r="MA44" s="5" t="s">
        <v>71</v>
      </c>
      <c r="MB44" s="5" t="s">
        <v>72</v>
      </c>
      <c r="ML44" s="5" t="s">
        <v>10</v>
      </c>
    </row>
    <row r="45" spans="1:551" x14ac:dyDescent="0.3">
      <c r="GL45" s="7" t="s">
        <v>50</v>
      </c>
      <c r="GM45" s="7" t="s">
        <v>50</v>
      </c>
      <c r="GN45" s="7" t="s">
        <v>50</v>
      </c>
      <c r="GO45" s="7" t="s">
        <v>50</v>
      </c>
      <c r="GP45" s="7" t="s">
        <v>50</v>
      </c>
      <c r="JR45" t="s">
        <v>66</v>
      </c>
    </row>
    <row r="46" spans="1:551" x14ac:dyDescent="0.3">
      <c r="GL46" s="7" t="s">
        <v>51</v>
      </c>
      <c r="GM46" s="7" t="s">
        <v>51</v>
      </c>
      <c r="GN46" s="7" t="s">
        <v>51</v>
      </c>
      <c r="GO46" s="7" t="s">
        <v>51</v>
      </c>
      <c r="GP46" s="7" t="s">
        <v>51</v>
      </c>
      <c r="JR46" t="s">
        <v>67</v>
      </c>
    </row>
    <row r="48" spans="1:551" x14ac:dyDescent="0.3">
      <c r="GM48" s="39" t="s">
        <v>52</v>
      </c>
    </row>
  </sheetData>
  <conditionalFormatting sqref="A2:XFD2">
    <cfRule type="top10" dxfId="141" priority="145" bottom="1" rank="5"/>
    <cfRule type="top10" dxfId="140" priority="146" rank="1"/>
    <cfRule type="top10" dxfId="139" priority="147" rank="5"/>
  </conditionalFormatting>
  <conditionalFormatting sqref="B3:XFD3 A3:A10">
    <cfRule type="top10" dxfId="138" priority="151" bottom="1" rank="5"/>
    <cfRule type="top10" dxfId="137" priority="152" rank="1"/>
    <cfRule type="top10" dxfId="136" priority="153" rank="5"/>
  </conditionalFormatting>
  <conditionalFormatting sqref="B5:XFD5">
    <cfRule type="top10" dxfId="135" priority="157" bottom="1" rank="5"/>
    <cfRule type="top10" dxfId="134" priority="158" rank="1"/>
    <cfRule type="top10" dxfId="133" priority="159" rank="5"/>
  </conditionalFormatting>
  <conditionalFormatting sqref="B6:XFD6">
    <cfRule type="top10" dxfId="132" priority="163" bottom="1" rank="5"/>
    <cfRule type="top10" dxfId="131" priority="164" rank="1"/>
    <cfRule type="top10" dxfId="130" priority="165" rank="5"/>
  </conditionalFormatting>
  <conditionalFormatting sqref="B7:XFD7">
    <cfRule type="top10" dxfId="129" priority="169" bottom="1" rank="5"/>
    <cfRule type="top10" dxfId="128" priority="170" rank="1"/>
    <cfRule type="top10" dxfId="127" priority="171" rank="5"/>
  </conditionalFormatting>
  <conditionalFormatting sqref="B8:XFD8">
    <cfRule type="top10" dxfId="126" priority="175" rank="1"/>
    <cfRule type="top10" dxfId="125" priority="176" rank="5"/>
  </conditionalFormatting>
  <conditionalFormatting sqref="B9:XFD9">
    <cfRule type="top10" dxfId="124" priority="179" bottom="1" rank="5"/>
    <cfRule type="top10" dxfId="123" priority="180" rank="1"/>
    <cfRule type="top10" dxfId="122" priority="181" rank="5"/>
  </conditionalFormatting>
  <conditionalFormatting sqref="A12:XFD12">
    <cfRule type="top10" dxfId="121" priority="185" bottom="1" rank="5"/>
    <cfRule type="top10" dxfId="120" priority="186" rank="1"/>
    <cfRule type="top10" dxfId="119" priority="187" rank="5"/>
  </conditionalFormatting>
  <conditionalFormatting sqref="A13:XFD13">
    <cfRule type="top10" dxfId="118" priority="191" bottom="1" rank="5"/>
    <cfRule type="top10" dxfId="117" priority="192" rank="1"/>
    <cfRule type="top10" dxfId="116" priority="193" rank="5"/>
  </conditionalFormatting>
  <conditionalFormatting sqref="A14:XFD14">
    <cfRule type="top10" dxfId="115" priority="197" rank="1"/>
  </conditionalFormatting>
  <conditionalFormatting sqref="A15:XFD15">
    <cfRule type="top10" dxfId="114" priority="199" rank="10"/>
  </conditionalFormatting>
  <conditionalFormatting sqref="A37:XFD37">
    <cfRule type="top10" dxfId="113" priority="201" rank="5"/>
    <cfRule type="top10" dxfId="112" priority="202" bottom="1" rank="5"/>
  </conditionalFormatting>
  <conditionalFormatting sqref="OL23:OL30 OL32:OL33 B20:XFD22">
    <cfRule type="top10" dxfId="111" priority="205" bottom="1" rank="5"/>
    <cfRule type="top10" dxfId="110" priority="206" rank="1"/>
    <cfRule type="top10" dxfId="109" priority="207" rank="5"/>
  </conditionalFormatting>
  <conditionalFormatting sqref="OM30:XFD30 B30:OK30">
    <cfRule type="top10" dxfId="108" priority="217" bottom="1" rank="5"/>
    <cfRule type="top10" dxfId="107" priority="218" rank="1"/>
    <cfRule type="top10" dxfId="106" priority="219" rank="5"/>
  </conditionalFormatting>
  <conditionalFormatting sqref="OM33:XFD33 B33:OK33">
    <cfRule type="top10" dxfId="105" priority="226" bottom="1" rank="5"/>
    <cfRule type="top10" dxfId="104" priority="227" rank="1"/>
    <cfRule type="top10" dxfId="103" priority="228" rank="5"/>
  </conditionalFormatting>
  <conditionalFormatting sqref="A38:XFD38">
    <cfRule type="top10" dxfId="102" priority="235" bottom="1" rank="5"/>
    <cfRule type="top10" dxfId="101" priority="236" rank="1"/>
    <cfRule type="top10" dxfId="100" priority="237" rank="5"/>
  </conditionalFormatting>
  <conditionalFormatting sqref="A39:XFD39">
    <cfRule type="top10" dxfId="99" priority="241" bottom="1" rank="5"/>
    <cfRule type="top10" dxfId="98" priority="242" rank="1"/>
    <cfRule type="top10" dxfId="97" priority="243" rank="5"/>
  </conditionalFormatting>
  <conditionalFormatting sqref="B10:XFD10">
    <cfRule type="top10" priority="247" bottom="1" rank="5"/>
    <cfRule type="top10" dxfId="96" priority="248" rank="1"/>
    <cfRule type="top10" dxfId="95" priority="249" rank="5"/>
  </conditionalFormatting>
  <conditionalFormatting sqref="B4:XFD4">
    <cfRule type="top10" dxfId="94" priority="253" bottom="1" rank="5"/>
    <cfRule type="top10" dxfId="93" priority="254" rank="1"/>
    <cfRule type="top10" dxfId="92" priority="255" rank="5"/>
  </conditionalFormatting>
  <conditionalFormatting sqref="A16:XFD16">
    <cfRule type="top10" dxfId="91" priority="259" bottom="1" rank="5"/>
    <cfRule type="top10" dxfId="90" priority="260" rank="1"/>
    <cfRule type="top10" dxfId="89" priority="261" rank="5"/>
  </conditionalFormatting>
  <conditionalFormatting sqref="OM27:XFD27 B27:OK27">
    <cfRule type="top10" dxfId="88" priority="265" bottom="1" rank="5"/>
    <cfRule type="top10" dxfId="87" priority="266" rank="1"/>
    <cfRule type="top10" dxfId="86" priority="267" rank="5"/>
  </conditionalFormatting>
  <conditionalFormatting sqref="OM23:XFD25 B23:OK25">
    <cfRule type="top10" dxfId="85" priority="274" bottom="1" rank="5"/>
    <cfRule type="top10" dxfId="84" priority="275" rank="1"/>
    <cfRule type="top10" dxfId="83" priority="276" rank="5"/>
  </conditionalFormatting>
  <conditionalFormatting sqref="OM29:XFD29 B29:OK29">
    <cfRule type="top10" dxfId="82" priority="283" bottom="1" rank="5"/>
    <cfRule type="top10" dxfId="81" priority="284" rank="5"/>
    <cfRule type="top10" dxfId="80" priority="285" rank="1"/>
  </conditionalFormatting>
  <conditionalFormatting sqref="OM32:XFD32 B32:OK32">
    <cfRule type="top10" dxfId="79" priority="292" bottom="1" rank="5"/>
    <cfRule type="top10" dxfId="78" priority="293" rank="1"/>
    <cfRule type="top10" dxfId="77" priority="294" rank="5"/>
  </conditionalFormatting>
  <conditionalFormatting sqref="B18:XFD19 A18">
    <cfRule type="top10" dxfId="76" priority="301" bottom="1" rank="5"/>
    <cfRule type="top10" dxfId="75" priority="302" rank="1"/>
    <cfRule type="top10" dxfId="74" priority="303" rank="5"/>
  </conditionalFormatting>
  <conditionalFormatting sqref="A34:XFD35">
    <cfRule type="top10" dxfId="73" priority="307" rank="1"/>
    <cfRule type="top10" dxfId="72" priority="308" rank="5"/>
  </conditionalFormatting>
  <conditionalFormatting sqref="OM26:XFD26 B26:OK26">
    <cfRule type="top10" dxfId="71" priority="311" bottom="1" rank="6"/>
    <cfRule type="top10" dxfId="70" priority="312" rank="1"/>
    <cfRule type="top10" dxfId="69" priority="313" bottom="1" rank="5"/>
  </conditionalFormatting>
  <conditionalFormatting sqref="OM28:XFD28 B28:OK28">
    <cfRule type="top10" dxfId="68" priority="320" bottom="1" rank="5"/>
    <cfRule type="top10" dxfId="67" priority="321" rank="1"/>
    <cfRule type="top10" dxfId="66" priority="322" rank="5"/>
  </conditionalFormatting>
  <conditionalFormatting sqref="A34:XFD34">
    <cfRule type="top10" dxfId="65" priority="329" bottom="1" rank="5"/>
  </conditionalFormatting>
  <conditionalFormatting sqref="A35:XFD35">
    <cfRule type="top10" dxfId="64" priority="331" bottom="1" rank="5"/>
  </conditionalFormatting>
  <conditionalFormatting sqref="B31:XFD31">
    <cfRule type="top10" dxfId="63" priority="333" bottom="1" rank="5"/>
    <cfRule type="top10" dxfId="62" priority="334" rank="1"/>
    <cfRule type="top10" dxfId="61" priority="335" rank="5"/>
  </conditionalFormatting>
  <conditionalFormatting sqref="A19:A33">
    <cfRule type="top10" dxfId="60" priority="1" bottom="1" rank="5"/>
    <cfRule type="top10" dxfId="59" priority="2" rank="1"/>
    <cfRule type="top10" dxfId="58" priority="3" rank="5"/>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1DCF5-B54C-43CA-A598-0074D6B6CBB0}">
  <dimension ref="A1"/>
  <sheetViews>
    <sheetView topLeftCell="A4" workbookViewId="0">
      <selection activeCell="AA32" sqref="AA32"/>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0623-D0C3-43DF-8471-27FAFE86406D}">
  <dimension ref="A1"/>
  <sheetViews>
    <sheetView topLeftCell="A4" workbookViewId="0">
      <selection activeCell="D42" sqref="D42"/>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DFAF8-873F-4DC3-B542-DEA32F7014F6}">
  <dimension ref="A1"/>
  <sheetViews>
    <sheetView topLeftCell="C1" workbookViewId="0">
      <selection activeCell="U35" sqref="U35"/>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CFB6-AC50-4919-9F79-DD58E4219451}">
  <dimension ref="A1"/>
  <sheetViews>
    <sheetView workbookViewId="0">
      <selection activeCell="I40" sqref="I40"/>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E34D-2F37-4961-B315-10CEC140B91C}">
  <dimension ref="A1"/>
  <sheetViews>
    <sheetView workbookViewId="0">
      <selection activeCell="AC29" sqref="AC29"/>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9DC55-B3A7-470C-8E72-1809B6ED8D88}">
  <dimension ref="A1:G34"/>
  <sheetViews>
    <sheetView workbookViewId="0">
      <selection activeCell="K28" sqref="K28"/>
    </sheetView>
  </sheetViews>
  <sheetFormatPr defaultRowHeight="14.4" x14ac:dyDescent="0.3"/>
  <cols>
    <col min="1" max="5" width="10.6640625" bestFit="1" customWidth="1"/>
    <col min="6" max="7" width="8.6640625" bestFit="1" customWidth="1"/>
  </cols>
  <sheetData>
    <row r="1" spans="1:7" x14ac:dyDescent="0.3">
      <c r="A1" s="6">
        <v>44192</v>
      </c>
      <c r="B1" s="1">
        <v>44193</v>
      </c>
      <c r="C1" s="1">
        <v>44194</v>
      </c>
      <c r="D1" s="1">
        <v>44195</v>
      </c>
      <c r="E1" s="1">
        <v>44196</v>
      </c>
      <c r="F1" s="1">
        <v>44197</v>
      </c>
      <c r="G1" s="1">
        <v>44198</v>
      </c>
    </row>
    <row r="2" spans="1:7" x14ac:dyDescent="0.3">
      <c r="A2" s="7"/>
      <c r="B2">
        <v>1540</v>
      </c>
      <c r="C2">
        <v>2208</v>
      </c>
      <c r="D2">
        <v>2323</v>
      </c>
      <c r="E2">
        <v>3234</v>
      </c>
      <c r="F2">
        <v>4219</v>
      </c>
    </row>
    <row r="3" spans="1:7" x14ac:dyDescent="0.3">
      <c r="A3" s="7"/>
      <c r="B3">
        <v>29</v>
      </c>
      <c r="C3">
        <v>52</v>
      </c>
      <c r="D3">
        <v>87</v>
      </c>
      <c r="E3">
        <v>150</v>
      </c>
      <c r="F3">
        <v>130</v>
      </c>
    </row>
    <row r="4" spans="1:7" x14ac:dyDescent="0.3">
      <c r="A4" s="7">
        <v>365</v>
      </c>
      <c r="B4">
        <v>380</v>
      </c>
      <c r="C4">
        <v>379</v>
      </c>
      <c r="D4">
        <v>393</v>
      </c>
      <c r="E4">
        <v>400</v>
      </c>
      <c r="F4">
        <v>413</v>
      </c>
    </row>
    <row r="5" spans="1:7" x14ac:dyDescent="0.3">
      <c r="A5" s="7">
        <v>177</v>
      </c>
      <c r="B5">
        <v>175</v>
      </c>
      <c r="C5">
        <v>189</v>
      </c>
      <c r="D5">
        <v>198</v>
      </c>
      <c r="E5">
        <v>199</v>
      </c>
      <c r="F5">
        <v>214</v>
      </c>
    </row>
    <row r="6" spans="1:7" x14ac:dyDescent="0.3">
      <c r="A6" s="7"/>
      <c r="B6">
        <v>18</v>
      </c>
      <c r="C6">
        <v>22</v>
      </c>
      <c r="D6">
        <v>42</v>
      </c>
      <c r="E6">
        <v>39</v>
      </c>
      <c r="F6">
        <v>84</v>
      </c>
    </row>
    <row r="7" spans="1:7" x14ac:dyDescent="0.3">
      <c r="A7" s="7"/>
      <c r="B7">
        <v>0</v>
      </c>
      <c r="C7">
        <v>3</v>
      </c>
      <c r="D7">
        <v>9</v>
      </c>
      <c r="E7">
        <v>8</v>
      </c>
      <c r="F7">
        <v>6</v>
      </c>
    </row>
    <row r="8" spans="1:7" x14ac:dyDescent="0.3">
      <c r="A8" s="7"/>
    </row>
    <row r="9" spans="1:7" x14ac:dyDescent="0.3">
      <c r="A9" s="7">
        <v>1780</v>
      </c>
      <c r="B9">
        <v>1867</v>
      </c>
      <c r="C9">
        <v>1954</v>
      </c>
      <c r="D9">
        <v>2001</v>
      </c>
      <c r="E9">
        <v>2025</v>
      </c>
      <c r="F9">
        <v>1994</v>
      </c>
    </row>
    <row r="10" spans="1:7" x14ac:dyDescent="0.3">
      <c r="A10" s="34">
        <v>0.75090000000000001</v>
      </c>
      <c r="B10" s="33">
        <v>0.75090000000000001</v>
      </c>
      <c r="C10" s="33">
        <v>0.77890000000000004</v>
      </c>
      <c r="D10" s="33">
        <v>0.79330000000000001</v>
      </c>
      <c r="E10" s="33">
        <v>0.80249999999999999</v>
      </c>
      <c r="F10" s="33">
        <v>0.78739999999999999</v>
      </c>
      <c r="G10" s="33"/>
    </row>
    <row r="11" spans="1:7" x14ac:dyDescent="0.3">
      <c r="A11" s="7"/>
    </row>
    <row r="12" spans="1:7" x14ac:dyDescent="0.3">
      <c r="A12" s="29"/>
      <c r="B12" s="28">
        <v>16</v>
      </c>
      <c r="C12" s="28">
        <v>18</v>
      </c>
      <c r="D12" s="28">
        <v>33</v>
      </c>
      <c r="E12" s="28">
        <v>35</v>
      </c>
      <c r="F12" s="28"/>
      <c r="G12" s="28"/>
    </row>
    <row r="13" spans="1:7" x14ac:dyDescent="0.3">
      <c r="A13" s="18"/>
      <c r="B13" s="64">
        <v>2</v>
      </c>
      <c r="C13" s="64">
        <v>4</v>
      </c>
      <c r="D13" s="12">
        <v>8</v>
      </c>
      <c r="E13" s="12">
        <v>4</v>
      </c>
      <c r="F13" s="12"/>
      <c r="G13" s="12"/>
    </row>
    <row r="14" spans="1:7" x14ac:dyDescent="0.3">
      <c r="A14" s="7"/>
      <c r="D14">
        <v>1</v>
      </c>
    </row>
    <row r="15" spans="1:7" x14ac:dyDescent="0.3">
      <c r="A15" s="25"/>
      <c r="B15" s="24"/>
      <c r="C15" s="24"/>
      <c r="D15" s="24"/>
      <c r="E15" s="24"/>
      <c r="F15" s="24"/>
      <c r="G15" s="24"/>
    </row>
    <row r="16" spans="1:7" x14ac:dyDescent="0.3">
      <c r="A16" s="18"/>
      <c r="B16" s="11"/>
      <c r="C16" s="11"/>
      <c r="D16" s="11"/>
      <c r="E16" s="11"/>
      <c r="F16" s="11"/>
      <c r="G16" s="11"/>
    </row>
    <row r="17" spans="1:7" x14ac:dyDescent="0.3">
      <c r="A17" s="7"/>
    </row>
    <row r="18" spans="1:7" x14ac:dyDescent="0.3">
      <c r="A18" s="7"/>
    </row>
    <row r="19" spans="1:7" x14ac:dyDescent="0.3">
      <c r="A19" s="7"/>
      <c r="B19">
        <v>35</v>
      </c>
      <c r="C19">
        <v>49</v>
      </c>
      <c r="D19">
        <v>57</v>
      </c>
      <c r="E19">
        <v>74</v>
      </c>
      <c r="F19">
        <v>101</v>
      </c>
    </row>
    <row r="20" spans="1:7" x14ac:dyDescent="0.3">
      <c r="A20" s="7"/>
      <c r="B20">
        <v>70</v>
      </c>
      <c r="C20">
        <v>69</v>
      </c>
      <c r="D20">
        <v>119</v>
      </c>
      <c r="E20">
        <v>161</v>
      </c>
      <c r="F20">
        <v>217</v>
      </c>
    </row>
    <row r="21" spans="1:7" x14ac:dyDescent="0.3">
      <c r="A21" s="7"/>
      <c r="B21">
        <v>34</v>
      </c>
      <c r="C21">
        <v>49</v>
      </c>
      <c r="D21">
        <v>94</v>
      </c>
      <c r="E21">
        <v>140</v>
      </c>
      <c r="F21">
        <v>125</v>
      </c>
    </row>
    <row r="22" spans="1:7" x14ac:dyDescent="0.3">
      <c r="A22" s="7"/>
      <c r="B22">
        <v>46</v>
      </c>
      <c r="C22">
        <v>108</v>
      </c>
      <c r="D22">
        <v>81</v>
      </c>
      <c r="E22">
        <v>256</v>
      </c>
      <c r="F22">
        <v>180</v>
      </c>
    </row>
    <row r="23" spans="1:7" x14ac:dyDescent="0.3">
      <c r="A23" s="7"/>
      <c r="B23">
        <v>69</v>
      </c>
      <c r="C23">
        <v>82</v>
      </c>
      <c r="D23">
        <v>104</v>
      </c>
      <c r="E23">
        <v>109</v>
      </c>
      <c r="F23">
        <v>180</v>
      </c>
    </row>
    <row r="24" spans="1:7" x14ac:dyDescent="0.3">
      <c r="A24" s="7"/>
      <c r="B24">
        <v>228</v>
      </c>
      <c r="C24">
        <v>387</v>
      </c>
      <c r="D24">
        <v>429</v>
      </c>
      <c r="E24">
        <v>462</v>
      </c>
      <c r="F24">
        <v>846</v>
      </c>
    </row>
    <row r="25" spans="1:7" x14ac:dyDescent="0.3">
      <c r="A25" s="7"/>
      <c r="B25">
        <v>192</v>
      </c>
      <c r="C25">
        <v>137</v>
      </c>
      <c r="D25">
        <v>124</v>
      </c>
      <c r="E25">
        <v>176</v>
      </c>
      <c r="F25">
        <v>197</v>
      </c>
    </row>
    <row r="26" spans="1:7" x14ac:dyDescent="0.3">
      <c r="A26" s="7"/>
      <c r="B26">
        <v>79</v>
      </c>
      <c r="C26">
        <v>161</v>
      </c>
      <c r="D26">
        <v>144</v>
      </c>
      <c r="E26">
        <v>252</v>
      </c>
      <c r="F26">
        <v>243</v>
      </c>
    </row>
    <row r="27" spans="1:7" x14ac:dyDescent="0.3">
      <c r="A27" s="7"/>
      <c r="B27">
        <v>41</v>
      </c>
      <c r="C27">
        <v>41</v>
      </c>
      <c r="D27">
        <v>146</v>
      </c>
      <c r="E27">
        <v>68</v>
      </c>
      <c r="F27">
        <v>258</v>
      </c>
    </row>
    <row r="28" spans="1:7" x14ac:dyDescent="0.3">
      <c r="A28" s="7"/>
      <c r="B28">
        <v>105</v>
      </c>
      <c r="C28">
        <v>102</v>
      </c>
      <c r="D28">
        <v>192</v>
      </c>
      <c r="E28">
        <v>267</v>
      </c>
      <c r="F28">
        <v>226</v>
      </c>
    </row>
    <row r="29" spans="1:7" x14ac:dyDescent="0.3">
      <c r="A29" s="7"/>
      <c r="B29">
        <v>153</v>
      </c>
      <c r="C29">
        <v>168</v>
      </c>
      <c r="D29">
        <v>149</v>
      </c>
      <c r="E29">
        <v>124</v>
      </c>
      <c r="F29">
        <v>175</v>
      </c>
    </row>
    <row r="30" spans="1:7" x14ac:dyDescent="0.3">
      <c r="A30" s="7"/>
      <c r="B30">
        <v>71</v>
      </c>
      <c r="C30">
        <v>112</v>
      </c>
      <c r="D30">
        <v>82</v>
      </c>
      <c r="E30">
        <v>261</v>
      </c>
      <c r="F30">
        <v>397</v>
      </c>
    </row>
    <row r="31" spans="1:7" x14ac:dyDescent="0.3">
      <c r="A31" s="7"/>
    </row>
    <row r="32" spans="1:7" x14ac:dyDescent="0.3">
      <c r="A32" s="41"/>
      <c r="B32" s="40">
        <v>5397</v>
      </c>
      <c r="C32" s="40">
        <v>8139</v>
      </c>
      <c r="D32" s="40">
        <v>7391</v>
      </c>
      <c r="E32" s="40">
        <v>10369</v>
      </c>
      <c r="F32" s="40">
        <v>12722</v>
      </c>
      <c r="G32" s="40"/>
    </row>
    <row r="33" spans="1:7" x14ac:dyDescent="0.3">
      <c r="A33" s="15"/>
      <c r="B33" s="13">
        <v>0.28499999999999998</v>
      </c>
      <c r="C33" s="13">
        <v>0.27100000000000002</v>
      </c>
      <c r="D33" s="13">
        <v>0.314</v>
      </c>
      <c r="E33" s="13">
        <v>0.312</v>
      </c>
      <c r="F33" s="13">
        <v>0.33200000000000002</v>
      </c>
      <c r="G33" s="13"/>
    </row>
    <row r="34" spans="1:7" x14ac:dyDescent="0.3">
      <c r="A34" s="15"/>
      <c r="B34" s="13"/>
      <c r="C34" s="13"/>
      <c r="D34" s="13"/>
      <c r="E34" s="13"/>
      <c r="F34" s="13"/>
      <c r="G34" s="13">
        <f>AVERAGE(A33:G33)</f>
        <v>0.30280000000000007</v>
      </c>
    </row>
  </sheetData>
  <conditionalFormatting sqref="A2:G2">
    <cfRule type="top10" dxfId="57" priority="46" rank="1"/>
    <cfRule type="top10" dxfId="56" priority="58" rank="5"/>
  </conditionalFormatting>
  <conditionalFormatting sqref="A3:G3">
    <cfRule type="top10" dxfId="55" priority="18" rank="1"/>
    <cfRule type="top10" dxfId="54" priority="57" rank="5"/>
  </conditionalFormatting>
  <conditionalFormatting sqref="A5:G5">
    <cfRule type="top10" dxfId="53" priority="14" rank="1"/>
    <cfRule type="top10" dxfId="52" priority="15" rank="5"/>
  </conditionalFormatting>
  <conditionalFormatting sqref="A6:G6">
    <cfRule type="top10" dxfId="51" priority="12" rank="1"/>
    <cfRule type="top10" dxfId="50" priority="13" rank="5"/>
  </conditionalFormatting>
  <conditionalFormatting sqref="A7:G7">
    <cfRule type="top10" dxfId="49" priority="11" rank="1"/>
    <cfRule type="top10" dxfId="48" priority="56" rank="5"/>
  </conditionalFormatting>
  <conditionalFormatting sqref="A8:G8">
    <cfRule type="top10" dxfId="47" priority="10" rank="1"/>
    <cfRule type="top10" dxfId="46" priority="55" rank="5"/>
  </conditionalFormatting>
  <conditionalFormatting sqref="A9:G9">
    <cfRule type="top10" dxfId="45" priority="9" rank="1"/>
    <cfRule type="top10" dxfId="44" priority="54" rank="5"/>
  </conditionalFormatting>
  <conditionalFormatting sqref="A12:G12">
    <cfRule type="top10" dxfId="43" priority="8" rank="1"/>
    <cfRule type="top10" dxfId="42" priority="53" rank="5"/>
  </conditionalFormatting>
  <conditionalFormatting sqref="A13:G13">
    <cfRule type="top10" dxfId="41" priority="7" rank="1"/>
    <cfRule type="top10" dxfId="40" priority="52" rank="5"/>
  </conditionalFormatting>
  <conditionalFormatting sqref="A14:G14">
    <cfRule type="top10" dxfId="39" priority="51" rank="1"/>
  </conditionalFormatting>
  <conditionalFormatting sqref="A15:G15">
    <cfRule type="top10" dxfId="38" priority="50" rank="10"/>
  </conditionalFormatting>
  <conditionalFormatting sqref="A24:G24">
    <cfRule type="top10" dxfId="37" priority="45" rank="1"/>
    <cfRule type="top10" dxfId="36" priority="49" rank="5"/>
  </conditionalFormatting>
  <conditionalFormatting sqref="A32:G32">
    <cfRule type="top10" dxfId="35" priority="47" rank="5"/>
    <cfRule type="top10" dxfId="34" priority="48" bottom="1" rank="5"/>
  </conditionalFormatting>
  <conditionalFormatting sqref="A23:G23">
    <cfRule type="top10" dxfId="33" priority="43" rank="1"/>
    <cfRule type="top10" dxfId="32" priority="44" rank="5"/>
  </conditionalFormatting>
  <conditionalFormatting sqref="A22:G22">
    <cfRule type="top10" dxfId="31" priority="41" rank="1"/>
    <cfRule type="top10" dxfId="30" priority="42" rank="5"/>
  </conditionalFormatting>
  <conditionalFormatting sqref="A21:G21">
    <cfRule type="top10" dxfId="29" priority="39" rank="1"/>
    <cfRule type="top10" dxfId="28" priority="40" rank="5"/>
  </conditionalFormatting>
  <conditionalFormatting sqref="A20:G20">
    <cfRule type="top10" dxfId="27" priority="37" rank="1"/>
    <cfRule type="top10" dxfId="26" priority="38" rank="5"/>
  </conditionalFormatting>
  <conditionalFormatting sqref="A25:G25">
    <cfRule type="top10" dxfId="25" priority="35" rank="1"/>
    <cfRule type="top10" dxfId="24" priority="36" rank="5"/>
  </conditionalFormatting>
  <conditionalFormatting sqref="A26:G26">
    <cfRule type="top10" dxfId="23" priority="33" rank="1"/>
    <cfRule type="top10" dxfId="22" priority="34" rank="5"/>
  </conditionalFormatting>
  <conditionalFormatting sqref="A27:G27">
    <cfRule type="top10" dxfId="21" priority="31" rank="1"/>
    <cfRule type="top10" dxfId="20" priority="32" rank="5"/>
  </conditionalFormatting>
  <conditionalFormatting sqref="A28:G28">
    <cfRule type="top10" dxfId="19" priority="29" rank="1"/>
    <cfRule type="top10" dxfId="18" priority="30" rank="5"/>
  </conditionalFormatting>
  <conditionalFormatting sqref="A29:G29">
    <cfRule type="top10" dxfId="17" priority="27" rank="1"/>
    <cfRule type="top10" dxfId="16" priority="28" rank="5"/>
  </conditionalFormatting>
  <conditionalFormatting sqref="A30:G30">
    <cfRule type="top10" dxfId="15" priority="25" rank="1"/>
    <cfRule type="top10" dxfId="14" priority="26" rank="5"/>
  </conditionalFormatting>
  <conditionalFormatting sqref="A33:G33">
    <cfRule type="top10" dxfId="13" priority="23" rank="1"/>
    <cfRule type="top10" dxfId="12" priority="24" rank="5"/>
  </conditionalFormatting>
  <conditionalFormatting sqref="A34:G34">
    <cfRule type="top10" dxfId="11" priority="21" rank="1"/>
    <cfRule type="top10" dxfId="10" priority="22" rank="5"/>
  </conditionalFormatting>
  <conditionalFormatting sqref="A10:G10">
    <cfRule type="top10" dxfId="9" priority="19" rank="1"/>
    <cfRule type="top10" dxfId="8" priority="20" rank="5"/>
  </conditionalFormatting>
  <conditionalFormatting sqref="A4:G4">
    <cfRule type="top10" dxfId="7" priority="16" rank="1"/>
    <cfRule type="top10" dxfId="6" priority="17" rank="5"/>
  </conditionalFormatting>
  <conditionalFormatting sqref="A16:G16">
    <cfRule type="top10" dxfId="5" priority="5" rank="1"/>
    <cfRule type="top10" dxfId="4" priority="6" rank="5"/>
  </conditionalFormatting>
  <conditionalFormatting sqref="A18:G19">
    <cfRule type="top10" dxfId="3" priority="3" rank="1"/>
    <cfRule type="top10" dxfId="2" priority="4" rank="5"/>
  </conditionalFormatting>
  <conditionalFormatting sqref="A19:G19">
    <cfRule type="top10" dxfId="1" priority="1" rank="1"/>
    <cfRule type="top10" dxfId="0" priority="2" rank="5"/>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0029-0322-4370-A3CC-39BB2A5BA2FF}">
  <dimension ref="A1:AT37"/>
  <sheetViews>
    <sheetView workbookViewId="0">
      <pane xSplit="1" ySplit="1" topLeftCell="B2" activePane="bottomRight" state="frozen"/>
      <selection pane="topRight" activeCell="B1" sqref="B1"/>
      <selection pane="bottomLeft" activeCell="A2" sqref="A2"/>
      <selection pane="bottomRight" activeCell="K21" sqref="K21"/>
    </sheetView>
  </sheetViews>
  <sheetFormatPr defaultColWidth="8.88671875" defaultRowHeight="14.4" x14ac:dyDescent="0.3"/>
  <cols>
    <col min="1" max="1" width="27.109375" bestFit="1" customWidth="1"/>
    <col min="2" max="16" width="9.6640625" bestFit="1" customWidth="1"/>
    <col min="17" max="25" width="8.6640625" bestFit="1" customWidth="1"/>
    <col min="26" max="46" width="9.6640625" bestFit="1" customWidth="1"/>
  </cols>
  <sheetData>
    <row r="1" spans="1:46" x14ac:dyDescent="0.3">
      <c r="B1" s="6">
        <v>43968</v>
      </c>
      <c r="C1" s="1">
        <v>43969</v>
      </c>
      <c r="D1" s="1">
        <v>43970</v>
      </c>
      <c r="E1" s="1">
        <v>43971</v>
      </c>
      <c r="F1" s="1">
        <v>43972</v>
      </c>
      <c r="G1" s="1">
        <v>43973</v>
      </c>
      <c r="H1" s="1">
        <v>43974</v>
      </c>
      <c r="I1" s="6">
        <v>43975</v>
      </c>
      <c r="J1" s="4">
        <v>43976</v>
      </c>
      <c r="K1" s="1">
        <v>43977</v>
      </c>
      <c r="L1" s="1">
        <v>43978</v>
      </c>
      <c r="M1" s="1">
        <v>43979</v>
      </c>
      <c r="N1" s="1">
        <v>43980</v>
      </c>
      <c r="O1" s="1">
        <v>43981</v>
      </c>
      <c r="P1" s="6">
        <v>43982</v>
      </c>
      <c r="Q1" s="1">
        <v>43983</v>
      </c>
      <c r="R1" s="1">
        <v>43984</v>
      </c>
      <c r="S1" s="1">
        <v>43985</v>
      </c>
      <c r="T1" s="1">
        <v>43986</v>
      </c>
      <c r="U1" s="1">
        <v>43987</v>
      </c>
      <c r="V1" s="1">
        <v>43988</v>
      </c>
      <c r="W1" s="6">
        <v>43989</v>
      </c>
      <c r="X1" s="1">
        <v>43990</v>
      </c>
      <c r="Y1" s="1">
        <v>43991</v>
      </c>
      <c r="Z1" s="1">
        <v>43992</v>
      </c>
      <c r="AA1" s="1">
        <v>43993</v>
      </c>
      <c r="AB1" s="1">
        <v>43994</v>
      </c>
      <c r="AC1" s="1">
        <v>43995</v>
      </c>
      <c r="AD1" s="6">
        <v>43996</v>
      </c>
      <c r="AE1" s="1">
        <v>43997</v>
      </c>
      <c r="AF1" s="1">
        <v>43998</v>
      </c>
      <c r="AG1" s="1">
        <v>43999</v>
      </c>
      <c r="AH1" s="1">
        <v>44000</v>
      </c>
      <c r="AI1" s="1">
        <v>44001</v>
      </c>
      <c r="AJ1" s="1">
        <v>44002</v>
      </c>
      <c r="AK1" s="6">
        <v>44003</v>
      </c>
      <c r="AL1" s="1">
        <v>44004</v>
      </c>
      <c r="AM1" s="1">
        <v>44005</v>
      </c>
      <c r="AN1" s="1">
        <v>44006</v>
      </c>
      <c r="AO1" s="1">
        <v>44007</v>
      </c>
      <c r="AP1" s="1">
        <v>44008</v>
      </c>
      <c r="AQ1" s="1">
        <v>44009</v>
      </c>
      <c r="AR1" s="6">
        <v>44010</v>
      </c>
      <c r="AS1" s="1">
        <v>44011</v>
      </c>
      <c r="AT1" s="1">
        <v>44012</v>
      </c>
    </row>
    <row r="2" spans="1:46" x14ac:dyDescent="0.3">
      <c r="A2" t="s">
        <v>0</v>
      </c>
      <c r="B2" s="7">
        <v>163</v>
      </c>
      <c r="C2">
        <v>126</v>
      </c>
      <c r="D2">
        <v>137</v>
      </c>
      <c r="E2">
        <v>125</v>
      </c>
      <c r="F2">
        <v>199</v>
      </c>
      <c r="G2">
        <v>245</v>
      </c>
      <c r="H2">
        <v>248</v>
      </c>
      <c r="I2" s="7">
        <v>209</v>
      </c>
      <c r="J2" s="5" t="s">
        <v>9</v>
      </c>
      <c r="K2">
        <v>253</v>
      </c>
      <c r="L2">
        <v>207</v>
      </c>
      <c r="M2">
        <v>156</v>
      </c>
      <c r="N2">
        <v>331</v>
      </c>
      <c r="O2">
        <v>266</v>
      </c>
      <c r="P2" s="7">
        <v>312</v>
      </c>
      <c r="Q2">
        <v>297</v>
      </c>
      <c r="R2">
        <v>285</v>
      </c>
      <c r="S2">
        <v>235</v>
      </c>
      <c r="T2">
        <v>361</v>
      </c>
      <c r="U2">
        <v>447</v>
      </c>
      <c r="V2">
        <v>512</v>
      </c>
      <c r="W2" s="7">
        <v>390</v>
      </c>
      <c r="X2">
        <v>542</v>
      </c>
      <c r="Y2">
        <v>434</v>
      </c>
      <c r="Z2">
        <v>528</v>
      </c>
      <c r="AA2">
        <v>687</v>
      </c>
      <c r="AB2">
        <v>770</v>
      </c>
      <c r="AC2">
        <v>770</v>
      </c>
      <c r="AD2" s="7">
        <v>799</v>
      </c>
      <c r="AE2">
        <v>582</v>
      </c>
      <c r="AF2">
        <v>595</v>
      </c>
      <c r="AG2">
        <v>577</v>
      </c>
      <c r="AH2">
        <v>987</v>
      </c>
      <c r="AI2">
        <v>1081</v>
      </c>
      <c r="AJ2">
        <v>1157</v>
      </c>
      <c r="AK2" s="7">
        <v>907</v>
      </c>
      <c r="AL2">
        <v>1002</v>
      </c>
      <c r="AM2">
        <v>890</v>
      </c>
      <c r="AN2">
        <v>1291</v>
      </c>
      <c r="AO2">
        <v>1106</v>
      </c>
      <c r="AP2">
        <v>1273</v>
      </c>
      <c r="AQ2">
        <v>1599</v>
      </c>
      <c r="AR2" s="7">
        <v>1366</v>
      </c>
      <c r="AS2">
        <v>1320</v>
      </c>
      <c r="AT2">
        <v>1741</v>
      </c>
    </row>
    <row r="3" spans="1:46" x14ac:dyDescent="0.3">
      <c r="A3" t="s">
        <v>1</v>
      </c>
      <c r="B3" s="7"/>
      <c r="I3" s="7"/>
      <c r="J3" s="5" t="s">
        <v>10</v>
      </c>
      <c r="P3" s="7"/>
      <c r="W3" s="7"/>
      <c r="AD3" s="7"/>
      <c r="AG3">
        <v>2</v>
      </c>
      <c r="AH3">
        <v>9</v>
      </c>
      <c r="AI3">
        <v>5</v>
      </c>
      <c r="AJ3">
        <v>5</v>
      </c>
      <c r="AK3" s="7">
        <v>1</v>
      </c>
      <c r="AL3">
        <v>2</v>
      </c>
      <c r="AM3">
        <v>3</v>
      </c>
      <c r="AN3">
        <v>12</v>
      </c>
      <c r="AO3">
        <v>3</v>
      </c>
      <c r="AP3">
        <v>2</v>
      </c>
      <c r="AQ3">
        <v>3</v>
      </c>
      <c r="AR3" s="7">
        <v>4</v>
      </c>
      <c r="AT3">
        <v>2</v>
      </c>
    </row>
    <row r="4" spans="1:46" x14ac:dyDescent="0.3">
      <c r="A4" s="17" t="s">
        <v>25</v>
      </c>
      <c r="B4" s="7"/>
      <c r="I4" s="7"/>
      <c r="J4" s="5"/>
      <c r="P4" s="7"/>
      <c r="W4" s="7"/>
      <c r="AD4" s="7"/>
      <c r="AK4" s="7"/>
      <c r="AR4" s="7"/>
    </row>
    <row r="5" spans="1:46" x14ac:dyDescent="0.3">
      <c r="A5" s="17" t="s">
        <v>18</v>
      </c>
      <c r="B5" s="7"/>
      <c r="I5" s="7"/>
      <c r="J5" s="5"/>
      <c r="P5" s="7"/>
      <c r="W5" s="7"/>
      <c r="AD5" s="7"/>
      <c r="AK5" s="7"/>
      <c r="AR5" s="7"/>
    </row>
    <row r="6" spans="1:46" x14ac:dyDescent="0.3">
      <c r="A6" t="s">
        <v>2</v>
      </c>
      <c r="B6" s="7">
        <v>5</v>
      </c>
      <c r="C6">
        <v>6</v>
      </c>
      <c r="D6">
        <v>8</v>
      </c>
      <c r="E6">
        <v>8</v>
      </c>
      <c r="F6">
        <v>9</v>
      </c>
      <c r="G6">
        <v>3</v>
      </c>
      <c r="H6">
        <v>6</v>
      </c>
      <c r="I6" s="7">
        <v>10</v>
      </c>
      <c r="J6" s="5"/>
      <c r="K6">
        <v>6</v>
      </c>
      <c r="L6">
        <v>20</v>
      </c>
      <c r="M6">
        <v>4</v>
      </c>
      <c r="N6">
        <v>13</v>
      </c>
      <c r="O6">
        <v>4</v>
      </c>
      <c r="P6" s="7">
        <v>7</v>
      </c>
      <c r="Q6">
        <v>6</v>
      </c>
      <c r="R6">
        <v>1</v>
      </c>
      <c r="S6">
        <v>17</v>
      </c>
      <c r="T6">
        <v>7</v>
      </c>
      <c r="U6">
        <v>13</v>
      </c>
      <c r="V6">
        <v>7</v>
      </c>
      <c r="W6" s="7">
        <v>1</v>
      </c>
      <c r="X6">
        <v>11</v>
      </c>
      <c r="Y6">
        <v>11</v>
      </c>
      <c r="Z6">
        <v>7</v>
      </c>
      <c r="AA6">
        <v>13</v>
      </c>
      <c r="AB6">
        <v>5</v>
      </c>
      <c r="AC6">
        <v>6</v>
      </c>
      <c r="AD6" s="7">
        <v>1</v>
      </c>
      <c r="AE6">
        <v>2</v>
      </c>
      <c r="AF6">
        <v>5</v>
      </c>
      <c r="AG6">
        <v>10</v>
      </c>
      <c r="AH6">
        <v>4</v>
      </c>
      <c r="AI6">
        <v>18</v>
      </c>
      <c r="AJ6">
        <v>5</v>
      </c>
      <c r="AK6" s="7">
        <v>9</v>
      </c>
      <c r="AL6">
        <v>6</v>
      </c>
      <c r="AM6">
        <v>14</v>
      </c>
      <c r="AN6">
        <v>10</v>
      </c>
      <c r="AO6">
        <v>8</v>
      </c>
      <c r="AP6">
        <v>1</v>
      </c>
      <c r="AQ6">
        <v>15</v>
      </c>
      <c r="AR6" s="7">
        <v>5</v>
      </c>
      <c r="AS6">
        <v>4</v>
      </c>
      <c r="AT6">
        <v>17</v>
      </c>
    </row>
    <row r="7" spans="1:46" x14ac:dyDescent="0.3">
      <c r="A7" t="s">
        <v>3</v>
      </c>
      <c r="B7" s="7"/>
      <c r="I7" s="7"/>
      <c r="J7" s="5"/>
      <c r="P7" s="7"/>
      <c r="W7" s="7"/>
      <c r="AD7" s="7"/>
      <c r="AH7">
        <v>0</v>
      </c>
      <c r="AK7" s="7"/>
      <c r="AO7">
        <v>2</v>
      </c>
      <c r="AQ7">
        <v>2</v>
      </c>
      <c r="AR7" s="7">
        <v>0</v>
      </c>
      <c r="AT7">
        <v>2</v>
      </c>
    </row>
    <row r="8" spans="1:46" x14ac:dyDescent="0.3">
      <c r="A8" t="s">
        <v>19</v>
      </c>
      <c r="B8" s="7">
        <v>10</v>
      </c>
      <c r="C8">
        <v>4</v>
      </c>
      <c r="D8">
        <v>9</v>
      </c>
      <c r="E8">
        <v>11</v>
      </c>
      <c r="F8">
        <v>4</v>
      </c>
      <c r="G8">
        <v>5</v>
      </c>
      <c r="H8">
        <v>7</v>
      </c>
      <c r="I8" s="7">
        <v>7</v>
      </c>
      <c r="J8" s="5">
        <v>13</v>
      </c>
      <c r="K8">
        <v>9</v>
      </c>
      <c r="L8">
        <v>11</v>
      </c>
      <c r="M8">
        <v>8</v>
      </c>
      <c r="N8">
        <v>6</v>
      </c>
      <c r="O8">
        <v>6</v>
      </c>
      <c r="P8" s="7">
        <v>10</v>
      </c>
      <c r="Q8">
        <v>3</v>
      </c>
      <c r="R8">
        <v>6</v>
      </c>
      <c r="S8">
        <v>12</v>
      </c>
      <c r="T8">
        <v>12</v>
      </c>
      <c r="U8">
        <v>9</v>
      </c>
      <c r="V8">
        <v>12</v>
      </c>
      <c r="W8" s="7">
        <v>5</v>
      </c>
      <c r="X8">
        <v>8</v>
      </c>
      <c r="Y8">
        <v>9</v>
      </c>
      <c r="Z8">
        <v>3</v>
      </c>
      <c r="AA8">
        <v>6</v>
      </c>
      <c r="AB8">
        <v>7</v>
      </c>
      <c r="AC8">
        <v>5</v>
      </c>
      <c r="AD8" s="7">
        <v>10</v>
      </c>
      <c r="AE8">
        <v>14</v>
      </c>
      <c r="AF8">
        <v>6</v>
      </c>
      <c r="AG8">
        <v>6</v>
      </c>
      <c r="AH8">
        <v>4</v>
      </c>
      <c r="AI8">
        <v>8</v>
      </c>
      <c r="AJ8">
        <v>13</v>
      </c>
      <c r="AK8" s="7">
        <v>12</v>
      </c>
      <c r="AL8">
        <v>9</v>
      </c>
      <c r="AM8">
        <v>9</v>
      </c>
      <c r="AN8">
        <v>17</v>
      </c>
      <c r="AO8">
        <v>10</v>
      </c>
      <c r="AP8">
        <v>11</v>
      </c>
      <c r="AQ8">
        <v>16</v>
      </c>
      <c r="AR8" s="7">
        <v>12</v>
      </c>
      <c r="AS8">
        <v>17</v>
      </c>
      <c r="AT8">
        <v>23</v>
      </c>
    </row>
    <row r="9" spans="1:46" x14ac:dyDescent="0.3">
      <c r="A9" s="17" t="s">
        <v>4</v>
      </c>
      <c r="B9" s="7"/>
      <c r="I9" s="7"/>
      <c r="J9" s="5"/>
      <c r="P9" s="7"/>
      <c r="W9" s="7"/>
      <c r="AD9" s="7"/>
      <c r="AI9">
        <v>660</v>
      </c>
      <c r="AJ9">
        <v>673</v>
      </c>
      <c r="AK9" s="7">
        <v>692</v>
      </c>
      <c r="AL9">
        <v>731</v>
      </c>
      <c r="AM9">
        <v>824</v>
      </c>
      <c r="AN9">
        <v>832</v>
      </c>
      <c r="AO9">
        <v>881</v>
      </c>
      <c r="AP9">
        <v>906</v>
      </c>
      <c r="AQ9">
        <v>908</v>
      </c>
      <c r="AR9" s="7">
        <v>954</v>
      </c>
      <c r="AS9">
        <v>1032</v>
      </c>
      <c r="AT9">
        <v>1021</v>
      </c>
    </row>
    <row r="10" spans="1:46" x14ac:dyDescent="0.3">
      <c r="A10" s="36" t="s">
        <v>28</v>
      </c>
      <c r="B10" s="34"/>
      <c r="C10" s="33"/>
      <c r="D10" s="33"/>
      <c r="E10" s="33"/>
      <c r="F10" s="33"/>
      <c r="G10" s="33"/>
      <c r="H10" s="33"/>
      <c r="I10" s="34"/>
      <c r="J10" s="35"/>
      <c r="K10" s="33"/>
      <c r="L10" s="33"/>
      <c r="M10" s="33"/>
      <c r="N10" s="33"/>
      <c r="O10" s="33"/>
      <c r="P10" s="34"/>
      <c r="Q10" s="33"/>
      <c r="R10" s="33"/>
      <c r="S10" s="33"/>
      <c r="T10" s="33"/>
      <c r="U10" s="33"/>
      <c r="V10" s="33"/>
      <c r="W10" s="34"/>
      <c r="X10" s="33"/>
      <c r="Y10" s="33"/>
      <c r="Z10" s="33"/>
      <c r="AA10" s="33"/>
      <c r="AB10" s="33"/>
      <c r="AC10" s="33"/>
      <c r="AD10" s="34"/>
      <c r="AE10" s="33"/>
      <c r="AF10" s="33"/>
      <c r="AG10" s="33"/>
      <c r="AH10" s="33"/>
      <c r="AI10" s="33"/>
      <c r="AJ10" s="33"/>
      <c r="AK10" s="34"/>
      <c r="AL10" s="33"/>
      <c r="AM10" s="33"/>
      <c r="AN10" s="33"/>
      <c r="AO10" s="33"/>
      <c r="AP10" s="33"/>
      <c r="AQ10" s="33"/>
      <c r="AR10" s="34"/>
      <c r="AS10" s="33"/>
      <c r="AT10" s="33"/>
    </row>
    <row r="11" spans="1:46" x14ac:dyDescent="0.3">
      <c r="B11" s="7"/>
      <c r="I11" s="7"/>
      <c r="J11" s="5"/>
      <c r="P11" s="7"/>
      <c r="W11" s="7"/>
      <c r="AD11" s="7"/>
      <c r="AK11" s="7"/>
      <c r="AR11" s="7"/>
    </row>
    <row r="12" spans="1:46" x14ac:dyDescent="0.3">
      <c r="A12" s="28" t="s">
        <v>40</v>
      </c>
      <c r="B12" s="29">
        <v>4</v>
      </c>
      <c r="C12" s="28">
        <v>4</v>
      </c>
      <c r="D12" s="28">
        <v>6</v>
      </c>
      <c r="E12" s="28">
        <v>8</v>
      </c>
      <c r="F12" s="28">
        <v>6</v>
      </c>
      <c r="G12" s="28">
        <v>3</v>
      </c>
      <c r="H12" s="28">
        <v>5</v>
      </c>
      <c r="I12" s="29">
        <v>9</v>
      </c>
      <c r="J12" s="30"/>
      <c r="K12" s="28">
        <v>4</v>
      </c>
      <c r="L12" s="28">
        <v>17</v>
      </c>
      <c r="M12" s="28">
        <v>4</v>
      </c>
      <c r="N12" s="28">
        <v>8</v>
      </c>
      <c r="O12" s="28">
        <v>3</v>
      </c>
      <c r="P12" s="29">
        <v>7</v>
      </c>
      <c r="Q12" s="28">
        <v>6</v>
      </c>
      <c r="R12" s="28">
        <v>1</v>
      </c>
      <c r="S12" s="28">
        <v>15</v>
      </c>
      <c r="T12" s="28">
        <v>6</v>
      </c>
      <c r="U12" s="28">
        <v>11</v>
      </c>
      <c r="V12" s="28">
        <v>6</v>
      </c>
      <c r="W12" s="29">
        <v>1</v>
      </c>
      <c r="X12" s="28">
        <v>9</v>
      </c>
      <c r="Y12" s="28">
        <v>5</v>
      </c>
      <c r="Z12" s="28">
        <v>5</v>
      </c>
      <c r="AA12" s="28">
        <v>10</v>
      </c>
      <c r="AB12" s="28">
        <v>5</v>
      </c>
      <c r="AC12" s="28">
        <v>4</v>
      </c>
      <c r="AD12" s="29">
        <v>1</v>
      </c>
      <c r="AE12" s="28">
        <v>2</v>
      </c>
      <c r="AF12" s="28">
        <v>3</v>
      </c>
      <c r="AG12" s="28">
        <v>9</v>
      </c>
      <c r="AH12" s="28">
        <v>3</v>
      </c>
      <c r="AI12" s="28">
        <v>9</v>
      </c>
      <c r="AJ12" s="28">
        <v>5</v>
      </c>
      <c r="AK12" s="29">
        <v>6</v>
      </c>
      <c r="AL12" s="28">
        <v>4</v>
      </c>
      <c r="AM12" s="28">
        <v>11</v>
      </c>
      <c r="AN12" s="28">
        <v>8</v>
      </c>
      <c r="AO12" s="28">
        <v>4</v>
      </c>
      <c r="AP12" s="28">
        <v>1</v>
      </c>
      <c r="AQ12" s="28">
        <v>10</v>
      </c>
      <c r="AR12" s="29">
        <v>4</v>
      </c>
      <c r="AS12" s="28">
        <v>4</v>
      </c>
      <c r="AT12" s="28">
        <v>17</v>
      </c>
    </row>
    <row r="13" spans="1:46" x14ac:dyDescent="0.3">
      <c r="A13" s="3" t="s">
        <v>39</v>
      </c>
      <c r="B13" s="18">
        <v>1</v>
      </c>
      <c r="C13" s="12">
        <v>2</v>
      </c>
      <c r="D13" s="12">
        <v>2</v>
      </c>
      <c r="E13" s="12"/>
      <c r="F13" s="12">
        <v>3</v>
      </c>
      <c r="G13" s="12"/>
      <c r="H13" s="12">
        <v>1</v>
      </c>
      <c r="I13" s="18">
        <v>1</v>
      </c>
      <c r="J13" s="19"/>
      <c r="K13" s="12"/>
      <c r="L13" s="12">
        <v>3</v>
      </c>
      <c r="M13" s="12"/>
      <c r="N13" s="12">
        <v>5</v>
      </c>
      <c r="O13" s="12">
        <v>1</v>
      </c>
      <c r="P13" s="18"/>
      <c r="Q13" s="12"/>
      <c r="R13" s="12"/>
      <c r="S13" s="12">
        <v>2</v>
      </c>
      <c r="T13" s="12">
        <v>1</v>
      </c>
      <c r="U13" s="12">
        <v>2</v>
      </c>
      <c r="V13" s="12">
        <v>1</v>
      </c>
      <c r="W13" s="18"/>
      <c r="X13" s="12">
        <v>2</v>
      </c>
      <c r="Y13" s="12">
        <v>6</v>
      </c>
      <c r="Z13" s="12">
        <v>2</v>
      </c>
      <c r="AA13" s="12">
        <v>3</v>
      </c>
      <c r="AB13" s="12"/>
      <c r="AC13" s="12">
        <v>2</v>
      </c>
      <c r="AD13" s="18"/>
      <c r="AE13" s="12"/>
      <c r="AF13" s="12">
        <v>2</v>
      </c>
      <c r="AG13" s="12">
        <v>1</v>
      </c>
      <c r="AH13" s="12">
        <v>1</v>
      </c>
      <c r="AI13" s="12">
        <v>8</v>
      </c>
      <c r="AJ13" s="12"/>
      <c r="AK13" s="18">
        <v>3</v>
      </c>
      <c r="AL13" s="12">
        <v>2</v>
      </c>
      <c r="AM13" s="12">
        <v>3</v>
      </c>
      <c r="AN13" s="12">
        <v>2</v>
      </c>
      <c r="AO13" s="12">
        <v>4</v>
      </c>
      <c r="AP13" s="12"/>
      <c r="AQ13" s="12">
        <v>5</v>
      </c>
      <c r="AR13" s="18">
        <v>1</v>
      </c>
      <c r="AS13" s="12"/>
      <c r="AT13" s="12">
        <v>2</v>
      </c>
    </row>
    <row r="14" spans="1:46" x14ac:dyDescent="0.3">
      <c r="A14" t="s">
        <v>41</v>
      </c>
      <c r="B14" s="7"/>
      <c r="I14" s="7"/>
      <c r="J14" s="5"/>
      <c r="K14">
        <v>2</v>
      </c>
      <c r="P14" s="7"/>
      <c r="W14" s="7"/>
      <c r="AD14" s="7"/>
      <c r="AI14">
        <v>1</v>
      </c>
      <c r="AK14" s="7"/>
      <c r="AR14" s="7"/>
    </row>
    <row r="15" spans="1:46" x14ac:dyDescent="0.3">
      <c r="A15" s="24" t="s">
        <v>42</v>
      </c>
      <c r="B15" s="25"/>
      <c r="C15" s="24"/>
      <c r="D15" s="24"/>
      <c r="E15" s="24"/>
      <c r="F15" s="24"/>
      <c r="G15" s="24"/>
      <c r="H15" s="24"/>
      <c r="I15" s="25"/>
      <c r="J15" s="26"/>
      <c r="K15" s="24"/>
      <c r="L15" s="24"/>
      <c r="M15" s="24"/>
      <c r="N15" s="24"/>
      <c r="O15" s="24"/>
      <c r="P15" s="25"/>
      <c r="Q15" s="24"/>
      <c r="R15" s="24"/>
      <c r="S15" s="24"/>
      <c r="T15" s="24"/>
      <c r="U15" s="24"/>
      <c r="V15" s="24"/>
      <c r="W15" s="25"/>
      <c r="X15" s="24"/>
      <c r="Y15" s="24"/>
      <c r="Z15" s="24"/>
      <c r="AA15" s="24"/>
      <c r="AB15" s="24"/>
      <c r="AC15" s="24"/>
      <c r="AD15" s="25"/>
      <c r="AE15" s="24"/>
      <c r="AF15" s="24"/>
      <c r="AG15" s="24"/>
      <c r="AH15" s="24"/>
      <c r="AI15" s="24"/>
      <c r="AJ15" s="24"/>
      <c r="AK15" s="25"/>
      <c r="AL15" s="24"/>
      <c r="AM15" s="24"/>
      <c r="AN15" s="24"/>
      <c r="AO15" s="24"/>
      <c r="AP15" s="24"/>
      <c r="AQ15" s="24"/>
      <c r="AR15" s="25"/>
      <c r="AS15" s="24"/>
      <c r="AT15" s="24"/>
    </row>
    <row r="16" spans="1:46" ht="15" thickBot="1" x14ac:dyDescent="0.35">
      <c r="A16" s="2"/>
      <c r="B16" s="18"/>
      <c r="C16" s="11"/>
      <c r="D16" s="11"/>
      <c r="E16" s="11"/>
      <c r="F16" s="11"/>
      <c r="G16" s="11" t="s">
        <v>16</v>
      </c>
      <c r="H16" s="23">
        <f>SUM(B6:H7) / 7</f>
        <v>6.4285714285714288</v>
      </c>
      <c r="I16" s="18"/>
      <c r="J16" s="19"/>
      <c r="K16" s="11"/>
      <c r="L16" s="11"/>
      <c r="M16" s="11"/>
      <c r="N16" s="11" t="s">
        <v>16</v>
      </c>
      <c r="O16" s="23">
        <f>SUM(I6:O7) / 7</f>
        <v>8.1428571428571423</v>
      </c>
      <c r="P16" s="18"/>
      <c r="Q16" s="11"/>
      <c r="R16" s="11"/>
      <c r="S16" s="11"/>
      <c r="T16" s="11"/>
      <c r="U16" s="11" t="s">
        <v>16</v>
      </c>
      <c r="V16" s="23">
        <f>SUM(P6:V7) / 7</f>
        <v>8.2857142857142865</v>
      </c>
      <c r="W16" s="18"/>
      <c r="X16" s="11"/>
      <c r="Y16" s="11"/>
      <c r="Z16" s="11"/>
      <c r="AA16" s="11"/>
      <c r="AB16" s="11" t="s">
        <v>16</v>
      </c>
      <c r="AC16" s="23">
        <f>SUM(W6:AC7) / 7</f>
        <v>7.7142857142857144</v>
      </c>
      <c r="AD16" s="18"/>
      <c r="AE16" s="11"/>
      <c r="AF16" s="11"/>
      <c r="AG16" s="11"/>
      <c r="AH16" s="11"/>
      <c r="AI16" s="11" t="s">
        <v>16</v>
      </c>
      <c r="AJ16" s="23">
        <f>SUM(AD6:AJ7) / 7</f>
        <v>6.4285714285714288</v>
      </c>
      <c r="AK16" s="18"/>
      <c r="AL16" s="11"/>
      <c r="AM16" s="11"/>
      <c r="AN16" s="11"/>
      <c r="AO16" s="11"/>
      <c r="AP16" s="11" t="s">
        <v>16</v>
      </c>
      <c r="AQ16" s="23">
        <f>SUM(AK6:AQ7) / 7</f>
        <v>9.5714285714285712</v>
      </c>
      <c r="AR16" s="18"/>
      <c r="AS16" s="11"/>
      <c r="AT16" s="11"/>
    </row>
    <row r="17" spans="1:46" x14ac:dyDescent="0.3">
      <c r="B17" s="7"/>
      <c r="G17" t="s">
        <v>17</v>
      </c>
      <c r="H17" s="8" t="s">
        <v>11</v>
      </c>
      <c r="I17" s="7"/>
      <c r="J17" s="5"/>
      <c r="N17" t="s">
        <v>17</v>
      </c>
      <c r="O17" s="8" t="s">
        <v>11</v>
      </c>
      <c r="P17" s="7"/>
      <c r="U17" t="s">
        <v>17</v>
      </c>
      <c r="V17" s="8" t="s">
        <v>11</v>
      </c>
      <c r="W17" s="7"/>
      <c r="AB17" t="s">
        <v>17</v>
      </c>
      <c r="AC17" s="8" t="s">
        <v>11</v>
      </c>
      <c r="AD17" s="7"/>
      <c r="AI17" t="s">
        <v>17</v>
      </c>
      <c r="AJ17" s="8" t="s">
        <v>11</v>
      </c>
      <c r="AK17" s="7"/>
      <c r="AP17" t="s">
        <v>17</v>
      </c>
      <c r="AQ17" s="8" t="s">
        <v>11</v>
      </c>
      <c r="AR17" s="7"/>
      <c r="AS17" s="11"/>
      <c r="AT17" s="11"/>
    </row>
    <row r="18" spans="1:46" ht="15" thickBot="1" x14ac:dyDescent="0.35">
      <c r="A18" s="2" t="s">
        <v>8</v>
      </c>
      <c r="B18" s="7"/>
      <c r="H18" s="9">
        <f>AVERAGE(B21:H21)</f>
        <v>25.285714285714285</v>
      </c>
      <c r="I18" s="7"/>
      <c r="J18" s="5"/>
      <c r="O18" s="9">
        <f>AVERAGE(I21:O21)</f>
        <v>37.5</v>
      </c>
      <c r="P18" s="7"/>
      <c r="V18" s="9">
        <f>AVERAGE(P21:V21)</f>
        <v>70.142857142857139</v>
      </c>
      <c r="W18" s="7"/>
      <c r="AC18" s="9">
        <f>AVERAGE(W21:AC21)</f>
        <v>112.71428571428571</v>
      </c>
      <c r="AD18" s="7"/>
      <c r="AJ18" s="9">
        <f>AVERAGE(AD21:AJ21)</f>
        <v>112.28571428571429</v>
      </c>
      <c r="AK18" s="7"/>
      <c r="AQ18" s="9">
        <f>AVERAGE(AK21:AQ21)</f>
        <v>142</v>
      </c>
      <c r="AR18" s="10"/>
      <c r="AS18" s="2"/>
      <c r="AT18" s="2"/>
    </row>
    <row r="19" spans="1:46" x14ac:dyDescent="0.3">
      <c r="A19" t="s">
        <v>29</v>
      </c>
      <c r="B19" s="7"/>
      <c r="I19" s="7"/>
      <c r="J19" s="5"/>
      <c r="P19" s="7"/>
      <c r="W19" s="7"/>
      <c r="AD19" s="7"/>
      <c r="AK19" s="7"/>
      <c r="AR19" s="7"/>
    </row>
    <row r="20" spans="1:46" x14ac:dyDescent="0.3">
      <c r="A20" t="s">
        <v>5</v>
      </c>
      <c r="B20" s="7">
        <v>4</v>
      </c>
      <c r="C20">
        <v>3</v>
      </c>
      <c r="D20">
        <v>8</v>
      </c>
      <c r="E20">
        <v>1</v>
      </c>
      <c r="F20">
        <v>7</v>
      </c>
      <c r="G20">
        <v>16</v>
      </c>
      <c r="H20">
        <v>10</v>
      </c>
      <c r="I20" s="7">
        <v>9</v>
      </c>
      <c r="J20" s="5"/>
      <c r="K20">
        <v>8</v>
      </c>
      <c r="L20">
        <v>11</v>
      </c>
      <c r="M20">
        <v>4</v>
      </c>
      <c r="N20">
        <v>8</v>
      </c>
      <c r="O20">
        <v>23</v>
      </c>
      <c r="P20" s="7">
        <v>12</v>
      </c>
      <c r="Q20">
        <v>19</v>
      </c>
      <c r="R20">
        <v>17</v>
      </c>
      <c r="S20">
        <v>11</v>
      </c>
      <c r="T20">
        <v>32</v>
      </c>
      <c r="U20">
        <v>28</v>
      </c>
      <c r="V20">
        <v>39</v>
      </c>
      <c r="W20" s="7">
        <v>36</v>
      </c>
      <c r="X20">
        <v>38</v>
      </c>
      <c r="Y20">
        <v>28</v>
      </c>
      <c r="Z20">
        <v>37</v>
      </c>
      <c r="AA20">
        <v>45</v>
      </c>
      <c r="AB20">
        <v>54</v>
      </c>
      <c r="AC20">
        <v>56</v>
      </c>
      <c r="AD20" s="7">
        <v>72</v>
      </c>
      <c r="AE20">
        <v>76</v>
      </c>
      <c r="AF20">
        <v>63</v>
      </c>
      <c r="AG20">
        <v>35</v>
      </c>
      <c r="AH20">
        <v>139</v>
      </c>
      <c r="AI20">
        <v>153</v>
      </c>
      <c r="AJ20">
        <v>178</v>
      </c>
      <c r="AK20" s="7">
        <v>109</v>
      </c>
      <c r="AL20">
        <v>209</v>
      </c>
      <c r="AM20">
        <v>211</v>
      </c>
      <c r="AN20">
        <v>175</v>
      </c>
      <c r="AO20">
        <v>208</v>
      </c>
      <c r="AP20">
        <v>216</v>
      </c>
      <c r="AQ20">
        <v>280</v>
      </c>
      <c r="AR20" s="7">
        <v>239</v>
      </c>
      <c r="AS20">
        <v>278</v>
      </c>
      <c r="AT20">
        <v>375</v>
      </c>
    </row>
    <row r="21" spans="1:46" x14ac:dyDescent="0.3">
      <c r="A21" t="s">
        <v>6</v>
      </c>
      <c r="B21" s="7">
        <v>38</v>
      </c>
      <c r="C21">
        <v>20</v>
      </c>
      <c r="D21">
        <v>31</v>
      </c>
      <c r="E21">
        <v>14</v>
      </c>
      <c r="F21">
        <v>27</v>
      </c>
      <c r="G21">
        <v>17</v>
      </c>
      <c r="H21">
        <v>30</v>
      </c>
      <c r="I21" s="7">
        <v>54</v>
      </c>
      <c r="J21" s="5"/>
      <c r="K21">
        <v>46</v>
      </c>
      <c r="L21">
        <v>21</v>
      </c>
      <c r="M21">
        <v>20</v>
      </c>
      <c r="N21">
        <v>75</v>
      </c>
      <c r="O21">
        <v>9</v>
      </c>
      <c r="P21" s="7">
        <v>89</v>
      </c>
      <c r="Q21">
        <v>73</v>
      </c>
      <c r="R21">
        <v>65</v>
      </c>
      <c r="S21">
        <v>51</v>
      </c>
      <c r="T21">
        <v>56</v>
      </c>
      <c r="U21">
        <v>77</v>
      </c>
      <c r="V21">
        <v>80</v>
      </c>
      <c r="W21" s="7">
        <v>57</v>
      </c>
      <c r="X21">
        <v>116</v>
      </c>
      <c r="Y21">
        <v>47</v>
      </c>
      <c r="Z21">
        <v>145</v>
      </c>
      <c r="AA21">
        <v>125</v>
      </c>
      <c r="AB21">
        <v>142</v>
      </c>
      <c r="AC21">
        <v>157</v>
      </c>
      <c r="AD21" s="7">
        <v>140</v>
      </c>
      <c r="AE21">
        <v>91</v>
      </c>
      <c r="AF21">
        <v>70</v>
      </c>
      <c r="AG21">
        <v>77</v>
      </c>
      <c r="AH21">
        <v>169</v>
      </c>
      <c r="AI21">
        <v>115</v>
      </c>
      <c r="AJ21">
        <v>124</v>
      </c>
      <c r="AK21" s="7">
        <v>133</v>
      </c>
      <c r="AL21">
        <v>90</v>
      </c>
      <c r="AM21">
        <v>53</v>
      </c>
      <c r="AN21">
        <v>241</v>
      </c>
      <c r="AO21">
        <v>126</v>
      </c>
      <c r="AP21">
        <v>187</v>
      </c>
      <c r="AQ21">
        <v>164</v>
      </c>
      <c r="AR21" s="7">
        <v>194</v>
      </c>
      <c r="AS21">
        <v>153</v>
      </c>
      <c r="AT21">
        <v>125</v>
      </c>
    </row>
    <row r="22" spans="1:46" x14ac:dyDescent="0.3">
      <c r="A22" t="s">
        <v>46</v>
      </c>
      <c r="B22" s="7"/>
      <c r="I22" s="7"/>
      <c r="J22" s="5"/>
      <c r="P22" s="7"/>
      <c r="W22" s="7"/>
      <c r="AD22" s="7"/>
      <c r="AK22" s="7"/>
      <c r="AR22" s="7"/>
    </row>
    <row r="23" spans="1:46" x14ac:dyDescent="0.3">
      <c r="A23" t="s">
        <v>14</v>
      </c>
      <c r="B23" s="7">
        <v>5</v>
      </c>
      <c r="C23">
        <v>1</v>
      </c>
      <c r="D23">
        <v>7</v>
      </c>
      <c r="E23">
        <v>8</v>
      </c>
      <c r="F23">
        <v>13</v>
      </c>
      <c r="G23">
        <v>26</v>
      </c>
      <c r="H23">
        <v>11</v>
      </c>
      <c r="I23" s="7">
        <v>6</v>
      </c>
      <c r="J23" s="5"/>
      <c r="K23">
        <v>5</v>
      </c>
      <c r="L23">
        <v>10</v>
      </c>
      <c r="M23">
        <v>3</v>
      </c>
      <c r="N23">
        <v>14</v>
      </c>
      <c r="O23">
        <v>7</v>
      </c>
      <c r="P23" s="7">
        <v>15</v>
      </c>
      <c r="Q23">
        <v>22</v>
      </c>
      <c r="R23">
        <v>18</v>
      </c>
      <c r="S23">
        <v>17</v>
      </c>
      <c r="T23">
        <v>14</v>
      </c>
      <c r="U23">
        <v>30</v>
      </c>
      <c r="V23">
        <v>33</v>
      </c>
      <c r="W23" s="7">
        <v>47</v>
      </c>
      <c r="X23">
        <v>61</v>
      </c>
      <c r="Y23">
        <v>47</v>
      </c>
      <c r="Z23">
        <v>79</v>
      </c>
      <c r="AA23">
        <v>47</v>
      </c>
      <c r="AB23">
        <v>88</v>
      </c>
      <c r="AC23">
        <v>101</v>
      </c>
      <c r="AD23" s="7">
        <v>95</v>
      </c>
      <c r="AE23">
        <v>62</v>
      </c>
      <c r="AF23">
        <v>86</v>
      </c>
      <c r="AG23">
        <v>120</v>
      </c>
      <c r="AH23">
        <v>128</v>
      </c>
      <c r="AI23">
        <v>115</v>
      </c>
      <c r="AJ23">
        <v>121</v>
      </c>
      <c r="AK23" s="7">
        <v>115</v>
      </c>
      <c r="AL23">
        <v>125</v>
      </c>
      <c r="AM23">
        <v>133</v>
      </c>
      <c r="AN23">
        <v>183</v>
      </c>
      <c r="AO23">
        <v>126</v>
      </c>
      <c r="AP23">
        <v>82</v>
      </c>
      <c r="AQ23">
        <v>214</v>
      </c>
      <c r="AR23" s="7">
        <v>185</v>
      </c>
      <c r="AS23">
        <v>165</v>
      </c>
      <c r="AT23">
        <v>170</v>
      </c>
    </row>
    <row r="24" spans="1:46" x14ac:dyDescent="0.3">
      <c r="A24" t="s">
        <v>12</v>
      </c>
      <c r="B24" s="7">
        <v>9</v>
      </c>
      <c r="C24">
        <v>2</v>
      </c>
      <c r="D24">
        <v>7</v>
      </c>
      <c r="E24">
        <v>6</v>
      </c>
      <c r="F24">
        <v>5</v>
      </c>
      <c r="G24">
        <v>10</v>
      </c>
      <c r="H24">
        <v>14</v>
      </c>
      <c r="I24" s="7">
        <v>6</v>
      </c>
      <c r="J24" s="5"/>
      <c r="K24">
        <v>14</v>
      </c>
      <c r="L24">
        <v>9</v>
      </c>
      <c r="M24">
        <v>8</v>
      </c>
      <c r="N24">
        <v>7</v>
      </c>
      <c r="O24">
        <v>29</v>
      </c>
      <c r="P24" s="7">
        <v>11</v>
      </c>
      <c r="Q24">
        <v>13</v>
      </c>
      <c r="R24">
        <v>20</v>
      </c>
      <c r="S24">
        <v>18</v>
      </c>
      <c r="T24">
        <v>26</v>
      </c>
      <c r="U24">
        <v>43</v>
      </c>
      <c r="V24">
        <v>47</v>
      </c>
      <c r="W24" s="7">
        <v>29</v>
      </c>
      <c r="X24">
        <v>48</v>
      </c>
      <c r="Y24">
        <v>37</v>
      </c>
      <c r="Z24">
        <v>27</v>
      </c>
      <c r="AA24">
        <v>52</v>
      </c>
      <c r="AB24">
        <v>61</v>
      </c>
      <c r="AC24">
        <v>50</v>
      </c>
      <c r="AD24" s="7">
        <v>49</v>
      </c>
      <c r="AE24">
        <v>30</v>
      </c>
      <c r="AF24">
        <v>33</v>
      </c>
      <c r="AG24">
        <v>35</v>
      </c>
      <c r="AH24">
        <v>45</v>
      </c>
      <c r="AI24">
        <v>79</v>
      </c>
      <c r="AJ24">
        <v>74</v>
      </c>
      <c r="AK24" s="7">
        <v>43</v>
      </c>
      <c r="AL24">
        <v>22</v>
      </c>
      <c r="AM24">
        <v>41</v>
      </c>
      <c r="AN24">
        <v>54</v>
      </c>
      <c r="AO24">
        <v>47</v>
      </c>
      <c r="AP24">
        <v>109</v>
      </c>
      <c r="AQ24">
        <v>76</v>
      </c>
      <c r="AR24" s="7">
        <v>54</v>
      </c>
      <c r="AS24">
        <v>73</v>
      </c>
      <c r="AT24">
        <v>100</v>
      </c>
    </row>
    <row r="25" spans="1:46" x14ac:dyDescent="0.3">
      <c r="A25" t="s">
        <v>43</v>
      </c>
      <c r="B25" s="7"/>
      <c r="I25" s="7"/>
      <c r="J25" s="5"/>
      <c r="P25" s="7"/>
      <c r="W25" s="7"/>
      <c r="AD25" s="7"/>
      <c r="AK25" s="7"/>
      <c r="AR25" s="7"/>
    </row>
    <row r="26" spans="1:46" x14ac:dyDescent="0.3">
      <c r="A26" t="s">
        <v>13</v>
      </c>
      <c r="B26" s="7">
        <v>15</v>
      </c>
      <c r="C26">
        <v>12</v>
      </c>
      <c r="D26">
        <v>12</v>
      </c>
      <c r="E26">
        <v>17</v>
      </c>
      <c r="F26">
        <v>13</v>
      </c>
      <c r="G26">
        <v>28</v>
      </c>
      <c r="H26">
        <v>14</v>
      </c>
      <c r="I26" s="7">
        <v>14</v>
      </c>
      <c r="J26" s="5"/>
      <c r="K26">
        <v>21</v>
      </c>
      <c r="L26">
        <v>17</v>
      </c>
      <c r="M26">
        <v>26</v>
      </c>
      <c r="N26">
        <v>26</v>
      </c>
      <c r="O26">
        <v>25</v>
      </c>
      <c r="P26" s="7">
        <v>28</v>
      </c>
      <c r="Q26">
        <v>13</v>
      </c>
      <c r="R26">
        <v>12</v>
      </c>
      <c r="S26">
        <v>30</v>
      </c>
      <c r="T26">
        <v>39</v>
      </c>
      <c r="U26">
        <v>56</v>
      </c>
      <c r="V26">
        <v>57</v>
      </c>
      <c r="W26" s="7">
        <v>31</v>
      </c>
      <c r="X26">
        <v>47</v>
      </c>
      <c r="Y26">
        <v>80</v>
      </c>
      <c r="Z26">
        <v>66</v>
      </c>
      <c r="AA26">
        <v>69</v>
      </c>
      <c r="AB26">
        <v>73</v>
      </c>
      <c r="AC26">
        <v>61</v>
      </c>
      <c r="AD26" s="7">
        <v>69</v>
      </c>
      <c r="AE26">
        <v>42</v>
      </c>
      <c r="AF26">
        <v>56</v>
      </c>
      <c r="AG26">
        <v>57</v>
      </c>
      <c r="AH26">
        <v>79</v>
      </c>
      <c r="AI26">
        <v>86</v>
      </c>
      <c r="AJ26">
        <v>99</v>
      </c>
      <c r="AK26" s="7">
        <v>33</v>
      </c>
      <c r="AL26">
        <v>41</v>
      </c>
      <c r="AM26">
        <v>73</v>
      </c>
      <c r="AN26">
        <v>86</v>
      </c>
      <c r="AO26">
        <v>69</v>
      </c>
      <c r="AP26">
        <v>98</v>
      </c>
      <c r="AQ26">
        <v>111</v>
      </c>
      <c r="AR26" s="7">
        <v>82</v>
      </c>
      <c r="AS26">
        <v>80</v>
      </c>
      <c r="AT26">
        <v>137</v>
      </c>
    </row>
    <row r="27" spans="1:46" x14ac:dyDescent="0.3">
      <c r="A27" t="s">
        <v>7</v>
      </c>
      <c r="B27" s="7">
        <v>15</v>
      </c>
      <c r="C27">
        <v>7</v>
      </c>
      <c r="D27">
        <v>4</v>
      </c>
      <c r="E27">
        <v>3</v>
      </c>
      <c r="F27">
        <v>6</v>
      </c>
      <c r="G27">
        <v>16</v>
      </c>
      <c r="H27">
        <v>10</v>
      </c>
      <c r="I27" s="7">
        <v>21</v>
      </c>
      <c r="J27" s="5"/>
      <c r="K27">
        <v>36</v>
      </c>
      <c r="L27">
        <v>16</v>
      </c>
      <c r="M27">
        <v>6</v>
      </c>
      <c r="N27">
        <v>22</v>
      </c>
      <c r="O27">
        <v>1</v>
      </c>
      <c r="P27" s="7">
        <v>23</v>
      </c>
      <c r="Q27">
        <v>3</v>
      </c>
      <c r="R27">
        <v>5</v>
      </c>
      <c r="S27">
        <v>5</v>
      </c>
      <c r="T27">
        <v>35</v>
      </c>
      <c r="U27">
        <v>15</v>
      </c>
      <c r="V27">
        <v>42</v>
      </c>
      <c r="W27" s="7">
        <v>38</v>
      </c>
      <c r="X27">
        <v>31</v>
      </c>
      <c r="Y27">
        <v>13</v>
      </c>
      <c r="Z27">
        <v>11</v>
      </c>
      <c r="AA27">
        <v>9</v>
      </c>
      <c r="AB27">
        <v>44</v>
      </c>
      <c r="AC27">
        <v>41</v>
      </c>
      <c r="AD27" s="7">
        <v>20</v>
      </c>
      <c r="AE27">
        <v>32</v>
      </c>
      <c r="AF27">
        <v>25</v>
      </c>
      <c r="AG27">
        <v>22</v>
      </c>
      <c r="AH27">
        <v>42</v>
      </c>
      <c r="AI27">
        <v>59</v>
      </c>
      <c r="AJ27">
        <v>37</v>
      </c>
      <c r="AK27" s="7">
        <v>19</v>
      </c>
      <c r="AL27">
        <v>47</v>
      </c>
      <c r="AM27">
        <v>10</v>
      </c>
      <c r="AN27">
        <v>38</v>
      </c>
      <c r="AO27">
        <v>32</v>
      </c>
      <c r="AP27">
        <v>57</v>
      </c>
      <c r="AQ27">
        <v>60</v>
      </c>
      <c r="AR27" s="7">
        <v>43</v>
      </c>
      <c r="AS27">
        <v>70</v>
      </c>
      <c r="AT27">
        <v>55</v>
      </c>
    </row>
    <row r="28" spans="1:46" ht="15" thickBot="1" x14ac:dyDescent="0.35">
      <c r="A28" t="s">
        <v>38</v>
      </c>
      <c r="B28" s="111"/>
      <c r="C28" s="110"/>
      <c r="D28" s="110"/>
      <c r="E28" s="110"/>
      <c r="F28" s="110"/>
      <c r="G28" s="110"/>
      <c r="H28" s="110"/>
      <c r="I28" s="111"/>
      <c r="J28" s="112"/>
      <c r="K28" s="110"/>
      <c r="L28" s="110"/>
      <c r="M28" s="110"/>
      <c r="N28" s="110"/>
      <c r="O28" s="110"/>
      <c r="P28" s="111"/>
      <c r="Q28" s="110"/>
      <c r="R28" s="110"/>
      <c r="S28" s="110"/>
      <c r="T28" s="110"/>
      <c r="U28" s="110"/>
      <c r="V28" s="110"/>
      <c r="W28" s="111"/>
      <c r="X28" s="110"/>
      <c r="Y28" s="110"/>
      <c r="Z28" s="110"/>
      <c r="AA28" s="110"/>
      <c r="AB28" s="110"/>
      <c r="AC28" s="110"/>
      <c r="AD28" s="111"/>
      <c r="AE28" s="110"/>
      <c r="AF28" s="110"/>
      <c r="AG28" s="110"/>
      <c r="AH28" s="110"/>
      <c r="AI28" s="110"/>
      <c r="AJ28" s="110"/>
      <c r="AK28" s="111"/>
      <c r="AL28" s="110"/>
      <c r="AM28" s="110"/>
      <c r="AN28" s="110"/>
      <c r="AO28" s="110"/>
      <c r="AP28" s="110"/>
      <c r="AQ28" s="110"/>
      <c r="AR28" s="111"/>
      <c r="AS28" s="110"/>
      <c r="AT28" s="110"/>
    </row>
    <row r="29" spans="1:46" ht="15" thickTop="1" x14ac:dyDescent="0.3">
      <c r="A29" t="s">
        <v>53</v>
      </c>
      <c r="B29" s="7"/>
      <c r="I29" s="7"/>
      <c r="J29" s="5"/>
      <c r="P29" s="7"/>
      <c r="W29" s="7"/>
      <c r="AD29" s="7"/>
      <c r="AK29" s="7"/>
      <c r="AR29" s="7"/>
    </row>
    <row r="30" spans="1:46" x14ac:dyDescent="0.3">
      <c r="A30" s="119" t="s">
        <v>54</v>
      </c>
      <c r="B30" s="119"/>
      <c r="C30" s="119"/>
      <c r="D30" s="119"/>
      <c r="E30" s="119"/>
      <c r="F30" s="119"/>
      <c r="G30" s="119"/>
      <c r="H30" s="119">
        <f>AVERAGE(B2:H2)</f>
        <v>177.57142857142858</v>
      </c>
      <c r="I30" s="119">
        <f>AVERAGE(I2:I2)</f>
        <v>209</v>
      </c>
      <c r="J30" s="119">
        <f>AVERAGE(I2:J2)</f>
        <v>209</v>
      </c>
      <c r="K30" s="119">
        <f>AVERAGE(I2:K2)</f>
        <v>231</v>
      </c>
      <c r="L30" s="119">
        <f>AVERAGE(I2:L2)</f>
        <v>223</v>
      </c>
      <c r="M30" s="119">
        <f>AVERAGE(I2:M2)</f>
        <v>206.25</v>
      </c>
      <c r="N30" s="119">
        <f>AVERAGE(I2:N2)</f>
        <v>231.2</v>
      </c>
      <c r="O30" s="119">
        <f t="shared" ref="O30:AT30" si="0">AVERAGE(I2:O2)</f>
        <v>237</v>
      </c>
      <c r="P30" s="119">
        <f t="shared" si="0"/>
        <v>254.16666666666666</v>
      </c>
      <c r="Q30" s="119">
        <f t="shared" si="0"/>
        <v>260.28571428571428</v>
      </c>
      <c r="R30" s="119">
        <f t="shared" si="0"/>
        <v>264.85714285714283</v>
      </c>
      <c r="S30" s="119">
        <f t="shared" si="0"/>
        <v>268.85714285714283</v>
      </c>
      <c r="T30" s="119">
        <f t="shared" si="0"/>
        <v>298.14285714285717</v>
      </c>
      <c r="U30" s="119">
        <f t="shared" si="0"/>
        <v>314.71428571428572</v>
      </c>
      <c r="V30" s="119">
        <f t="shared" si="0"/>
        <v>349.85714285714283</v>
      </c>
      <c r="W30" s="119">
        <f t="shared" si="0"/>
        <v>361</v>
      </c>
      <c r="X30" s="119">
        <f t="shared" si="0"/>
        <v>396</v>
      </c>
      <c r="Y30" s="119">
        <f t="shared" si="0"/>
        <v>417.28571428571428</v>
      </c>
      <c r="Z30" s="119">
        <f t="shared" si="0"/>
        <v>459.14285714285717</v>
      </c>
      <c r="AA30" s="119">
        <f t="shared" si="0"/>
        <v>505.71428571428572</v>
      </c>
      <c r="AB30" s="119">
        <f t="shared" si="0"/>
        <v>551.85714285714289</v>
      </c>
      <c r="AC30" s="119">
        <f t="shared" si="0"/>
        <v>588.71428571428567</v>
      </c>
      <c r="AD30" s="119">
        <f t="shared" si="0"/>
        <v>647.14285714285711</v>
      </c>
      <c r="AE30" s="119">
        <f t="shared" si="0"/>
        <v>652.85714285714289</v>
      </c>
      <c r="AF30" s="119">
        <f t="shared" si="0"/>
        <v>675.85714285714289</v>
      </c>
      <c r="AG30" s="119">
        <f t="shared" si="0"/>
        <v>682.85714285714289</v>
      </c>
      <c r="AH30" s="119">
        <f t="shared" si="0"/>
        <v>725.71428571428567</v>
      </c>
      <c r="AI30" s="119">
        <f t="shared" si="0"/>
        <v>770.14285714285711</v>
      </c>
      <c r="AJ30" s="119">
        <f t="shared" si="0"/>
        <v>825.42857142857144</v>
      </c>
      <c r="AK30" s="119">
        <f t="shared" si="0"/>
        <v>840.85714285714289</v>
      </c>
      <c r="AL30" s="119">
        <f t="shared" si="0"/>
        <v>900.85714285714289</v>
      </c>
      <c r="AM30" s="119">
        <f t="shared" si="0"/>
        <v>943</v>
      </c>
      <c r="AN30" s="119">
        <f t="shared" si="0"/>
        <v>1045</v>
      </c>
      <c r="AO30" s="119">
        <f t="shared" si="0"/>
        <v>1062</v>
      </c>
      <c r="AP30" s="119">
        <f t="shared" si="0"/>
        <v>1089.4285714285713</v>
      </c>
      <c r="AQ30" s="119">
        <f t="shared" si="0"/>
        <v>1152.5714285714287</v>
      </c>
      <c r="AR30" s="119">
        <f t="shared" si="0"/>
        <v>1218.1428571428571</v>
      </c>
      <c r="AS30" s="119">
        <f t="shared" si="0"/>
        <v>1263.5714285714287</v>
      </c>
      <c r="AT30" s="119">
        <f t="shared" si="0"/>
        <v>1385.1428571428571</v>
      </c>
    </row>
    <row r="31" spans="1:46" x14ac:dyDescent="0.3">
      <c r="B31" s="7"/>
      <c r="I31" s="7"/>
      <c r="J31" s="5"/>
      <c r="P31" s="7"/>
      <c r="W31" s="7"/>
      <c r="AD31" s="7"/>
      <c r="AK31" s="7"/>
      <c r="AR31" s="7"/>
    </row>
    <row r="32" spans="1:46" x14ac:dyDescent="0.3">
      <c r="A32" s="43" t="s">
        <v>30</v>
      </c>
      <c r="B32" s="41"/>
      <c r="C32" s="40"/>
      <c r="D32" s="40"/>
      <c r="E32" s="40"/>
      <c r="F32" s="40"/>
      <c r="G32" s="40"/>
      <c r="H32" s="40"/>
      <c r="I32" s="41"/>
      <c r="J32" s="42"/>
      <c r="K32" s="40"/>
      <c r="L32" s="40"/>
      <c r="M32" s="40"/>
      <c r="N32" s="40"/>
      <c r="O32" s="40"/>
      <c r="P32" s="41"/>
      <c r="Q32" s="40"/>
      <c r="R32" s="40"/>
      <c r="S32" s="40"/>
      <c r="T32" s="40"/>
      <c r="U32" s="40"/>
      <c r="V32" s="40"/>
      <c r="W32" s="41"/>
      <c r="X32" s="40"/>
      <c r="Y32" s="40"/>
      <c r="Z32" s="40"/>
      <c r="AA32" s="40"/>
      <c r="AB32" s="40"/>
      <c r="AC32" s="40"/>
      <c r="AD32" s="41"/>
      <c r="AE32" s="40"/>
      <c r="AF32" s="40"/>
      <c r="AG32" s="40"/>
      <c r="AH32" s="40"/>
      <c r="AI32" s="40"/>
      <c r="AJ32" s="40"/>
      <c r="AK32" s="41"/>
      <c r="AL32" s="40"/>
      <c r="AM32" s="40"/>
      <c r="AN32" s="40"/>
      <c r="AO32" s="40"/>
      <c r="AP32" s="40"/>
      <c r="AQ32" s="40"/>
      <c r="AR32" s="41"/>
      <c r="AS32" s="40"/>
      <c r="AT32" s="40"/>
    </row>
    <row r="33" spans="1:46" x14ac:dyDescent="0.3">
      <c r="A33" s="22" t="s">
        <v>15</v>
      </c>
      <c r="B33" s="15"/>
      <c r="C33" s="13"/>
      <c r="D33" s="13"/>
      <c r="E33" s="13"/>
      <c r="F33" s="13"/>
      <c r="G33" s="13"/>
      <c r="H33" s="13"/>
      <c r="I33" s="15"/>
      <c r="J33" s="14"/>
      <c r="K33" s="13"/>
      <c r="L33" s="13"/>
      <c r="M33" s="13">
        <v>2.5999999999999999E-2</v>
      </c>
      <c r="N33" s="13">
        <v>6.2E-2</v>
      </c>
      <c r="O33" s="13">
        <v>5.3999999999999999E-2</v>
      </c>
      <c r="P33" s="15">
        <v>5.3999999999999999E-2</v>
      </c>
      <c r="Q33" s="13">
        <v>7.6999999999999999E-2</v>
      </c>
      <c r="R33" s="13">
        <v>9.0999999999999998E-2</v>
      </c>
      <c r="S33" s="13">
        <v>4.4999999999999998E-2</v>
      </c>
      <c r="T33" s="13">
        <v>5.5E-2</v>
      </c>
      <c r="U33" s="13"/>
      <c r="V33" s="13">
        <v>9.1999999999999998E-2</v>
      </c>
      <c r="W33" s="15">
        <v>8.6999999999999994E-2</v>
      </c>
      <c r="X33" s="13">
        <v>8.6999999999999994E-2</v>
      </c>
      <c r="Y33" s="13">
        <v>0.14699999999999999</v>
      </c>
      <c r="Z33" s="13">
        <v>0.129</v>
      </c>
      <c r="AA33" s="13">
        <v>0.14299999999999999</v>
      </c>
      <c r="AB33" s="13">
        <v>0.14399999999999999</v>
      </c>
      <c r="AC33" s="13">
        <v>0.13300000000000001</v>
      </c>
      <c r="AD33" s="15">
        <v>0.13600000000000001</v>
      </c>
      <c r="AE33" s="13">
        <v>9.1999999999999998E-2</v>
      </c>
      <c r="AF33" s="13">
        <v>0.13700000000000001</v>
      </c>
      <c r="AG33" s="13">
        <v>0.13100000000000001</v>
      </c>
      <c r="AH33" s="13">
        <v>0.14399999999999999</v>
      </c>
      <c r="AI33" s="13">
        <v>0.161</v>
      </c>
      <c r="AJ33" s="13">
        <v>0.16200000000000001</v>
      </c>
      <c r="AK33" s="15">
        <v>0.161</v>
      </c>
      <c r="AL33" s="13">
        <v>0.126</v>
      </c>
      <c r="AM33" s="13">
        <v>0.17399999999999999</v>
      </c>
      <c r="AN33" s="13">
        <v>0.158</v>
      </c>
      <c r="AO33" s="13">
        <v>0.16900000000000001</v>
      </c>
      <c r="AP33" s="13">
        <v>0.183</v>
      </c>
      <c r="AQ33" s="13">
        <v>0.19600000000000001</v>
      </c>
      <c r="AR33" s="15">
        <v>0.20100000000000001</v>
      </c>
      <c r="AS33" s="13">
        <v>0.155</v>
      </c>
      <c r="AT33" s="13">
        <v>0.19</v>
      </c>
    </row>
    <row r="34" spans="1:46" x14ac:dyDescent="0.3">
      <c r="A34" s="13" t="s">
        <v>15</v>
      </c>
      <c r="B34" s="15"/>
      <c r="C34" s="13"/>
      <c r="D34" s="13"/>
      <c r="E34" s="13"/>
      <c r="F34" s="13"/>
      <c r="G34" s="13"/>
      <c r="H34" s="13"/>
      <c r="I34" s="15"/>
      <c r="J34" s="14"/>
      <c r="K34" s="13"/>
      <c r="L34" s="13"/>
      <c r="M34" s="13"/>
      <c r="N34" s="13"/>
      <c r="O34" s="13">
        <f>AVERAGE(I33:O33)</f>
        <v>4.7333333333333331E-2</v>
      </c>
      <c r="P34" s="15"/>
      <c r="Q34" s="13"/>
      <c r="R34" s="13"/>
      <c r="S34" s="13"/>
      <c r="T34" s="13"/>
      <c r="U34" s="13"/>
      <c r="V34" s="13">
        <f>AVERAGE(P33:V33)</f>
        <v>6.9000000000000006E-2</v>
      </c>
      <c r="W34" s="15"/>
      <c r="X34" s="13"/>
      <c r="Y34" s="13"/>
      <c r="Z34" s="13"/>
      <c r="AA34" s="13"/>
      <c r="AB34" s="13"/>
      <c r="AC34" s="13">
        <f>AVERAGE(W33:AC33)</f>
        <v>0.12428571428571429</v>
      </c>
      <c r="AD34" s="15"/>
      <c r="AE34" s="13"/>
      <c r="AF34" s="13"/>
      <c r="AG34" s="13"/>
      <c r="AH34" s="13"/>
      <c r="AI34" s="13"/>
      <c r="AJ34" s="13">
        <f>AVERAGE(AD33:AJ33)</f>
        <v>0.13757142857142859</v>
      </c>
      <c r="AK34" s="15"/>
      <c r="AL34" s="13"/>
      <c r="AM34" s="13"/>
      <c r="AN34" s="13"/>
      <c r="AO34" s="13"/>
      <c r="AP34" s="13"/>
      <c r="AQ34" s="13">
        <f>AVERAGE(AK33:AQ33)</f>
        <v>0.16671428571428573</v>
      </c>
      <c r="AR34" s="15"/>
      <c r="AS34" s="13"/>
      <c r="AT34" s="13"/>
    </row>
    <row r="36" spans="1:46" x14ac:dyDescent="0.3">
      <c r="A36" t="s">
        <v>44</v>
      </c>
    </row>
    <row r="37" spans="1:46" x14ac:dyDescent="0.3">
      <c r="A3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Weekly Summary</vt:lpstr>
      <vt:lpstr>South Carolina</vt:lpstr>
      <vt:lpstr>Cases and Beds</vt:lpstr>
      <vt:lpstr>Deaths</vt:lpstr>
      <vt:lpstr>Deaths by Age</vt:lpstr>
      <vt:lpstr>Percent Positive</vt:lpstr>
      <vt:lpstr>County Cases</vt:lpstr>
      <vt:lpstr>Backup 20210103</vt:lpstr>
      <vt:lpstr>May 2020 - June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talks</dc:creator>
  <cp:lastModifiedBy>talks</cp:lastModifiedBy>
  <cp:lastPrinted>2020-12-12T03:26:40Z</cp:lastPrinted>
  <dcterms:created xsi:type="dcterms:W3CDTF">2020-06-28T02:57:47Z</dcterms:created>
  <dcterms:modified xsi:type="dcterms:W3CDTF">2021-12-16T18:43:19Z</dcterms:modified>
</cp:coreProperties>
</file>