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ent\Desktop\hackathon\"/>
    </mc:Choice>
  </mc:AlternateContent>
  <xr:revisionPtr revIDLastSave="0" documentId="13_ncr:1_{B7C08024-80BD-40DB-9AC7-C5F79D2D4F1A}" xr6:coauthVersionLast="47" xr6:coauthVersionMax="47" xr10:uidLastSave="{00000000-0000-0000-0000-000000000000}"/>
  <bookViews>
    <workbookView xWindow="-120" yWindow="-120" windowWidth="29040" windowHeight="15840" xr2:uid="{6BF8111E-09C6-4EC1-85C5-8A9FA6FCFC2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E79" i="1"/>
  <c r="E77" i="1"/>
  <c r="E75" i="1"/>
  <c r="E76" i="1"/>
  <c r="E74" i="1"/>
  <c r="B76" i="1"/>
  <c r="B77" i="1" s="1"/>
  <c r="B75" i="1"/>
  <c r="M67" i="1"/>
  <c r="M68" i="1"/>
  <c r="M69" i="1"/>
  <c r="M70" i="1"/>
  <c r="M66" i="1"/>
  <c r="M60" i="1"/>
  <c r="M61" i="1"/>
  <c r="M62" i="1"/>
  <c r="M63" i="1"/>
  <c r="M59" i="1"/>
  <c r="C10" i="1"/>
  <c r="C30" i="1"/>
  <c r="M34" i="1"/>
  <c r="M35" i="1"/>
  <c r="M36" i="1"/>
  <c r="M37" i="1"/>
  <c r="M38" i="1"/>
  <c r="M39" i="1"/>
  <c r="M33" i="1"/>
  <c r="M24" i="1"/>
  <c r="M25" i="1"/>
  <c r="M26" i="1"/>
  <c r="M27" i="1"/>
  <c r="M28" i="1"/>
  <c r="M29" i="1"/>
  <c r="M23" i="1"/>
  <c r="M13" i="1"/>
  <c r="M14" i="1"/>
  <c r="M15" i="1"/>
  <c r="M16" i="1"/>
  <c r="M17" i="1"/>
  <c r="M18" i="1"/>
  <c r="M19" i="1"/>
  <c r="M12" i="1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<sst xmlns="http://schemas.openxmlformats.org/spreadsheetml/2006/main" count="108" uniqueCount="42">
  <si>
    <t>Version BSM8</t>
  </si>
  <si>
    <t>Nombre de threads</t>
  </si>
  <si>
    <t>Temps d'exécution 1</t>
  </si>
  <si>
    <t>Temps d'exécution 2</t>
  </si>
  <si>
    <t>Temps d'exécution 3</t>
  </si>
  <si>
    <t>Temps d'exécution 4</t>
  </si>
  <si>
    <t>Temps d'exécution 5</t>
  </si>
  <si>
    <t>Temps d'exécution 6</t>
  </si>
  <si>
    <t>Temps d'exécution 7</t>
  </si>
  <si>
    <t>Temps d'exécution 8</t>
  </si>
  <si>
    <t>Temps d'exécution 9</t>
  </si>
  <si>
    <t>Temps d'exécution 10</t>
  </si>
  <si>
    <t>Moyenne</t>
  </si>
  <si>
    <t>Valeurs 1</t>
  </si>
  <si>
    <t>Valeurs 2</t>
  </si>
  <si>
    <t>Valeurs 3</t>
  </si>
  <si>
    <t>Valeurs 4</t>
  </si>
  <si>
    <t>Valeurs 5</t>
  </si>
  <si>
    <t>Valeurs 6</t>
  </si>
  <si>
    <t>Valeurs 7</t>
  </si>
  <si>
    <t>Valeurs 8</t>
  </si>
  <si>
    <t>Valeurs 9</t>
  </si>
  <si>
    <t>Valeurs 10</t>
  </si>
  <si>
    <t>Testé avec 100000 et 1000000</t>
  </si>
  <si>
    <t>c8g</t>
  </si>
  <si>
    <t>c7g</t>
  </si>
  <si>
    <t>Version</t>
  </si>
  <si>
    <t>Valeurs</t>
  </si>
  <si>
    <t>Temps</t>
  </si>
  <si>
    <t>BSM</t>
  </si>
  <si>
    <t>BSM3-5</t>
  </si>
  <si>
    <t>BSM6</t>
  </si>
  <si>
    <t>BSM6_arm</t>
  </si>
  <si>
    <t>BSM7</t>
  </si>
  <si>
    <t>BSM8</t>
  </si>
  <si>
    <t>Execution sur 1000 100000</t>
  </si>
  <si>
    <t>Execution sur 100000 100000</t>
  </si>
  <si>
    <t>sur c8g</t>
  </si>
  <si>
    <t>Execution en augmentant la taille du problème</t>
  </si>
  <si>
    <t>Taille</t>
  </si>
  <si>
    <t>Temps (secondes)</t>
  </si>
  <si>
    <t>Temps (durée)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</si>
</sst>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46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  <a:r>
              <a:rPr lang="fr-FR" baseline="0"/>
              <a:t> en fonction du nombre de thread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Temps d'exécution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Feuil1!$C$2:$C$9</c:f>
              <c:numCache>
                <c:formatCode>General</c:formatCode>
                <c:ptCount val="8"/>
                <c:pt idx="0">
                  <c:v>699.22204099999999</c:v>
                </c:pt>
                <c:pt idx="1">
                  <c:v>349.58779600000003</c:v>
                </c:pt>
                <c:pt idx="2">
                  <c:v>174.90844300000001</c:v>
                </c:pt>
                <c:pt idx="3">
                  <c:v>87.390681999999998</c:v>
                </c:pt>
                <c:pt idx="4">
                  <c:v>43.700755999999998</c:v>
                </c:pt>
                <c:pt idx="5">
                  <c:v>21.849270000000001</c:v>
                </c:pt>
                <c:pt idx="6">
                  <c:v>10.924245000000001</c:v>
                </c:pt>
                <c:pt idx="7">
                  <c:v>7.3505320000000003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E-49E1-ABC1-479810EE9A6B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Temps d'exécution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Feuil1!$D$2:$D$9</c:f>
              <c:numCache>
                <c:formatCode>General</c:formatCode>
                <c:ptCount val="8"/>
                <c:pt idx="0">
                  <c:v>698.90048000000002</c:v>
                </c:pt>
                <c:pt idx="1">
                  <c:v>349.49318499999998</c:v>
                </c:pt>
                <c:pt idx="2">
                  <c:v>174.83307400000001</c:v>
                </c:pt>
                <c:pt idx="3">
                  <c:v>87.41592</c:v>
                </c:pt>
                <c:pt idx="4">
                  <c:v>43.699717</c:v>
                </c:pt>
                <c:pt idx="5">
                  <c:v>21.863589999999999</c:v>
                </c:pt>
                <c:pt idx="6">
                  <c:v>10.924182999999999</c:v>
                </c:pt>
                <c:pt idx="7">
                  <c:v>7.3810180000000001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E-49E1-ABC1-479810EE9A6B}"/>
            </c:ext>
          </c:extLst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Temps d'exécution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Feuil1!$E$2:$E$9</c:f>
              <c:numCache>
                <c:formatCode>General</c:formatCode>
                <c:ptCount val="8"/>
                <c:pt idx="0">
                  <c:v>699.28213500000004</c:v>
                </c:pt>
                <c:pt idx="1">
                  <c:v>349.47532699999999</c:v>
                </c:pt>
                <c:pt idx="2">
                  <c:v>174.79876200000001</c:v>
                </c:pt>
                <c:pt idx="3">
                  <c:v>87.966916999999995</c:v>
                </c:pt>
                <c:pt idx="4">
                  <c:v>43.718971000000003</c:v>
                </c:pt>
                <c:pt idx="5">
                  <c:v>21.850519999999999</c:v>
                </c:pt>
                <c:pt idx="6">
                  <c:v>10.931321000000001</c:v>
                </c:pt>
                <c:pt idx="7">
                  <c:v>7.357424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E-49E1-ABC1-479810EE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714448"/>
        <c:axId val="686713968"/>
      </c:barChart>
      <c:catAx>
        <c:axId val="6867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713968"/>
        <c:crosses val="autoZero"/>
        <c:auto val="1"/>
        <c:lblAlgn val="ctr"/>
        <c:lblOffset val="100"/>
        <c:noMultiLvlLbl val="0"/>
      </c:catAx>
      <c:valAx>
        <c:axId val="6867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7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Feuil1!$C$73</c:f>
              <c:strCache>
                <c:ptCount val="1"/>
                <c:pt idx="0">
                  <c:v>Valeurs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Feuil1!$B$74:$B$79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Feuil1!$C$74:$C$79</c:f>
              <c:numCache>
                <c:formatCode>General</c:formatCode>
                <c:ptCount val="6"/>
                <c:pt idx="0">
                  <c:v>5.1370060000000004</c:v>
                </c:pt>
                <c:pt idx="1">
                  <c:v>5.1369949999999998</c:v>
                </c:pt>
                <c:pt idx="2">
                  <c:v>5.136952</c:v>
                </c:pt>
                <c:pt idx="3">
                  <c:v>5.1369170000000004</c:v>
                </c:pt>
                <c:pt idx="4">
                  <c:v>5.1355040000000001</c:v>
                </c:pt>
                <c:pt idx="5">
                  <c:v>5.0160359999999997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2-48EB-A130-10997350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98527"/>
        <c:axId val="185293247"/>
      </c:scatterChart>
      <c:valAx>
        <c:axId val="18529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93247"/>
        <c:crosses val="autoZero"/>
        <c:crossBetween val="midCat"/>
      </c:valAx>
      <c:valAx>
        <c:axId val="1852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9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Valeurs</a:t>
            </a:r>
            <a:r>
              <a:rPr lang="fr-FR" baseline="0"/>
              <a:t> obtenues en fonction du nombre de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885870516185477"/>
          <c:y val="0.17423913043478262"/>
          <c:w val="0.87114129483814529"/>
          <c:h val="0.69897323975807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Feuil1!$C$11</c:f>
              <c:strCache>
                <c:ptCount val="1"/>
                <c:pt idx="0">
                  <c:v>Valeurs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Feuil1!$B$12:$B$19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Feuil1!$C$12:$C$19</c:f>
              <c:numCache>
                <c:formatCode>General</c:formatCode>
                <c:ptCount val="8"/>
                <c:pt idx="0">
                  <c:v>5.1197309999999998</c:v>
                </c:pt>
                <c:pt idx="1">
                  <c:v>5.1389990000000001</c:v>
                </c:pt>
                <c:pt idx="2">
                  <c:v>5.1359490000000001</c:v>
                </c:pt>
                <c:pt idx="3">
                  <c:v>5.1369389999999999</c:v>
                </c:pt>
                <c:pt idx="4">
                  <c:v>5.136946</c:v>
                </c:pt>
                <c:pt idx="5">
                  <c:v>5.1369540000000002</c:v>
                </c:pt>
                <c:pt idx="6">
                  <c:v>5.1369619999999996</c:v>
                </c:pt>
                <c:pt idx="7">
                  <c:v>5.136971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B4A-B8D5-407B950357A5}"/>
            </c:ext>
          </c:extLst>
        </c:ser>
        <c:ser>
          <c:idx val="1"/>
          <c:order val="1"/>
          <c:tx>
            <c:strRef>
              <c:f>Feuil1!$D$11</c:f>
              <c:strCache>
                <c:ptCount val="1"/>
                <c:pt idx="0">
                  <c:v>Valeurs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Feuil1!$B$12:$B$19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Feuil1!$D$12:$D$19</c:f>
              <c:numCache>
                <c:formatCode>General</c:formatCode>
                <c:ptCount val="8"/>
                <c:pt idx="0">
                  <c:v>5.1197730000000004</c:v>
                </c:pt>
                <c:pt idx="1">
                  <c:v>5.1390190000000002</c:v>
                </c:pt>
                <c:pt idx="2">
                  <c:v>5.1359729999999999</c:v>
                </c:pt>
                <c:pt idx="3">
                  <c:v>5.1369230000000003</c:v>
                </c:pt>
                <c:pt idx="4">
                  <c:v>5.1369879999999997</c:v>
                </c:pt>
                <c:pt idx="5">
                  <c:v>5.1369920000000002</c:v>
                </c:pt>
                <c:pt idx="6">
                  <c:v>5.1369259999999999</c:v>
                </c:pt>
                <c:pt idx="7">
                  <c:v>5.1369850000000001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5-4B4A-B8D5-407B950357A5}"/>
            </c:ext>
          </c:extLst>
        </c:ser>
        <c:ser>
          <c:idx val="2"/>
          <c:order val="2"/>
          <c:tx>
            <c:strRef>
              <c:f>Feuil1!$E$11</c:f>
              <c:strCache>
                <c:ptCount val="1"/>
                <c:pt idx="0">
                  <c:v>Valeurs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Feuil1!$B$12:$B$19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Feuil1!$E$12:$E$19</c:f>
              <c:numCache>
                <c:formatCode>General</c:formatCode>
                <c:ptCount val="8"/>
                <c:pt idx="0">
                  <c:v>5.1198459999999999</c:v>
                </c:pt>
                <c:pt idx="1">
                  <c:v>5.1389509999999996</c:v>
                </c:pt>
                <c:pt idx="2">
                  <c:v>5.1360289999999997</c:v>
                </c:pt>
                <c:pt idx="3">
                  <c:v>5.136965</c:v>
                </c:pt>
                <c:pt idx="4">
                  <c:v>5.1369819999999997</c:v>
                </c:pt>
                <c:pt idx="5">
                  <c:v>5.1369379999999998</c:v>
                </c:pt>
                <c:pt idx="6">
                  <c:v>5.1368970000000003</c:v>
                </c:pt>
                <c:pt idx="7">
                  <c:v>5.1369020000000001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35-4B4A-B8D5-407B95035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49056"/>
        <c:axId val="688450016"/>
      </c:barChart>
      <c:catAx>
        <c:axId val="6884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450016"/>
        <c:crosses val="autoZero"/>
        <c:auto val="1"/>
        <c:lblAlgn val="ctr"/>
        <c:lblOffset val="100"/>
        <c:noMultiLvlLbl val="0"/>
      </c:catAx>
      <c:valAx>
        <c:axId val="6884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4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Valeurs moyennes en fonction du nombre de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Feuil1!$M$11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Feuil1!$B$12:$B$19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Feuil1!$M$12:$M$19</c:f>
              <c:numCache>
                <c:formatCode>General</c:formatCode>
                <c:ptCount val="8"/>
                <c:pt idx="0">
                  <c:v>5.1197906</c:v>
                </c:pt>
                <c:pt idx="1">
                  <c:v>5.1389658999999996</c:v>
                </c:pt>
                <c:pt idx="2">
                  <c:v>5.1359617000000002</c:v>
                </c:pt>
                <c:pt idx="3">
                  <c:v>5.1369350999999996</c:v>
                </c:pt>
                <c:pt idx="4">
                  <c:v>5.1369637000000008</c:v>
                </c:pt>
                <c:pt idx="5">
                  <c:v>5.1369673000000002</c:v>
                </c:pt>
                <c:pt idx="6">
                  <c:v>5.1369457000000001</c:v>
                </c:pt>
                <c:pt idx="7">
                  <c:v>5.1369512999999998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9-427A-AFAA-73FB9B9A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778672"/>
        <c:axId val="752780112"/>
      </c:barChart>
      <c:catAx>
        <c:axId val="7527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780112"/>
        <c:crosses val="autoZero"/>
        <c:auto val="1"/>
        <c:lblAlgn val="ctr"/>
        <c:lblOffset val="100"/>
        <c:noMultiLvlLbl val="0"/>
      </c:catAx>
      <c:valAx>
        <c:axId val="7527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7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du temps d'exécution en fonction du nombre de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Feuil1!$M$1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xVal>
          <c:yVal>
            <c:numRef>
              <c:f>Feuil1!$M$2:$M$9</c:f>
              <c:numCache>
                <c:formatCode>General</c:formatCode>
                <c:ptCount val="8"/>
                <c:pt idx="0">
                  <c:v>699.00062279999997</c:v>
                </c:pt>
                <c:pt idx="1">
                  <c:v>349.56946850000003</c:v>
                </c:pt>
                <c:pt idx="2">
                  <c:v>174.96903229999998</c:v>
                </c:pt>
                <c:pt idx="3">
                  <c:v>87.576375100000007</c:v>
                </c:pt>
                <c:pt idx="4">
                  <c:v>43.701948700000003</c:v>
                </c:pt>
                <c:pt idx="5">
                  <c:v>21.853116399999998</c:v>
                </c:pt>
                <c:pt idx="6">
                  <c:v>10.939088899999998</c:v>
                </c:pt>
                <c:pt idx="7">
                  <c:v>7.3724971999999998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F-4869-A2F5-78E16A68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50224"/>
        <c:axId val="756249264"/>
      </c:scatterChart>
      <c:valAx>
        <c:axId val="7562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249264"/>
        <c:crosses val="autoZero"/>
        <c:crossBetween val="midCat"/>
      </c:valAx>
      <c:valAx>
        <c:axId val="7562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62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temps</a:t>
            </a:r>
            <a:r>
              <a:rPr lang="fr-FR" baseline="0"/>
              <a:t> d'exécution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Feuil1!$M$22</c:f>
              <c:strCache>
                <c:ptCount val="1"/>
                <c:pt idx="0">
                  <c:v>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Feuil1!$M$23:$M$29</c:f>
              <c:numCache>
                <c:formatCode>General</c:formatCode>
                <c:ptCount val="7"/>
                <c:pt idx="0">
                  <c:v>867.21324389999995</c:v>
                </c:pt>
                <c:pt idx="1">
                  <c:v>433.81097289999997</c:v>
                </c:pt>
                <c:pt idx="2">
                  <c:v>217.22407869999998</c:v>
                </c:pt>
                <c:pt idx="3">
                  <c:v>108.6054053</c:v>
                </c:pt>
                <c:pt idx="4">
                  <c:v>54.255734799999992</c:v>
                </c:pt>
                <c:pt idx="5">
                  <c:v>27.126145300000001</c:v>
                </c:pt>
                <c:pt idx="6">
                  <c:v>13.615144000000001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8-40D1-B329-CA128A22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081680"/>
        <c:axId val="688083120"/>
      </c:scatterChart>
      <c:valAx>
        <c:axId val="6880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083120"/>
        <c:crosses val="autoZero"/>
        <c:crossBetween val="midCat"/>
      </c:valAx>
      <c:valAx>
        <c:axId val="6880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0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des valeurs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Feuil1!$M$32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Feuil1!$B$33:$B$39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Feuil1!$M$33:$M$39</c:f>
              <c:numCache>
                <c:formatCode>General</c:formatCode>
                <c:ptCount val="7"/>
                <c:pt idx="0">
                  <c:v>5.119748200000001</c:v>
                </c:pt>
                <c:pt idx="1">
                  <c:v>5.1389233999999995</c:v>
                </c:pt>
                <c:pt idx="2">
                  <c:v>5.1359544000000001</c:v>
                </c:pt>
                <c:pt idx="3">
                  <c:v>5.1369472999999992</c:v>
                </c:pt>
                <c:pt idx="4">
                  <c:v>5.1369419000000001</c:v>
                </c:pt>
                <c:pt idx="5">
                  <c:v>5.1369619000000011</c:v>
                </c:pt>
                <c:pt idx="6">
                  <c:v>5.1369427000000005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1-414C-AE31-B45BE7AA0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083600"/>
        <c:axId val="688086480"/>
      </c:barChart>
      <c:catAx>
        <c:axId val="6880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086480"/>
        <c:crosses val="autoZero"/>
        <c:auto val="1"/>
        <c:lblAlgn val="ctr"/>
        <c:lblOffset val="100"/>
        <c:noMultiLvlLbl val="0"/>
      </c:catAx>
      <c:valAx>
        <c:axId val="6880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0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du</a:t>
            </a:r>
            <a:r>
              <a:rPr lang="fr-FR" baseline="0"/>
              <a:t> temps d'exécution en fonction des versions (en secondes)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Feuil1!$M$58</c:f>
              <c:strCache>
                <c:ptCount val="1"/>
                <c:pt idx="0">
                  <c:v>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Feuil1!$B$59:$B$63</c:f>
              <c:strCache>
                <c:ptCount val="5"/>
                <c:pt idx="0">
                  <c:v>BSM3-5</c:v>
                </c:pt>
                <c:pt idx="1">
                  <c:v>BSM6</c:v>
                </c:pt>
                <c:pt idx="2">
                  <c:v>BSM6_arm</c:v>
                </c:pt>
                <c:pt idx="3">
                  <c:v>BSM7</c:v>
                </c:pt>
                <c:pt idx="4">
                  <c:v>BSM8</c:v>
                </c:pt>
              </c:strCache>
            </c:strRef>
          </c:cat>
          <c:val>
            <c:numRef>
              <c:f>Feuil1!$M$59:$M$63</c:f>
              <c:numCache>
                <c:formatCode>General</c:formatCode>
                <c:ptCount val="5"/>
                <c:pt idx="0">
                  <c:v>41.610667300000003</c:v>
                </c:pt>
                <c:pt idx="1">
                  <c:v>18.243775500000002</c:v>
                </c:pt>
                <c:pt idx="2">
                  <c:v>16.1396655</c:v>
                </c:pt>
                <c:pt idx="3">
                  <c:v>11.076590100000001</c:v>
                </c:pt>
                <c:pt idx="4">
                  <c:v>7.5139633000000003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5-4685-B6F1-000636DA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20911"/>
        <c:axId val="99020431"/>
      </c:barChart>
      <c:catAx>
        <c:axId val="990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20431"/>
        <c:crosses val="autoZero"/>
        <c:auto val="1"/>
        <c:lblAlgn val="ctr"/>
        <c:lblOffset val="100"/>
        <c:noMultiLvlLbl val="0"/>
      </c:catAx>
      <c:valAx>
        <c:axId val="990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 la valeur</a:t>
            </a:r>
            <a:r>
              <a:rPr lang="fr-FR" baseline="0"/>
              <a:t> en fonctions des versions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Feuil1!$M$65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Feuil1!$B$66:$B$70</c:f>
              <c:strCache>
                <c:ptCount val="5"/>
                <c:pt idx="0">
                  <c:v>BSM3-5</c:v>
                </c:pt>
                <c:pt idx="1">
                  <c:v>BSM6</c:v>
                </c:pt>
                <c:pt idx="2">
                  <c:v>BSM6_arm</c:v>
                </c:pt>
                <c:pt idx="3">
                  <c:v>BSM7</c:v>
                </c:pt>
                <c:pt idx="4">
                  <c:v>BSM8</c:v>
                </c:pt>
              </c:strCache>
            </c:strRef>
          </c:cat>
          <c:val>
            <c:numRef>
              <c:f>Feuil1!$M$66:$M$70</c:f>
              <c:numCache>
                <c:formatCode>General</c:formatCode>
                <c:ptCount val="5"/>
                <c:pt idx="0">
                  <c:v>5.1369536999999994</c:v>
                </c:pt>
                <c:pt idx="1">
                  <c:v>5.1369561000000008</c:v>
                </c:pt>
                <c:pt idx="2">
                  <c:v>5.1369662999999992</c:v>
                </c:pt>
                <c:pt idx="3">
                  <c:v>5.1369431999999993</c:v>
                </c:pt>
                <c:pt idx="4">
                  <c:v>5.1369406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4-4C29-A351-FB579C611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39983"/>
        <c:axId val="144641423"/>
      </c:lineChart>
      <c:catAx>
        <c:axId val="1446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641423"/>
        <c:crosses val="autoZero"/>
        <c:auto val="1"/>
        <c:lblAlgn val="ctr"/>
        <c:lblOffset val="100"/>
        <c:noMultiLvlLbl val="0"/>
      </c:catAx>
      <c:valAx>
        <c:axId val="1446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63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Feuil1!$D$73</c:f>
              <c:strCache>
                <c:ptCount val="1"/>
                <c:pt idx="0">
                  <c:v>Temps (secondes)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Feuil1!$B$74:$B$79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Feuil1!$D$74:$D$79</c:f>
              <c:numCache>
                <c:formatCode>General</c:formatCode>
                <c:ptCount val="6"/>
                <c:pt idx="0">
                  <c:v>7.6494000000000006E-2</c:v>
                </c:pt>
                <c:pt idx="1">
                  <c:v>0.74182499999999996</c:v>
                </c:pt>
                <c:pt idx="2">
                  <c:v>7.3440880000000002</c:v>
                </c:pt>
                <c:pt idx="3">
                  <c:v>74.091391999999999</c:v>
                </c:pt>
                <c:pt idx="4">
                  <c:v>747.34893999999997</c:v>
                </c:pt>
                <c:pt idx="5">
                  <c:v>7430.4382960000003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48DB-93AD-0BABB2AF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3327"/>
        <c:axId val="185291807"/>
      </c:scatterChart>
      <c:valAx>
        <c:axId val="1853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91807"/>
        <c:crosses val="autoZero"/>
        <c:crossBetween val="midCat"/>
      </c:valAx>
      <c:valAx>
        <c:axId val="1852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79720</xdr:colOff>
      <xdr:row>0</xdr:row>
      <xdr:rowOff>256968</xdr:rowOff>
    </xdr:from>
    <xdr:to>
      <xdr:col>32</xdr:col>
      <xdr:colOff>79720</xdr:colOff>
      <xdr:row>10</xdr:row>
      <xdr:rowOff>333168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54FCE8-499F-EE70-8E73-E9F54785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731976</xdr:colOff>
      <xdr:row>12</xdr:row>
      <xdr:rowOff>56114</xdr:rowOff>
    </xdr:from>
    <xdr:to>
      <xdr:col>31</xdr:col>
      <xdr:colOff>731976</xdr:colOff>
      <xdr:row>26</xdr:row>
      <xdr:rowOff>132314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7AF511D-802C-3289-7952-EC0F3599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345503</xdr:colOff>
      <xdr:row>9</xdr:row>
      <xdr:rowOff>186417</xdr:rowOff>
    </xdr:from>
    <xdr:to>
      <xdr:col>19</xdr:col>
      <xdr:colOff>345503</xdr:colOff>
      <xdr:row>23</xdr:row>
      <xdr:rowOff>72117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1FE3E0-5049-9B3D-DE95-F1651A132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343578</xdr:colOff>
      <xdr:row>0</xdr:row>
      <xdr:rowOff>118383</xdr:rowOff>
    </xdr:from>
    <xdr:to>
      <xdr:col>19</xdr:col>
      <xdr:colOff>343578</xdr:colOff>
      <xdr:row>10</xdr:row>
      <xdr:rowOff>194583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A0CBD51-35AD-CD3A-5ACB-6BD157482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348961</xdr:colOff>
      <xdr:row>38</xdr:row>
      <xdr:rowOff>80096</xdr:rowOff>
    </xdr:from>
    <xdr:to>
      <xdr:col>19</xdr:col>
      <xdr:colOff>348961</xdr:colOff>
      <xdr:row>52</xdr:row>
      <xdr:rowOff>156296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3C1F0E2-A25E-0093-F6E8-DA59069C9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353290</xdr:colOff>
      <xdr:row>24</xdr:row>
      <xdr:rowOff>44593</xdr:rowOff>
    </xdr:from>
    <xdr:to>
      <xdr:col>19</xdr:col>
      <xdr:colOff>353290</xdr:colOff>
      <xdr:row>37</xdr:row>
      <xdr:rowOff>120793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37D1431-8047-AA6F-3400-5DB03E2E6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727981</xdr:colOff>
      <xdr:row>53</xdr:row>
      <xdr:rowOff>111579</xdr:rowOff>
    </xdr:from>
    <xdr:to>
      <xdr:col>19</xdr:col>
      <xdr:colOff>727981</xdr:colOff>
      <xdr:row>64</xdr:row>
      <xdr:rowOff>378279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0E62D4-A0FE-74A3-D7CD-8ACC97D93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197302</xdr:colOff>
      <xdr:row>53</xdr:row>
      <xdr:rowOff>125186</xdr:rowOff>
    </xdr:from>
    <xdr:to>
      <xdr:col>26</xdr:col>
      <xdr:colOff>197302</xdr:colOff>
      <xdr:row>64</xdr:row>
      <xdr:rowOff>391886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09AEF58-2D9F-1C49-5218-ED767484A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76932</xdr:colOff>
      <xdr:row>72</xdr:row>
      <xdr:rowOff>20516</xdr:rowOff>
    </xdr:from>
    <xdr:to>
      <xdr:col>11</xdr:col>
      <xdr:colOff>76932</xdr:colOff>
      <xdr:row>83</xdr:row>
      <xdr:rowOff>96716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798981F-02A9-11A7-2DF7-159CD8C9C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609600</xdr:colOff>
      <xdr:row>71</xdr:row>
      <xdr:rowOff>80961</xdr:rowOff>
    </xdr:from>
    <xdr:to>
      <xdr:col>20</xdr:col>
      <xdr:colOff>495300</xdr:colOff>
      <xdr:row>85</xdr:row>
      <xdr:rowOff>9524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8AB48E41-08E8-CFFB-292F-1E1115A66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6396-A379-4A1B-9AA1-D814B692282D}">
  <dimension ref="A1:M80"/>
  <sheetViews>
    <sheetView tabSelected="1" topLeftCell="A42" zoomScaleNormal="100" workbookViewId="0">
      <selection activeCell="H65" sqref="H65"/>
    </sheetView>
  </sheetViews>
  <sheetFormatPr baseColWidth="10" defaultRowHeight="15" x14ac:dyDescent="0.25"/>
  <cols>
    <col min="1" max="1" width="12" style="1" customWidth="1"/>
    <col min="2" max="2" width="14.5703125" style="1" customWidth="1"/>
    <col min="3" max="16384" width="11.42578125" style="1"/>
  </cols>
  <sheetData>
    <row r="1" spans="1:13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45" x14ac:dyDescent="0.25">
      <c r="A2" s="1" t="s">
        <v>23</v>
      </c>
      <c r="B2" s="2">
        <v>1</v>
      </c>
      <c r="C2" s="2">
        <v>699.22204099999999</v>
      </c>
      <c r="D2" s="2">
        <v>698.90048000000002</v>
      </c>
      <c r="E2" s="2">
        <v>699.28213500000004</v>
      </c>
      <c r="F2" s="2">
        <v>699.17756899999995</v>
      </c>
      <c r="G2" s="2">
        <v>698.79636700000003</v>
      </c>
      <c r="H2" s="2">
        <v>699.02443800000003</v>
      </c>
      <c r="I2" s="2">
        <v>698.78194099999996</v>
      </c>
      <c r="J2" s="2">
        <v>699.13599099999999</v>
      </c>
      <c r="K2" s="2">
        <v>698.88790600000004</v>
      </c>
      <c r="L2" s="2">
        <v>698.79736000000003</v>
      </c>
      <c r="M2" s="2">
        <f>AVERAGE(C2:L2)</f>
        <v>699.00062279999997</v>
      </c>
    </row>
    <row r="3" spans="1:13" x14ac:dyDescent="0.25">
      <c r="A3" s="1" t="s">
        <v>24</v>
      </c>
      <c r="B3" s="2">
        <v>2</v>
      </c>
      <c r="C3" s="2">
        <v>349.58779600000003</v>
      </c>
      <c r="D3" s="2">
        <v>349.49318499999998</v>
      </c>
      <c r="E3" s="2">
        <v>349.47532699999999</v>
      </c>
      <c r="F3" s="2">
        <v>349.74275799999998</v>
      </c>
      <c r="G3" s="2">
        <v>349.52693499999998</v>
      </c>
      <c r="H3" s="2">
        <v>349.535189</v>
      </c>
      <c r="I3" s="2">
        <v>349.62082400000003</v>
      </c>
      <c r="J3" s="2">
        <v>349.64597700000002</v>
      </c>
      <c r="K3" s="2">
        <v>349.59535899999997</v>
      </c>
      <c r="L3" s="2">
        <v>349.47133500000001</v>
      </c>
      <c r="M3" s="2">
        <f t="shared" ref="M3:M9" si="0">AVERAGE(C3:L3)</f>
        <v>349.56946850000003</v>
      </c>
    </row>
    <row r="4" spans="1:13" x14ac:dyDescent="0.25">
      <c r="B4" s="2">
        <v>4</v>
      </c>
      <c r="C4" s="2">
        <v>174.90844300000001</v>
      </c>
      <c r="D4" s="2">
        <v>174.83307400000001</v>
      </c>
      <c r="E4" s="2">
        <v>174.79876200000001</v>
      </c>
      <c r="F4" s="2">
        <v>174.824445</v>
      </c>
      <c r="G4" s="2">
        <v>176.20411799999999</v>
      </c>
      <c r="H4" s="2">
        <v>174.76808199999999</v>
      </c>
      <c r="I4" s="2">
        <v>174.829215</v>
      </c>
      <c r="J4" s="2">
        <v>174.90731299999999</v>
      </c>
      <c r="K4" s="2">
        <v>174.813637</v>
      </c>
      <c r="L4" s="2">
        <v>174.803234</v>
      </c>
      <c r="M4" s="2">
        <f t="shared" si="0"/>
        <v>174.96903229999998</v>
      </c>
    </row>
    <row r="5" spans="1:13" x14ac:dyDescent="0.25">
      <c r="B5" s="2">
        <v>8</v>
      </c>
      <c r="C5" s="2">
        <v>87.390681999999998</v>
      </c>
      <c r="D5" s="2">
        <v>87.41592</v>
      </c>
      <c r="E5" s="2">
        <v>87.966916999999995</v>
      </c>
      <c r="F5" s="2">
        <v>87.382991000000004</v>
      </c>
      <c r="G5" s="2">
        <v>87.393377999999998</v>
      </c>
      <c r="H5" s="2">
        <v>87.983581999999998</v>
      </c>
      <c r="I5" s="2">
        <v>87.391885000000002</v>
      </c>
      <c r="J5" s="2">
        <v>87.409107000000006</v>
      </c>
      <c r="K5" s="2">
        <v>87.396563</v>
      </c>
      <c r="L5" s="2">
        <v>88.032725999999997</v>
      </c>
      <c r="M5" s="2">
        <f t="shared" si="0"/>
        <v>87.576375100000007</v>
      </c>
    </row>
    <row r="6" spans="1:13" x14ac:dyDescent="0.25">
      <c r="B6" s="2">
        <v>16</v>
      </c>
      <c r="C6" s="2">
        <v>43.700755999999998</v>
      </c>
      <c r="D6" s="2">
        <v>43.699717</v>
      </c>
      <c r="E6" s="2">
        <v>43.718971000000003</v>
      </c>
      <c r="F6" s="2">
        <v>43.704557999999999</v>
      </c>
      <c r="G6" s="2">
        <v>43.700113999999999</v>
      </c>
      <c r="H6" s="2">
        <v>43.697738000000001</v>
      </c>
      <c r="I6" s="2">
        <v>43.701290999999998</v>
      </c>
      <c r="J6" s="2">
        <v>43.700797000000001</v>
      </c>
      <c r="K6" s="2">
        <v>43.698194000000001</v>
      </c>
      <c r="L6" s="2">
        <v>43.697350999999998</v>
      </c>
      <c r="M6" s="2">
        <f t="shared" si="0"/>
        <v>43.701948700000003</v>
      </c>
    </row>
    <row r="7" spans="1:13" x14ac:dyDescent="0.25">
      <c r="B7" s="2">
        <v>32</v>
      </c>
      <c r="C7" s="2">
        <v>21.849270000000001</v>
      </c>
      <c r="D7" s="2">
        <v>21.863589999999999</v>
      </c>
      <c r="E7" s="2">
        <v>21.850519999999999</v>
      </c>
      <c r="F7" s="2">
        <v>21.850411999999999</v>
      </c>
      <c r="G7" s="2">
        <v>21.849197</v>
      </c>
      <c r="H7" s="2">
        <v>21.848641000000001</v>
      </c>
      <c r="I7" s="2">
        <v>21.850249999999999</v>
      </c>
      <c r="J7" s="2">
        <v>21.864730999999999</v>
      </c>
      <c r="K7" s="2">
        <v>21.853570000000001</v>
      </c>
      <c r="L7" s="2">
        <v>21.850982999999999</v>
      </c>
      <c r="M7" s="2">
        <f t="shared" si="0"/>
        <v>21.853116399999998</v>
      </c>
    </row>
    <row r="8" spans="1:13" x14ac:dyDescent="0.25">
      <c r="B8" s="2">
        <v>64</v>
      </c>
      <c r="C8" s="2">
        <v>10.924245000000001</v>
      </c>
      <c r="D8" s="2">
        <v>10.924182999999999</v>
      </c>
      <c r="E8" s="2">
        <v>10.931321000000001</v>
      </c>
      <c r="F8" s="2">
        <v>10.926831999999999</v>
      </c>
      <c r="G8" s="2">
        <v>10.926144000000001</v>
      </c>
      <c r="H8" s="2">
        <v>10.927289</v>
      </c>
      <c r="I8" s="2">
        <v>10.928323000000001</v>
      </c>
      <c r="J8" s="2">
        <v>10.926486000000001</v>
      </c>
      <c r="K8" s="2">
        <v>11.051690000000001</v>
      </c>
      <c r="L8" s="2">
        <v>10.924376000000001</v>
      </c>
      <c r="M8" s="2">
        <f t="shared" si="0"/>
        <v>10.939088899999998</v>
      </c>
    </row>
    <row r="9" spans="1:13" x14ac:dyDescent="0.25">
      <c r="B9" s="2">
        <v>96</v>
      </c>
      <c r="C9" s="2">
        <v>7.3505320000000003</v>
      </c>
      <c r="D9" s="2">
        <v>7.3810180000000001</v>
      </c>
      <c r="E9" s="2">
        <v>7.357424</v>
      </c>
      <c r="F9" s="2">
        <v>7.3585849999999997</v>
      </c>
      <c r="G9" s="2">
        <v>7.4002150000000002</v>
      </c>
      <c r="H9" s="2">
        <v>7.3783810000000001</v>
      </c>
      <c r="I9" s="2">
        <v>7.3429180000000001</v>
      </c>
      <c r="J9" s="2">
        <v>7.3772700000000002</v>
      </c>
      <c r="K9" s="2">
        <v>7.3664339999999999</v>
      </c>
      <c r="L9" s="2">
        <v>7.4121949999999996</v>
      </c>
      <c r="M9" s="2">
        <f t="shared" si="0"/>
        <v>7.3724971999999998</v>
      </c>
    </row>
    <row r="10" spans="1:13" x14ac:dyDescent="0.25">
      <c r="C10" s="1">
        <f>SUM(C2:C9)/60</f>
        <v>23.248896083333328</v>
      </c>
    </row>
    <row r="11" spans="1:13" ht="30" x14ac:dyDescent="0.25">
      <c r="B11" s="2" t="s">
        <v>1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12</v>
      </c>
    </row>
    <row r="12" spans="1:13" x14ac:dyDescent="0.25">
      <c r="B12" s="2">
        <v>1</v>
      </c>
      <c r="C12" s="2">
        <v>5.1197309999999998</v>
      </c>
      <c r="D12" s="2">
        <v>5.1197730000000004</v>
      </c>
      <c r="E12" s="2">
        <v>5.1198459999999999</v>
      </c>
      <c r="F12" s="2">
        <v>5.1197860000000004</v>
      </c>
      <c r="G12" s="2">
        <v>5.119783</v>
      </c>
      <c r="H12" s="2">
        <v>5.1197220000000003</v>
      </c>
      <c r="I12" s="2">
        <v>5.1198309999999996</v>
      </c>
      <c r="J12" s="2">
        <v>5.1196299999999999</v>
      </c>
      <c r="K12" s="2">
        <v>5.1198309999999996</v>
      </c>
      <c r="L12" s="2">
        <v>5.1199729999999999</v>
      </c>
      <c r="M12" s="2">
        <f>AVERAGE(C12:L12)</f>
        <v>5.1197906</v>
      </c>
    </row>
    <row r="13" spans="1:13" x14ac:dyDescent="0.25">
      <c r="B13" s="2">
        <v>2</v>
      </c>
      <c r="C13" s="2">
        <v>5.1389990000000001</v>
      </c>
      <c r="D13" s="2">
        <v>5.1390190000000002</v>
      </c>
      <c r="E13" s="2">
        <v>5.1389509999999996</v>
      </c>
      <c r="F13" s="2">
        <v>5.13889</v>
      </c>
      <c r="G13" s="2">
        <v>5.1388660000000002</v>
      </c>
      <c r="H13" s="2">
        <v>5.1389040000000001</v>
      </c>
      <c r="I13" s="2">
        <v>5.138941</v>
      </c>
      <c r="J13" s="2">
        <v>5.1389370000000003</v>
      </c>
      <c r="K13" s="2">
        <v>5.1390130000000003</v>
      </c>
      <c r="L13" s="2">
        <v>5.1391390000000001</v>
      </c>
      <c r="M13" s="2">
        <f t="shared" ref="M13:M19" si="1">AVERAGE(C13:L13)</f>
        <v>5.1389658999999996</v>
      </c>
    </row>
    <row r="14" spans="1:13" x14ac:dyDescent="0.25">
      <c r="B14" s="2">
        <v>4</v>
      </c>
      <c r="C14" s="2">
        <v>5.1359490000000001</v>
      </c>
      <c r="D14" s="2">
        <v>5.1359729999999999</v>
      </c>
      <c r="E14" s="2">
        <v>5.1360289999999997</v>
      </c>
      <c r="F14" s="2">
        <v>5.1359130000000004</v>
      </c>
      <c r="G14" s="2">
        <v>5.1360029999999997</v>
      </c>
      <c r="H14" s="2">
        <v>5.1359500000000002</v>
      </c>
      <c r="I14" s="2">
        <v>5.1359510000000004</v>
      </c>
      <c r="J14" s="2">
        <v>5.1359640000000004</v>
      </c>
      <c r="K14" s="2">
        <v>5.1359170000000001</v>
      </c>
      <c r="L14" s="2">
        <v>5.1359680000000001</v>
      </c>
      <c r="M14" s="2">
        <f t="shared" si="1"/>
        <v>5.1359617000000002</v>
      </c>
    </row>
    <row r="15" spans="1:13" x14ac:dyDescent="0.25">
      <c r="B15" s="2">
        <v>8</v>
      </c>
      <c r="C15" s="2">
        <v>5.1369389999999999</v>
      </c>
      <c r="D15" s="2">
        <v>5.1369230000000003</v>
      </c>
      <c r="E15" s="2">
        <v>5.136965</v>
      </c>
      <c r="F15" s="2">
        <v>5.1369600000000002</v>
      </c>
      <c r="G15" s="2">
        <v>5.1369300000000004</v>
      </c>
      <c r="H15" s="2">
        <v>5.1369379999999998</v>
      </c>
      <c r="I15" s="2">
        <v>5.1369290000000003</v>
      </c>
      <c r="J15" s="2">
        <v>5.1369439999999997</v>
      </c>
      <c r="K15" s="2">
        <v>5.1369059999999998</v>
      </c>
      <c r="L15" s="2">
        <v>5.1369170000000004</v>
      </c>
      <c r="M15" s="2">
        <f t="shared" si="1"/>
        <v>5.1369350999999996</v>
      </c>
    </row>
    <row r="16" spans="1:13" x14ac:dyDescent="0.25">
      <c r="B16" s="2">
        <v>16</v>
      </c>
      <c r="C16" s="2">
        <v>5.136946</v>
      </c>
      <c r="D16" s="2">
        <v>5.1369879999999997</v>
      </c>
      <c r="E16" s="2">
        <v>5.1369819999999997</v>
      </c>
      <c r="F16" s="2">
        <v>5.1369550000000004</v>
      </c>
      <c r="G16" s="2">
        <v>5.1369930000000004</v>
      </c>
      <c r="H16" s="2">
        <v>5.136946</v>
      </c>
      <c r="I16" s="2">
        <v>5.1369569999999998</v>
      </c>
      <c r="J16" s="2">
        <v>5.1369800000000003</v>
      </c>
      <c r="K16" s="2">
        <v>5.1370019999999998</v>
      </c>
      <c r="L16" s="2">
        <v>5.1368879999999999</v>
      </c>
      <c r="M16" s="2">
        <f t="shared" si="1"/>
        <v>5.1369637000000008</v>
      </c>
    </row>
    <row r="17" spans="1:13" x14ac:dyDescent="0.25">
      <c r="B17" s="2">
        <v>32</v>
      </c>
      <c r="C17" s="2">
        <v>5.1369540000000002</v>
      </c>
      <c r="D17" s="2">
        <v>5.1369920000000002</v>
      </c>
      <c r="E17" s="2">
        <v>5.1369379999999998</v>
      </c>
      <c r="F17" s="2">
        <v>5.1369920000000002</v>
      </c>
      <c r="G17" s="2">
        <v>5.1369579999999999</v>
      </c>
      <c r="H17" s="2">
        <v>5.1369819999999997</v>
      </c>
      <c r="I17" s="2">
        <v>5.1369499999999997</v>
      </c>
      <c r="J17" s="2">
        <v>5.1369009999999999</v>
      </c>
      <c r="K17" s="2">
        <v>5.1370110000000002</v>
      </c>
      <c r="L17" s="2">
        <v>5.1369949999999998</v>
      </c>
      <c r="M17" s="2">
        <f t="shared" si="1"/>
        <v>5.1369673000000002</v>
      </c>
    </row>
    <row r="18" spans="1:13" x14ac:dyDescent="0.25">
      <c r="B18" s="2">
        <v>64</v>
      </c>
      <c r="C18" s="2">
        <v>5.1369619999999996</v>
      </c>
      <c r="D18" s="2">
        <v>5.1369259999999999</v>
      </c>
      <c r="E18" s="2">
        <v>5.1368970000000003</v>
      </c>
      <c r="F18" s="2">
        <v>5.136984</v>
      </c>
      <c r="G18" s="2">
        <v>5.1369020000000001</v>
      </c>
      <c r="H18" s="2">
        <v>5.1369769999999999</v>
      </c>
      <c r="I18" s="2">
        <v>5.1369699999999998</v>
      </c>
      <c r="J18" s="2">
        <v>5.1369579999999999</v>
      </c>
      <c r="K18" s="2">
        <v>5.1369619999999996</v>
      </c>
      <c r="L18" s="2">
        <v>5.1369189999999998</v>
      </c>
      <c r="M18" s="2">
        <f t="shared" si="1"/>
        <v>5.1369457000000001</v>
      </c>
    </row>
    <row r="19" spans="1:13" x14ac:dyDescent="0.25">
      <c r="B19" s="2">
        <v>96</v>
      </c>
      <c r="C19" s="2">
        <v>5.136971</v>
      </c>
      <c r="D19" s="2">
        <v>5.1369850000000001</v>
      </c>
      <c r="E19" s="2">
        <v>5.1369020000000001</v>
      </c>
      <c r="F19" s="2">
        <v>5.1369499999999997</v>
      </c>
      <c r="G19" s="2">
        <v>5.136965</v>
      </c>
      <c r="H19" s="2">
        <v>5.1369439999999997</v>
      </c>
      <c r="I19" s="2">
        <v>5.136914</v>
      </c>
      <c r="J19" s="2">
        <v>5.1369790000000002</v>
      </c>
      <c r="K19" s="2">
        <v>5.1369680000000004</v>
      </c>
      <c r="L19" s="2">
        <v>5.1369350000000003</v>
      </c>
      <c r="M19" s="2">
        <f t="shared" si="1"/>
        <v>5.1369512999999998</v>
      </c>
    </row>
    <row r="22" spans="1:13" ht="45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</row>
    <row r="23" spans="1:13" ht="45" x14ac:dyDescent="0.25">
      <c r="A23" s="1" t="s">
        <v>23</v>
      </c>
      <c r="B23" s="2">
        <v>1</v>
      </c>
      <c r="C23" s="2">
        <v>867.61362199999996</v>
      </c>
      <c r="D23" s="2">
        <v>866.96772799999997</v>
      </c>
      <c r="E23" s="2">
        <v>866.930881</v>
      </c>
      <c r="F23" s="2">
        <v>867.242794</v>
      </c>
      <c r="G23" s="2">
        <v>867.40844300000003</v>
      </c>
      <c r="H23" s="2">
        <v>867.36304700000005</v>
      </c>
      <c r="I23" s="2">
        <v>867.37859100000003</v>
      </c>
      <c r="J23" s="2">
        <v>867.36598300000003</v>
      </c>
      <c r="K23" s="2">
        <v>866.46504500000003</v>
      </c>
      <c r="L23" s="2">
        <v>867.39630499999998</v>
      </c>
      <c r="M23" s="2">
        <f>AVERAGE(C23:L23)</f>
        <v>867.21324389999995</v>
      </c>
    </row>
    <row r="24" spans="1:13" x14ac:dyDescent="0.25">
      <c r="A24" s="1" t="s">
        <v>25</v>
      </c>
      <c r="B24" s="2">
        <v>2</v>
      </c>
      <c r="C24" s="2">
        <v>433.91953799999999</v>
      </c>
      <c r="D24" s="2">
        <v>434.12973899999997</v>
      </c>
      <c r="E24" s="2">
        <v>434.09604400000001</v>
      </c>
      <c r="F24" s="2">
        <v>434.14137399999998</v>
      </c>
      <c r="G24" s="2">
        <v>433.81138499999997</v>
      </c>
      <c r="H24" s="2">
        <v>433.57818300000002</v>
      </c>
      <c r="I24" s="2">
        <v>433.921874</v>
      </c>
      <c r="J24" s="2">
        <v>433.394498</v>
      </c>
      <c r="K24" s="2">
        <v>433.464292</v>
      </c>
      <c r="L24" s="2">
        <v>433.65280200000001</v>
      </c>
      <c r="M24" s="2">
        <f t="shared" ref="M24:M29" si="2">AVERAGE(C24:L24)</f>
        <v>433.81097289999997</v>
      </c>
    </row>
    <row r="25" spans="1:13" x14ac:dyDescent="0.25">
      <c r="B25" s="2">
        <v>4</v>
      </c>
      <c r="C25" s="2">
        <v>216.82176100000001</v>
      </c>
      <c r="D25" s="2">
        <v>216.79898800000001</v>
      </c>
      <c r="E25" s="2">
        <v>216.89606599999999</v>
      </c>
      <c r="F25" s="2">
        <v>216.883612</v>
      </c>
      <c r="G25" s="2">
        <v>216.75943100000001</v>
      </c>
      <c r="H25" s="2">
        <v>220.137991</v>
      </c>
      <c r="I25" s="2">
        <v>217.13220000000001</v>
      </c>
      <c r="J25" s="2">
        <v>216.88862</v>
      </c>
      <c r="K25" s="2">
        <v>216.993088</v>
      </c>
      <c r="L25" s="2">
        <v>216.92903000000001</v>
      </c>
      <c r="M25" s="2">
        <f t="shared" si="2"/>
        <v>217.22407869999998</v>
      </c>
    </row>
    <row r="26" spans="1:13" x14ac:dyDescent="0.25">
      <c r="B26" s="2">
        <v>8</v>
      </c>
      <c r="C26" s="2">
        <v>108.625298</v>
      </c>
      <c r="D26" s="2">
        <v>109.389093</v>
      </c>
      <c r="E26" s="2">
        <v>108.462169</v>
      </c>
      <c r="F26" s="2">
        <v>108.45359000000001</v>
      </c>
      <c r="G26" s="2">
        <v>108.414316</v>
      </c>
      <c r="H26" s="2">
        <v>108.67489399999999</v>
      </c>
      <c r="I26" s="2">
        <v>108.437744</v>
      </c>
      <c r="J26" s="2">
        <v>108.578824</v>
      </c>
      <c r="K26" s="2">
        <v>108.568817</v>
      </c>
      <c r="L26" s="2">
        <v>108.449308</v>
      </c>
      <c r="M26" s="2">
        <f t="shared" si="2"/>
        <v>108.6054053</v>
      </c>
    </row>
    <row r="27" spans="1:13" x14ac:dyDescent="0.25">
      <c r="B27" s="2">
        <v>16</v>
      </c>
      <c r="C27" s="2">
        <v>54.222313999999997</v>
      </c>
      <c r="D27" s="2">
        <v>54.188730999999997</v>
      </c>
      <c r="E27" s="2">
        <v>54.223556000000002</v>
      </c>
      <c r="F27" s="2">
        <v>54.223188</v>
      </c>
      <c r="G27" s="2">
        <v>54.281587999999999</v>
      </c>
      <c r="H27" s="2">
        <v>54.360866999999999</v>
      </c>
      <c r="I27" s="2">
        <v>54.239711</v>
      </c>
      <c r="J27" s="2">
        <v>54.286580000000001</v>
      </c>
      <c r="K27" s="2">
        <v>54.240054000000001</v>
      </c>
      <c r="L27" s="2">
        <v>54.290759000000001</v>
      </c>
      <c r="M27" s="2">
        <f t="shared" si="2"/>
        <v>54.255734799999992</v>
      </c>
    </row>
    <row r="28" spans="1:13" x14ac:dyDescent="0.25">
      <c r="B28" s="2">
        <v>32</v>
      </c>
      <c r="C28" s="2">
        <v>27.14631</v>
      </c>
      <c r="D28" s="2">
        <v>27.119892</v>
      </c>
      <c r="E28" s="2">
        <v>27.120518000000001</v>
      </c>
      <c r="F28" s="2">
        <v>27.153534000000001</v>
      </c>
      <c r="G28" s="2">
        <v>27.151633</v>
      </c>
      <c r="H28" s="2">
        <v>27.100515000000001</v>
      </c>
      <c r="I28" s="2">
        <v>27.102637999999999</v>
      </c>
      <c r="J28" s="2">
        <v>27.135486</v>
      </c>
      <c r="K28" s="2">
        <v>27.125446</v>
      </c>
      <c r="L28" s="2">
        <v>27.105481000000001</v>
      </c>
      <c r="M28" s="2">
        <f t="shared" si="2"/>
        <v>27.126145300000001</v>
      </c>
    </row>
    <row r="29" spans="1:13" x14ac:dyDescent="0.25">
      <c r="B29" s="2">
        <v>64</v>
      </c>
      <c r="C29" s="2">
        <v>13.675146</v>
      </c>
      <c r="D29" s="2">
        <v>13.695012999999999</v>
      </c>
      <c r="E29" s="2">
        <v>13.560358000000001</v>
      </c>
      <c r="F29" s="2">
        <v>13.576399</v>
      </c>
      <c r="G29" s="2">
        <v>13.694789</v>
      </c>
      <c r="H29" s="2">
        <v>13.564161</v>
      </c>
      <c r="I29" s="2">
        <v>13.572794</v>
      </c>
      <c r="J29" s="2">
        <v>13.576169999999999</v>
      </c>
      <c r="K29" s="2">
        <v>13.678801</v>
      </c>
      <c r="L29" s="2">
        <v>13.557809000000001</v>
      </c>
      <c r="M29" s="2">
        <f t="shared" si="2"/>
        <v>13.615144000000001</v>
      </c>
    </row>
    <row r="30" spans="1:13" x14ac:dyDescent="0.25">
      <c r="C30" s="1">
        <f>SUM(C23:C29)/60</f>
        <v>28.700399816666668</v>
      </c>
    </row>
    <row r="32" spans="1:13" ht="30" x14ac:dyDescent="0.25">
      <c r="B32" s="2" t="s">
        <v>1</v>
      </c>
      <c r="C32" s="2" t="s">
        <v>13</v>
      </c>
      <c r="D32" s="2" t="s">
        <v>14</v>
      </c>
      <c r="E32" s="2" t="s">
        <v>15</v>
      </c>
      <c r="F32" s="2" t="s">
        <v>16</v>
      </c>
      <c r="G32" s="2" t="s">
        <v>17</v>
      </c>
      <c r="H32" s="2" t="s">
        <v>18</v>
      </c>
      <c r="I32" s="2" t="s">
        <v>19</v>
      </c>
      <c r="J32" s="2" t="s">
        <v>20</v>
      </c>
      <c r="K32" s="2" t="s">
        <v>21</v>
      </c>
      <c r="L32" s="2" t="s">
        <v>22</v>
      </c>
      <c r="M32" s="2" t="s">
        <v>12</v>
      </c>
    </row>
    <row r="33" spans="2:13" x14ac:dyDescent="0.25">
      <c r="B33" s="2">
        <v>1</v>
      </c>
      <c r="C33" s="2">
        <v>5.1196679999999999</v>
      </c>
      <c r="D33" s="2">
        <v>5.1197739999999996</v>
      </c>
      <c r="E33" s="2">
        <v>5.1197759999999999</v>
      </c>
      <c r="F33" s="2">
        <v>5.1197920000000003</v>
      </c>
      <c r="G33" s="2">
        <v>5.1198329999999999</v>
      </c>
      <c r="H33" s="2">
        <v>5.1196570000000001</v>
      </c>
      <c r="I33" s="2">
        <v>5.1197049999999997</v>
      </c>
      <c r="J33" s="2">
        <v>5.1197150000000002</v>
      </c>
      <c r="K33" s="2">
        <v>5.1198290000000002</v>
      </c>
      <c r="L33" s="2">
        <v>5.1197330000000001</v>
      </c>
      <c r="M33" s="2">
        <f>AVERAGE(C33:L33)</f>
        <v>5.119748200000001</v>
      </c>
    </row>
    <row r="34" spans="2:13" x14ac:dyDescent="0.25">
      <c r="B34" s="2">
        <v>2</v>
      </c>
      <c r="C34" s="2">
        <v>5.1389860000000001</v>
      </c>
      <c r="D34" s="2">
        <v>5.1389129999999996</v>
      </c>
      <c r="E34" s="2">
        <v>5.1388629999999997</v>
      </c>
      <c r="F34" s="2">
        <v>5.1389370000000003</v>
      </c>
      <c r="G34" s="2">
        <v>5.138903</v>
      </c>
      <c r="H34" s="2">
        <v>5.1389420000000001</v>
      </c>
      <c r="I34" s="2">
        <v>5.1388910000000001</v>
      </c>
      <c r="J34" s="2">
        <v>5.1389290000000001</v>
      </c>
      <c r="K34" s="2">
        <v>5.1389529999999999</v>
      </c>
      <c r="L34" s="2">
        <v>5.1389170000000002</v>
      </c>
      <c r="M34" s="2">
        <f t="shared" ref="M34:M39" si="3">AVERAGE(C34:L34)</f>
        <v>5.1389233999999995</v>
      </c>
    </row>
    <row r="35" spans="2:13" x14ac:dyDescent="0.25">
      <c r="B35" s="2">
        <v>4</v>
      </c>
      <c r="C35" s="2">
        <v>5.1359760000000003</v>
      </c>
      <c r="D35" s="2">
        <v>5.1360089999999996</v>
      </c>
      <c r="E35" s="2">
        <v>5.1359159999999999</v>
      </c>
      <c r="F35" s="2">
        <v>5.1359399999999997</v>
      </c>
      <c r="G35" s="2">
        <v>5.1359250000000003</v>
      </c>
      <c r="H35" s="2">
        <v>5.1359209999999997</v>
      </c>
      <c r="I35" s="2">
        <v>5.1359839999999997</v>
      </c>
      <c r="J35" s="2">
        <v>5.1359250000000003</v>
      </c>
      <c r="K35" s="2">
        <v>5.1359919999999999</v>
      </c>
      <c r="L35" s="2">
        <v>5.1359560000000002</v>
      </c>
      <c r="M35" s="2">
        <f t="shared" si="3"/>
        <v>5.1359544000000001</v>
      </c>
    </row>
    <row r="36" spans="2:13" x14ac:dyDescent="0.25">
      <c r="B36" s="2">
        <v>8</v>
      </c>
      <c r="C36" s="2">
        <v>5.1368980000000004</v>
      </c>
      <c r="D36" s="2">
        <v>5.136971</v>
      </c>
      <c r="E36" s="2">
        <v>5.1369680000000004</v>
      </c>
      <c r="F36" s="2">
        <v>5.1369850000000001</v>
      </c>
      <c r="G36" s="2">
        <v>5.1369319999999998</v>
      </c>
      <c r="H36" s="2">
        <v>5.1368650000000002</v>
      </c>
      <c r="I36" s="2">
        <v>5.1369689999999997</v>
      </c>
      <c r="J36" s="2">
        <v>5.1369730000000002</v>
      </c>
      <c r="K36" s="2">
        <v>5.1369699999999998</v>
      </c>
      <c r="L36" s="2">
        <v>5.1369420000000003</v>
      </c>
      <c r="M36" s="2">
        <f t="shared" si="3"/>
        <v>5.1369472999999992</v>
      </c>
    </row>
    <row r="37" spans="2:13" x14ac:dyDescent="0.25">
      <c r="B37" s="2">
        <v>16</v>
      </c>
      <c r="C37" s="2">
        <v>5.136984</v>
      </c>
      <c r="D37" s="2">
        <v>5.1369429999999996</v>
      </c>
      <c r="E37" s="2">
        <v>5.1369340000000001</v>
      </c>
      <c r="F37" s="2">
        <v>5.1369559999999996</v>
      </c>
      <c r="G37" s="2">
        <v>5.1369309999999997</v>
      </c>
      <c r="H37" s="2">
        <v>5.1369170000000004</v>
      </c>
      <c r="I37" s="2">
        <v>5.136978</v>
      </c>
      <c r="J37" s="2">
        <v>5.136946</v>
      </c>
      <c r="K37" s="2">
        <v>5.1369309999999997</v>
      </c>
      <c r="L37" s="2">
        <v>5.1368989999999997</v>
      </c>
      <c r="M37" s="2">
        <f t="shared" si="3"/>
        <v>5.1369419000000001</v>
      </c>
    </row>
    <row r="38" spans="2:13" x14ac:dyDescent="0.25">
      <c r="B38" s="2">
        <v>32</v>
      </c>
      <c r="C38" s="2">
        <v>5.1369369999999996</v>
      </c>
      <c r="D38" s="2">
        <v>5.1369800000000003</v>
      </c>
      <c r="E38" s="2">
        <v>5.1369490000000004</v>
      </c>
      <c r="F38" s="2">
        <v>5.1369689999999997</v>
      </c>
      <c r="G38" s="2">
        <v>5.1369579999999999</v>
      </c>
      <c r="H38" s="2">
        <v>5.1369490000000004</v>
      </c>
      <c r="I38" s="2">
        <v>5.1369689999999997</v>
      </c>
      <c r="J38" s="2">
        <v>5.1369400000000001</v>
      </c>
      <c r="K38" s="2">
        <v>5.136971</v>
      </c>
      <c r="L38" s="2">
        <v>5.136997</v>
      </c>
      <c r="M38" s="2">
        <f t="shared" si="3"/>
        <v>5.1369619000000011</v>
      </c>
    </row>
    <row r="39" spans="2:13" x14ac:dyDescent="0.25">
      <c r="B39" s="2">
        <v>64</v>
      </c>
      <c r="C39" s="2">
        <v>5.136971</v>
      </c>
      <c r="D39" s="2">
        <v>5.1369199999999999</v>
      </c>
      <c r="E39" s="2">
        <v>5.1369759999999998</v>
      </c>
      <c r="F39" s="2">
        <v>5.1369160000000003</v>
      </c>
      <c r="G39" s="2">
        <v>5.1369629999999997</v>
      </c>
      <c r="H39" s="2">
        <v>5.1369150000000001</v>
      </c>
      <c r="I39" s="2">
        <v>5.1368980000000004</v>
      </c>
      <c r="J39" s="2">
        <v>5.1369379999999998</v>
      </c>
      <c r="K39" s="2">
        <v>5.136971</v>
      </c>
      <c r="L39" s="2">
        <v>5.1369590000000001</v>
      </c>
      <c r="M39" s="2">
        <f t="shared" si="3"/>
        <v>5.1369427000000005</v>
      </c>
    </row>
    <row r="50" spans="1:13" ht="45" x14ac:dyDescent="0.25">
      <c r="A50" s="1" t="s">
        <v>35</v>
      </c>
      <c r="B50" s="2" t="s">
        <v>26</v>
      </c>
      <c r="C50" s="2" t="s">
        <v>27</v>
      </c>
      <c r="D50" s="2" t="s">
        <v>28</v>
      </c>
    </row>
    <row r="51" spans="1:13" x14ac:dyDescent="0.25">
      <c r="B51" s="2" t="s">
        <v>29</v>
      </c>
      <c r="C51" s="2">
        <v>5.1372150000000003</v>
      </c>
      <c r="D51" s="2">
        <v>102.306825</v>
      </c>
    </row>
    <row r="52" spans="1:13" x14ac:dyDescent="0.25">
      <c r="B52" s="2" t="s">
        <v>30</v>
      </c>
      <c r="C52" s="2">
        <v>5.1371070000000003</v>
      </c>
      <c r="D52" s="2">
        <v>0.42010399999999998</v>
      </c>
    </row>
    <row r="53" spans="1:13" x14ac:dyDescent="0.25">
      <c r="B53" s="2" t="s">
        <v>31</v>
      </c>
      <c r="C53" s="2">
        <v>5.1362629999999996</v>
      </c>
      <c r="D53" s="2">
        <v>0.18810399999999999</v>
      </c>
    </row>
    <row r="54" spans="1:13" x14ac:dyDescent="0.25">
      <c r="B54" s="2" t="s">
        <v>32</v>
      </c>
      <c r="C54" s="2">
        <v>5.1371409999999997</v>
      </c>
      <c r="D54" s="2">
        <v>0.16647400000000001</v>
      </c>
    </row>
    <row r="55" spans="1:13" x14ac:dyDescent="0.25">
      <c r="B55" s="2" t="s">
        <v>33</v>
      </c>
      <c r="C55" s="2">
        <v>5.1363139999999996</v>
      </c>
      <c r="D55" s="2">
        <v>0.12334299999999999</v>
      </c>
    </row>
    <row r="56" spans="1:13" x14ac:dyDescent="0.25">
      <c r="B56" s="2" t="s">
        <v>34</v>
      </c>
      <c r="C56" s="2">
        <v>5.1371450000000003</v>
      </c>
      <c r="D56" s="2">
        <v>0.102427</v>
      </c>
    </row>
    <row r="58" spans="1:13" ht="45" x14ac:dyDescent="0.25">
      <c r="A58" s="1" t="s">
        <v>36</v>
      </c>
      <c r="B58" s="2" t="s">
        <v>26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6</v>
      </c>
      <c r="H58" s="2" t="s">
        <v>7</v>
      </c>
      <c r="I58" s="2" t="s">
        <v>8</v>
      </c>
      <c r="J58" s="2" t="s">
        <v>9</v>
      </c>
      <c r="K58" s="2" t="s">
        <v>10</v>
      </c>
      <c r="L58" s="2" t="s">
        <v>11</v>
      </c>
      <c r="M58" s="2" t="s">
        <v>12</v>
      </c>
    </row>
    <row r="59" spans="1:13" x14ac:dyDescent="0.25">
      <c r="A59" s="1" t="s">
        <v>37</v>
      </c>
      <c r="B59" s="2" t="s">
        <v>30</v>
      </c>
      <c r="C59" s="2">
        <v>41.151494999999997</v>
      </c>
      <c r="D59" s="2">
        <v>41.215865999999998</v>
      </c>
      <c r="E59" s="2">
        <v>41.365378</v>
      </c>
      <c r="F59" s="2">
        <v>41.662166999999997</v>
      </c>
      <c r="G59" s="2">
        <v>41.825597000000002</v>
      </c>
      <c r="H59" s="2">
        <v>41.626190999999999</v>
      </c>
      <c r="I59" s="2">
        <v>41.924292000000001</v>
      </c>
      <c r="J59" s="2">
        <v>41.789563000000001</v>
      </c>
      <c r="K59" s="2">
        <v>41.841222999999999</v>
      </c>
      <c r="L59" s="2">
        <v>41.704901</v>
      </c>
      <c r="M59" s="2">
        <f>AVERAGE(C59:L59)</f>
        <v>41.610667300000003</v>
      </c>
    </row>
    <row r="60" spans="1:13" x14ac:dyDescent="0.25">
      <c r="B60" s="2" t="s">
        <v>31</v>
      </c>
      <c r="C60" s="2">
        <v>18.237919999999999</v>
      </c>
      <c r="D60" s="2">
        <v>18.227989000000001</v>
      </c>
      <c r="E60" s="2">
        <v>18.256063999999999</v>
      </c>
      <c r="F60" s="2">
        <v>18.241803999999998</v>
      </c>
      <c r="G60" s="2">
        <v>18.272314000000001</v>
      </c>
      <c r="H60" s="2">
        <v>18.208853000000001</v>
      </c>
      <c r="I60" s="2">
        <v>18.243188</v>
      </c>
      <c r="J60" s="2">
        <v>18.253568000000001</v>
      </c>
      <c r="K60" s="2">
        <v>18.243580999999999</v>
      </c>
      <c r="L60" s="2">
        <v>18.252473999999999</v>
      </c>
      <c r="M60" s="2">
        <f t="shared" ref="M60:M63" si="4">AVERAGE(C60:L60)</f>
        <v>18.243775500000002</v>
      </c>
    </row>
    <row r="61" spans="1:13" x14ac:dyDescent="0.25">
      <c r="B61" s="2" t="s">
        <v>32</v>
      </c>
      <c r="C61" s="2">
        <v>16.139362999999999</v>
      </c>
      <c r="D61" s="2">
        <v>16.162292000000001</v>
      </c>
      <c r="E61" s="2">
        <v>16.132598000000002</v>
      </c>
      <c r="F61" s="2">
        <v>16.171572999999999</v>
      </c>
      <c r="G61" s="2">
        <v>16.155895000000001</v>
      </c>
      <c r="H61" s="2">
        <v>16.106629999999999</v>
      </c>
      <c r="I61" s="2">
        <v>16.112786</v>
      </c>
      <c r="J61" s="2">
        <v>16.140198999999999</v>
      </c>
      <c r="K61" s="2">
        <v>16.131848000000002</v>
      </c>
      <c r="L61" s="2">
        <v>16.143471000000002</v>
      </c>
      <c r="M61" s="2">
        <f t="shared" si="4"/>
        <v>16.1396655</v>
      </c>
    </row>
    <row r="62" spans="1:13" x14ac:dyDescent="0.25">
      <c r="B62" s="2" t="s">
        <v>33</v>
      </c>
      <c r="C62" s="2">
        <v>11.087180999999999</v>
      </c>
      <c r="D62" s="2">
        <v>11.079985000000001</v>
      </c>
      <c r="E62" s="2">
        <v>11.071615</v>
      </c>
      <c r="F62" s="2">
        <v>11.07225</v>
      </c>
      <c r="G62" s="2">
        <v>11.109085</v>
      </c>
      <c r="H62" s="2">
        <v>11.071327</v>
      </c>
      <c r="I62" s="2">
        <v>11.059998</v>
      </c>
      <c r="J62" s="2">
        <v>11.086029999999999</v>
      </c>
      <c r="K62" s="2">
        <v>11.062951</v>
      </c>
      <c r="L62" s="2">
        <v>11.065479</v>
      </c>
      <c r="M62" s="2">
        <f t="shared" si="4"/>
        <v>11.076590100000001</v>
      </c>
    </row>
    <row r="63" spans="1:13" x14ac:dyDescent="0.25">
      <c r="B63" s="2" t="s">
        <v>34</v>
      </c>
      <c r="C63" s="2">
        <v>7.5614650000000001</v>
      </c>
      <c r="D63" s="2">
        <v>7.4937930000000001</v>
      </c>
      <c r="E63" s="2">
        <v>7.5086550000000001</v>
      </c>
      <c r="F63" s="2">
        <v>7.5165189999999997</v>
      </c>
      <c r="G63" s="2">
        <v>7.5332910000000002</v>
      </c>
      <c r="H63" s="2">
        <v>7.5050169999999996</v>
      </c>
      <c r="I63" s="2">
        <v>7.4984890000000002</v>
      </c>
      <c r="J63" s="2">
        <v>7.5090729999999999</v>
      </c>
      <c r="K63" s="2">
        <v>7.5014849999999997</v>
      </c>
      <c r="L63" s="2">
        <v>7.5118460000000002</v>
      </c>
      <c r="M63" s="2">
        <f t="shared" si="4"/>
        <v>7.5139633000000003</v>
      </c>
    </row>
    <row r="65" spans="1:13" ht="45" x14ac:dyDescent="0.25">
      <c r="A65" s="1" t="s">
        <v>36</v>
      </c>
      <c r="B65" s="2" t="s">
        <v>26</v>
      </c>
      <c r="C65" s="2" t="s">
        <v>13</v>
      </c>
      <c r="D65" s="2" t="s">
        <v>14</v>
      </c>
      <c r="E65" s="2" t="s">
        <v>15</v>
      </c>
      <c r="F65" s="2" t="s">
        <v>16</v>
      </c>
      <c r="G65" s="2" t="s">
        <v>17</v>
      </c>
      <c r="H65" s="2" t="s">
        <v>18</v>
      </c>
      <c r="I65" s="2" t="s">
        <v>19</v>
      </c>
      <c r="J65" s="2" t="s">
        <v>20</v>
      </c>
      <c r="K65" s="2" t="s">
        <v>21</v>
      </c>
      <c r="L65" s="2" t="s">
        <v>22</v>
      </c>
      <c r="M65" s="2" t="s">
        <v>12</v>
      </c>
    </row>
    <row r="66" spans="1:13" x14ac:dyDescent="0.25">
      <c r="A66" s="1" t="s">
        <v>37</v>
      </c>
      <c r="B66" s="2" t="s">
        <v>30</v>
      </c>
      <c r="C66" s="2">
        <v>5.1369249999999997</v>
      </c>
      <c r="D66" s="2">
        <v>5.1369740000000004</v>
      </c>
      <c r="E66" s="2">
        <v>5.1369499999999997</v>
      </c>
      <c r="F66" s="2">
        <v>5.136952</v>
      </c>
      <c r="G66" s="2">
        <v>5.1369980000000002</v>
      </c>
      <c r="H66" s="2">
        <v>5.136965</v>
      </c>
      <c r="I66" s="2">
        <v>5.1369530000000001</v>
      </c>
      <c r="J66" s="2">
        <v>5.1369280000000002</v>
      </c>
      <c r="K66" s="2">
        <v>5.1369309999999997</v>
      </c>
      <c r="L66" s="2">
        <v>5.1369610000000003</v>
      </c>
      <c r="M66" s="2">
        <f>AVERAGE(C66:L66)</f>
        <v>5.1369536999999994</v>
      </c>
    </row>
    <row r="67" spans="1:13" x14ac:dyDescent="0.25">
      <c r="B67" s="2" t="s">
        <v>31</v>
      </c>
      <c r="C67" s="2">
        <v>5.1369590000000001</v>
      </c>
      <c r="D67" s="2">
        <v>5.1369319999999998</v>
      </c>
      <c r="E67" s="2">
        <v>5.1369309999999997</v>
      </c>
      <c r="F67" s="2">
        <v>5.1368600000000004</v>
      </c>
      <c r="G67" s="2">
        <v>5.1369860000000003</v>
      </c>
      <c r="H67" s="2">
        <v>5.1369600000000002</v>
      </c>
      <c r="I67" s="2">
        <v>5.1370139999999997</v>
      </c>
      <c r="J67" s="2">
        <v>5.1369850000000001</v>
      </c>
      <c r="K67" s="2">
        <v>5.1369220000000002</v>
      </c>
      <c r="L67" s="2">
        <v>5.1370120000000004</v>
      </c>
      <c r="M67" s="2">
        <f t="shared" ref="M67:M70" si="5">AVERAGE(C67:L67)</f>
        <v>5.1369561000000008</v>
      </c>
    </row>
    <row r="68" spans="1:13" x14ac:dyDescent="0.25">
      <c r="B68" s="2" t="s">
        <v>32</v>
      </c>
      <c r="C68" s="2">
        <v>5.1369749999999996</v>
      </c>
      <c r="D68" s="2">
        <v>5.1369949999999998</v>
      </c>
      <c r="E68" s="2">
        <v>5.1369559999999996</v>
      </c>
      <c r="F68" s="2">
        <v>5.136952</v>
      </c>
      <c r="G68" s="2">
        <v>5.1369959999999999</v>
      </c>
      <c r="H68" s="2">
        <v>5.1369300000000004</v>
      </c>
      <c r="I68" s="2">
        <v>5.136997</v>
      </c>
      <c r="J68" s="2">
        <v>5.1369899999999999</v>
      </c>
      <c r="K68" s="2">
        <v>5.1369569999999998</v>
      </c>
      <c r="L68" s="2">
        <v>5.1369150000000001</v>
      </c>
      <c r="M68" s="2">
        <f t="shared" si="5"/>
        <v>5.1369662999999992</v>
      </c>
    </row>
    <row r="69" spans="1:13" x14ac:dyDescent="0.25">
      <c r="B69" s="2" t="s">
        <v>33</v>
      </c>
      <c r="C69" s="2">
        <v>5.1370199999999997</v>
      </c>
      <c r="D69" s="2">
        <v>5.136952</v>
      </c>
      <c r="E69" s="2">
        <v>5.136971</v>
      </c>
      <c r="F69" s="2">
        <v>5.1369210000000001</v>
      </c>
      <c r="G69" s="2">
        <v>5.1369300000000004</v>
      </c>
      <c r="H69" s="2">
        <v>5.136876</v>
      </c>
      <c r="I69" s="2">
        <v>5.1369259999999999</v>
      </c>
      <c r="J69" s="2">
        <v>5.1368859999999996</v>
      </c>
      <c r="K69" s="2">
        <v>5.1369530000000001</v>
      </c>
      <c r="L69" s="2">
        <v>5.136997</v>
      </c>
      <c r="M69" s="2">
        <f t="shared" si="5"/>
        <v>5.1369431999999993</v>
      </c>
    </row>
    <row r="70" spans="1:13" x14ac:dyDescent="0.25">
      <c r="B70" s="2" t="s">
        <v>34</v>
      </c>
      <c r="C70" s="2">
        <v>5.1369499999999997</v>
      </c>
      <c r="D70" s="2">
        <v>5.1369670000000003</v>
      </c>
      <c r="E70" s="2">
        <v>5.1369429999999996</v>
      </c>
      <c r="F70" s="2">
        <v>5.136952</v>
      </c>
      <c r="G70" s="2">
        <v>5.1369499999999997</v>
      </c>
      <c r="H70" s="2">
        <v>5.1369550000000004</v>
      </c>
      <c r="I70" s="2">
        <v>5.136965</v>
      </c>
      <c r="J70" s="2">
        <v>5.1369150000000001</v>
      </c>
      <c r="K70" s="2">
        <v>5.1369009999999999</v>
      </c>
      <c r="L70" s="2">
        <v>5.136908</v>
      </c>
      <c r="M70" s="2">
        <f t="shared" si="5"/>
        <v>5.1369406</v>
      </c>
    </row>
    <row r="73" spans="1:13" ht="60" x14ac:dyDescent="0.25">
      <c r="A73" s="1" t="s">
        <v>38</v>
      </c>
      <c r="B73" s="2" t="s">
        <v>39</v>
      </c>
      <c r="C73" s="2" t="s">
        <v>27</v>
      </c>
      <c r="D73" s="2" t="s">
        <v>40</v>
      </c>
      <c r="E73" s="2" t="s">
        <v>41</v>
      </c>
    </row>
    <row r="74" spans="1:13" x14ac:dyDescent="0.25">
      <c r="A74" s="1" t="s">
        <v>37</v>
      </c>
      <c r="B74" s="2">
        <v>1000</v>
      </c>
      <c r="C74" s="2">
        <v>5.1370060000000004</v>
      </c>
      <c r="D74" s="2">
        <v>7.6494000000000006E-2</v>
      </c>
      <c r="E74" s="3">
        <f>D74/86400</f>
        <v>8.8534722222222227E-7</v>
      </c>
    </row>
    <row r="75" spans="1:13" x14ac:dyDescent="0.25">
      <c r="B75" s="2">
        <f>B74*10</f>
        <v>10000</v>
      </c>
      <c r="C75" s="2">
        <v>5.1369949999999998</v>
      </c>
      <c r="D75" s="2">
        <v>0.74182499999999996</v>
      </c>
      <c r="E75" s="3">
        <f t="shared" ref="E75:E76" si="6">D75/86400</f>
        <v>8.5859374999999995E-6</v>
      </c>
    </row>
    <row r="76" spans="1:13" x14ac:dyDescent="0.25">
      <c r="B76" s="2">
        <f t="shared" ref="B76:B77" si="7">B75*10</f>
        <v>100000</v>
      </c>
      <c r="C76" s="2">
        <v>5.136952</v>
      </c>
      <c r="D76" s="2">
        <v>7.3440880000000002</v>
      </c>
      <c r="E76" s="3">
        <f t="shared" si="6"/>
        <v>8.5001018518518514E-5</v>
      </c>
    </row>
    <row r="77" spans="1:13" x14ac:dyDescent="0.25">
      <c r="B77" s="2">
        <f t="shared" si="7"/>
        <v>1000000</v>
      </c>
      <c r="C77" s="2">
        <v>5.1369170000000004</v>
      </c>
      <c r="D77" s="2">
        <v>74.091391999999999</v>
      </c>
      <c r="E77" s="3">
        <f>D77/86400</f>
        <v>8.5753925925925929E-4</v>
      </c>
    </row>
    <row r="78" spans="1:13" x14ac:dyDescent="0.25">
      <c r="B78" s="2">
        <v>10000000</v>
      </c>
      <c r="C78" s="2">
        <v>5.1355040000000001</v>
      </c>
      <c r="D78" s="2">
        <v>747.34893999999997</v>
      </c>
      <c r="E78" s="3">
        <f t="shared" ref="E78:E79" si="8">D78/86400</f>
        <v>8.6498719907407411E-3</v>
      </c>
    </row>
    <row r="79" spans="1:13" x14ac:dyDescent="0.25">
      <c r="B79" s="2">
        <v>100000000</v>
      </c>
      <c r="C79" s="2">
        <v>5.0160359999999997</v>
      </c>
      <c r="D79" s="2">
        <v>7430.4382960000003</v>
      </c>
      <c r="E79" s="3">
        <f t="shared" si="8"/>
        <v>8.6000443240740743E-2</v>
      </c>
    </row>
    <row r="80" spans="1:13" x14ac:dyDescent="0.25">
      <c r="E80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BATISTE</dc:creator>
  <cp:lastModifiedBy>Quentin BATISTE</cp:lastModifiedBy>
  <dcterms:created xsi:type="dcterms:W3CDTF">2025-01-23T12:37:52Z</dcterms:created>
  <dcterms:modified xsi:type="dcterms:W3CDTF">2025-01-24T17:13:59Z</dcterms:modified>
</cp:coreProperties>
</file>