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mc:AlternateContent xmlns:mc="http://schemas.openxmlformats.org/markup-compatibility/2006">
    <mc:Choice Requires="x15">
      <x15ac:absPath xmlns:x15ac="http://schemas.microsoft.com/office/spreadsheetml/2010/11/ac" url="C:\Users\esthe\Documents\Projects\Excel_Projects\"/>
    </mc:Choice>
  </mc:AlternateContent>
  <xr:revisionPtr revIDLastSave="0" documentId="13_ncr:1_{A26736F9-7B8B-4549-9A9D-80E1B135DABC}" xr6:coauthVersionLast="47" xr6:coauthVersionMax="47" xr10:uidLastSave="{00000000-0000-0000-0000-000000000000}"/>
  <bookViews>
    <workbookView xWindow="-90" yWindow="0" windowWidth="9780" windowHeight="10530" firstSheet="2" activeTab="2" xr2:uid="{00000000-000D-0000-FFFF-FFFF00000000}"/>
  </bookViews>
  <sheets>
    <sheet name="ICT_Requests" sheetId="1" state="hidden" r:id="rId1"/>
    <sheet name="Pivot Table" sheetId="3" state="veryHidden" r:id="rId2"/>
    <sheet name="Calculations" sheetId="2" r:id="rId3"/>
    <sheet name="Dashboard" sheetId="5" r:id="rId4"/>
  </sheets>
  <definedNames>
    <definedName name="_xlcn.WorksheetConnection_NMRDCINVENTORY2025.xlsxTable11" hidden="1">Table1[]</definedName>
    <definedName name="common_item">Calculations!$B$3</definedName>
    <definedName name="least">Calculations!$A$4</definedName>
    <definedName name="least_item">Calculations!$B$4</definedName>
    <definedName name="most">Calculations!$A$3</definedName>
    <definedName name="Slicer_Department">#N/A</definedName>
    <definedName name="Slicer_Requested_equipments">#N/A</definedName>
    <definedName name="total_item">Calculations!$B$2</definedName>
  </definedNames>
  <calcPr calcId="191029"/>
  <pivotCaches>
    <pivotCache cacheId="0" r:id="rId5"/>
    <pivotCache cacheId="1" r:id="rId6"/>
    <pivotCache cacheId="2" r:id="rId7"/>
    <pivotCache cacheId="3" r:id="rId8"/>
    <pivotCache cacheId="4" r:id="rId9"/>
    <pivotCache cacheId="5" r:id="rId10"/>
    <pivotCache cacheId="6"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NMRDC INVENTORY 2025.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B2" i="2"/>
  <c r="B4" i="2"/>
  <c r="B3" i="2"/>
  <c r="D2" i="2" a="1"/>
  <c r="D2" i="2" s="1"/>
  <c r="E2" i="2" s="1"/>
  <c r="E3" i="2" l="1"/>
  <c r="E4" i="2"/>
  <c r="E5" i="2"/>
  <c r="E6" i="2"/>
  <c r="E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2A8B19-14CE-4505-9E43-2E15AE3C75D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683F2B-8662-4367-B3CF-8894313E1E39}" name="WorksheetConnection_NMRDC INVENTORY 2025.xlsx!Table1" type="102" refreshedVersion="8" minRefreshableVersion="5">
    <extLst>
      <ext xmlns:x15="http://schemas.microsoft.com/office/spreadsheetml/2010/11/main" uri="{DE250136-89BD-433C-8126-D09CA5730AF9}">
        <x15:connection id="Table1" autoDelete="1">
          <x15:rangePr sourceName="_xlcn.WorksheetConnection_NMRDCINVENTORY2025.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<sst xmlns="http://schemas.openxmlformats.org/spreadsheetml/2006/main" count="1503" uniqueCount="344">
  <si>
    <t>NO.</t>
  </si>
  <si>
    <t>8CC8170XP7</t>
  </si>
  <si>
    <t>8CC8410JBY</t>
  </si>
  <si>
    <t>VNF3N24155</t>
  </si>
  <si>
    <t>8CG9130BTS</t>
  </si>
  <si>
    <t>3CQ9020BS8</t>
  </si>
  <si>
    <t>8CG9133M4K</t>
  </si>
  <si>
    <t>3CQ847087K</t>
  </si>
  <si>
    <t>1CR11132R2</t>
  </si>
  <si>
    <t>8CC9243JBQ</t>
  </si>
  <si>
    <t>CNC3010QKH</t>
  </si>
  <si>
    <t>8CC9241K97</t>
  </si>
  <si>
    <t>CNC3010Q95</t>
  </si>
  <si>
    <t>8CC91773P00</t>
  </si>
  <si>
    <t>CNC3010Q8Z</t>
  </si>
  <si>
    <t>8CC92943MD</t>
  </si>
  <si>
    <t>CZC4082T6V</t>
  </si>
  <si>
    <t>3CQ0100QT5</t>
  </si>
  <si>
    <t>4CE8114VS5</t>
  </si>
  <si>
    <t>3CQ8250XH9</t>
  </si>
  <si>
    <t>VNC5100075</t>
  </si>
  <si>
    <t>G611M940651</t>
  </si>
  <si>
    <t>3CQ8430B31</t>
  </si>
  <si>
    <t>PHCL547779</t>
  </si>
  <si>
    <t>VNC4127639</t>
  </si>
  <si>
    <t>8CC2201VCL</t>
  </si>
  <si>
    <t>4CE250D21T</t>
  </si>
  <si>
    <t>3CQ1200MVL</t>
  </si>
  <si>
    <t>CN191A1O5O</t>
  </si>
  <si>
    <t>4CE1211QZW</t>
  </si>
  <si>
    <t>3CQ1170T06</t>
  </si>
  <si>
    <t>CNF1M04937</t>
  </si>
  <si>
    <t>8CC2510KQV</t>
  </si>
  <si>
    <t>MXL7232Z3G</t>
  </si>
  <si>
    <t>MXL8211S7P</t>
  </si>
  <si>
    <t>CNC022RN9B</t>
  </si>
  <si>
    <t>8CC85280GY</t>
  </si>
  <si>
    <t>4CE8114YKK</t>
  </si>
  <si>
    <t>3CQ0031YTW</t>
  </si>
  <si>
    <t>CNBW72M1RH</t>
  </si>
  <si>
    <t>3CQ836003P</t>
  </si>
  <si>
    <t>3CQ0100QV4</t>
  </si>
  <si>
    <t>CZC5081YKK</t>
  </si>
  <si>
    <t>4CE8060VT4</t>
  </si>
  <si>
    <t>CZC00393XY</t>
  </si>
  <si>
    <t>3CQ1430YZF</t>
  </si>
  <si>
    <t>PHCL151602</t>
  </si>
  <si>
    <t>3CQ82012Y7</t>
  </si>
  <si>
    <t>8CG82729Y9</t>
  </si>
  <si>
    <t>8CG8528K1T</t>
  </si>
  <si>
    <t>8CG8395W52</t>
  </si>
  <si>
    <t>3CQ83507Z1</t>
  </si>
  <si>
    <t>CN25G8527B</t>
  </si>
  <si>
    <t>8CC2080893</t>
  </si>
  <si>
    <t>PHCL231790</t>
  </si>
  <si>
    <t>8CC208088G</t>
  </si>
  <si>
    <t>PHCGC03573</t>
  </si>
  <si>
    <t>8CC20619J8</t>
  </si>
  <si>
    <t>3CQ14310MM</t>
  </si>
  <si>
    <t>VNC4H67387</t>
  </si>
  <si>
    <t>8CG8395WS5</t>
  </si>
  <si>
    <t>CN18K2726M</t>
  </si>
  <si>
    <t>CZC0063FBY</t>
  </si>
  <si>
    <t>6CM238OK67</t>
  </si>
  <si>
    <t>8CC2083LH1</t>
  </si>
  <si>
    <t>CNBW82F2YL</t>
  </si>
  <si>
    <t>6CM2400RC9</t>
  </si>
  <si>
    <t>TRF3040RZG</t>
  </si>
  <si>
    <t>8CG838DSXW</t>
  </si>
  <si>
    <t>3CQ83502Q1</t>
  </si>
  <si>
    <t>CNCKC51659</t>
  </si>
  <si>
    <t>CN-01M2XX-QDC00-7CC-3KTU-A04</t>
  </si>
  <si>
    <t>VNH5P05304</t>
  </si>
  <si>
    <t>8CC20808MP</t>
  </si>
  <si>
    <t>CN2CF9HJCJ</t>
  </si>
  <si>
    <t>8CC2080872</t>
  </si>
  <si>
    <t>8CC2083LGP</t>
  </si>
  <si>
    <t>8CG8526KHX</t>
  </si>
  <si>
    <t>3CQ80504QL</t>
  </si>
  <si>
    <t>PHCL150261</t>
  </si>
  <si>
    <t>CNC1J00035</t>
  </si>
  <si>
    <t>8CC20619J4</t>
  </si>
  <si>
    <t>3CQ14310NB</t>
  </si>
  <si>
    <t>8CC81806ZN</t>
  </si>
  <si>
    <t>CNCMN5555L</t>
  </si>
  <si>
    <t>CZC0037R2J</t>
  </si>
  <si>
    <t>8CG8527YPK</t>
  </si>
  <si>
    <t>3CQ84206RP</t>
  </si>
  <si>
    <t>CNCKCH94232</t>
  </si>
  <si>
    <t>CNT00447HC</t>
  </si>
  <si>
    <t>3CB0092DGZ</t>
  </si>
  <si>
    <t>6CM2380KMT</t>
  </si>
  <si>
    <t>CNCJF08899</t>
  </si>
  <si>
    <t>8CG85278JN</t>
  </si>
  <si>
    <t>3CQ8421S48</t>
  </si>
  <si>
    <t>6CM2380LR8</t>
  </si>
  <si>
    <t>TRF3040RKP</t>
  </si>
  <si>
    <t>4CE81154LH</t>
  </si>
  <si>
    <t>3CQ91419JL</t>
  </si>
  <si>
    <t>8CC81806ZM</t>
  </si>
  <si>
    <t>TRF20900LX</t>
  </si>
  <si>
    <t>3CQ0150TG9</t>
  </si>
  <si>
    <t>PHCL150378</t>
  </si>
  <si>
    <t>CZC917B3D4</t>
  </si>
  <si>
    <t>CNC9373W6X</t>
  </si>
  <si>
    <t>CNB1P5P6HC</t>
  </si>
  <si>
    <t>CZC0310QW0</t>
  </si>
  <si>
    <t>3CQ0150RVH</t>
  </si>
  <si>
    <t>CN23A10C7</t>
  </si>
  <si>
    <t>8CC20711MN</t>
  </si>
  <si>
    <t>CNC2Y09621</t>
  </si>
  <si>
    <t>CNC234A1082</t>
  </si>
  <si>
    <t>CNC234A102Q</t>
  </si>
  <si>
    <t>8CG83005CM</t>
  </si>
  <si>
    <t>6CM2380LS4</t>
  </si>
  <si>
    <t>8CC20619L9</t>
  </si>
  <si>
    <t>3CQ1430YZL</t>
  </si>
  <si>
    <t>VNH5P05176</t>
  </si>
  <si>
    <t>VNH4203858</t>
  </si>
  <si>
    <t>CNCKC50249</t>
  </si>
  <si>
    <t>VNC4122431</t>
  </si>
  <si>
    <t>VNH5P05165</t>
  </si>
  <si>
    <t>PHC6H73759</t>
  </si>
  <si>
    <t>8CC407144K</t>
  </si>
  <si>
    <t>CNV7330V0J</t>
  </si>
  <si>
    <t>CNC850003R</t>
  </si>
  <si>
    <t>8CC83407F5</t>
  </si>
  <si>
    <t>CNV7240K45</t>
  </si>
  <si>
    <t>CNC846294C</t>
  </si>
  <si>
    <t>CNC84629XV</t>
  </si>
  <si>
    <t>CNC85001NB</t>
  </si>
  <si>
    <t>PHC6C86417</t>
  </si>
  <si>
    <t>4CE8114ZMK</t>
  </si>
  <si>
    <t>4CE81155FZ</t>
  </si>
  <si>
    <t>4CE8115514</t>
  </si>
  <si>
    <t>4CE8115409</t>
  </si>
  <si>
    <t>4CE8114ZL0</t>
  </si>
  <si>
    <t>4CE8114ZRT</t>
  </si>
  <si>
    <t>4CE8114ZF9</t>
  </si>
  <si>
    <t>4CE8114ZKT</t>
  </si>
  <si>
    <t>4CE8114ZFT</t>
  </si>
  <si>
    <t>4CE81154NX</t>
  </si>
  <si>
    <t>4CE81153RZ</t>
  </si>
  <si>
    <t>4CE8114ZRW</t>
  </si>
  <si>
    <t>4CE8114ZSP</t>
  </si>
  <si>
    <t>4CE8114ZJM</t>
  </si>
  <si>
    <t>4CE81153MZ</t>
  </si>
  <si>
    <t>4CE8114ZS0</t>
  </si>
  <si>
    <t>4CE8114ZKC</t>
  </si>
  <si>
    <t>4CE81153ML</t>
  </si>
  <si>
    <t>4CE8114ZF1</t>
  </si>
  <si>
    <t>CNV7330TQF</t>
  </si>
  <si>
    <t>CNV74106CS</t>
  </si>
  <si>
    <t>CNV7380JJD</t>
  </si>
  <si>
    <t>CNV73317VY</t>
  </si>
  <si>
    <t>CNV7330WDY</t>
  </si>
  <si>
    <t>VNH5P05140</t>
  </si>
  <si>
    <t>VNC3828722</t>
  </si>
  <si>
    <t>3CQ8120034</t>
  </si>
  <si>
    <t>3CQ81200D0</t>
  </si>
  <si>
    <t>3CQ7500K7Z</t>
  </si>
  <si>
    <t>3CQ81200DF</t>
  </si>
  <si>
    <t>3CQ81200CZ</t>
  </si>
  <si>
    <t>3CQ812003H</t>
  </si>
  <si>
    <t>3CQ81201GJ</t>
  </si>
  <si>
    <t>3CQ812026T</t>
  </si>
  <si>
    <t>3CQ81200XF</t>
  </si>
  <si>
    <t>3CQ81201G7</t>
  </si>
  <si>
    <t>3CQ81200DV</t>
  </si>
  <si>
    <t>3CQ7500K7T</t>
  </si>
  <si>
    <t>3CQ81201CX</t>
  </si>
  <si>
    <t>3CQ81200XK</t>
  </si>
  <si>
    <t>3CQ81200D2</t>
  </si>
  <si>
    <t>3CQ81200CV</t>
  </si>
  <si>
    <t>3CQ81201G6</t>
  </si>
  <si>
    <t>CNC85000QX</t>
  </si>
  <si>
    <t>CNC85000FW</t>
  </si>
  <si>
    <t>CNC846296S</t>
  </si>
  <si>
    <t>CNC8500049</t>
  </si>
  <si>
    <t>CNC850002V</t>
  </si>
  <si>
    <t>CNC846297R</t>
  </si>
  <si>
    <t>CNC84627NR</t>
  </si>
  <si>
    <t>CNC8462964</t>
  </si>
  <si>
    <t>CNV7340KXG</t>
  </si>
  <si>
    <t>PHC6C86402</t>
  </si>
  <si>
    <t>VNC4131396</t>
  </si>
  <si>
    <t>CNFF805779</t>
  </si>
  <si>
    <t>VNH5302928</t>
  </si>
  <si>
    <t>CZC0315FW4</t>
  </si>
  <si>
    <t>3CQ0270766</t>
  </si>
  <si>
    <t>VNCKM1BHKY</t>
  </si>
  <si>
    <t>4CE1081ZB9</t>
  </si>
  <si>
    <t>3CQ1150GLS</t>
  </si>
  <si>
    <t>CNB1P5P6GR</t>
  </si>
  <si>
    <t>CNB1P5P6HG</t>
  </si>
  <si>
    <t>4CE273B5P1</t>
  </si>
  <si>
    <t>3CQ2360F56</t>
  </si>
  <si>
    <t>8CC3012DO6</t>
  </si>
  <si>
    <t>8CC3012DOL</t>
  </si>
  <si>
    <t>3CQ2360F5K</t>
  </si>
  <si>
    <t>4CE237B5NT</t>
  </si>
  <si>
    <t>4CE237B5YB</t>
  </si>
  <si>
    <t>3CQ2360FXK</t>
  </si>
  <si>
    <t>CNCKC51682</t>
  </si>
  <si>
    <t>CZC41115JR</t>
  </si>
  <si>
    <t>3CQ0152R9W</t>
  </si>
  <si>
    <t>6CM4130JBS</t>
  </si>
  <si>
    <t>VNH4203865</t>
  </si>
  <si>
    <t>CNCMN4P0W7</t>
  </si>
  <si>
    <t>3CQ01S2RBZ</t>
  </si>
  <si>
    <t>John Obudah</t>
  </si>
  <si>
    <t>Amandi-Umeh Uchenna Ijeoma</t>
  </si>
  <si>
    <t/>
  </si>
  <si>
    <t>Ukende Rose</t>
  </si>
  <si>
    <t>Radio Survey</t>
  </si>
  <si>
    <t>Quality Assurance Unit</t>
  </si>
  <si>
    <t>Ship And Yard Unit</t>
  </si>
  <si>
    <t>Rmrcc</t>
  </si>
  <si>
    <t>Convention And Compliance</t>
  </si>
  <si>
    <t>Directors Office</t>
  </si>
  <si>
    <t>Examination And Certification</t>
  </si>
  <si>
    <t>Usman Siraj</t>
  </si>
  <si>
    <t>Jamila Opadeyi</t>
  </si>
  <si>
    <t>Ann Ameh (Project)</t>
  </si>
  <si>
    <t>L And C</t>
  </si>
  <si>
    <t>Compliance And Tracking Unit (Project)</t>
  </si>
  <si>
    <t>Imdg (Project)</t>
  </si>
  <si>
    <t>P And C</t>
  </si>
  <si>
    <t>Climate Change</t>
  </si>
  <si>
    <t>Ship Scrapping Unit</t>
  </si>
  <si>
    <t>C And C</t>
  </si>
  <si>
    <t>Laboratory</t>
  </si>
  <si>
    <t>Operation</t>
  </si>
  <si>
    <t>Deputy Director</t>
  </si>
  <si>
    <t>Circulatuion Desk</t>
  </si>
  <si>
    <t>General Services</t>
  </si>
  <si>
    <t>Operations Room</t>
  </si>
  <si>
    <t>Archives Unit</t>
  </si>
  <si>
    <t>Bluegate Ups</t>
  </si>
  <si>
    <t>Hp Monitor</t>
  </si>
  <si>
    <t>Specification</t>
  </si>
  <si>
    <t>Hp 24 All-In-One Pc
Model 24-F0037C</t>
  </si>
  <si>
    <t>Ar-5316E</t>
  </si>
  <si>
    <t>Hp Pavillion 24 All-In-One Pc
Model 24-Xa0053W</t>
  </si>
  <si>
    <t>Hp Color Laserjet Pro Mfp M181Fw</t>
  </si>
  <si>
    <t>Hp 290 G2 Mt Business Pc</t>
  </si>
  <si>
    <t>Hp V197 Monitor</t>
  </si>
  <si>
    <t>Desktop Tst77S5</t>
  </si>
  <si>
    <t>Hp V27I Fhd Monitor</t>
  </si>
  <si>
    <t>Hp Elite Desk 800 G4 34W Desktop Mini Pc</t>
  </si>
  <si>
    <t>Hp P27 Gs Fhd Monitor</t>
  </si>
  <si>
    <t>Hp Prodesk 600 G4 Desktop Mini Pc</t>
  </si>
  <si>
    <t>Hp Pavilion 570 Dt Pc</t>
  </si>
  <si>
    <t>Hp V194 Monitor</t>
  </si>
  <si>
    <t>Desktop-M6Hq93G</t>
  </si>
  <si>
    <t>Laserjet Pro 400 M401A</t>
  </si>
  <si>
    <t>Mp 2014 Ad</t>
  </si>
  <si>
    <t>Laserjet Pro M404Dn</t>
  </si>
  <si>
    <t>Color Laserjet Pro Mfp M180N</t>
  </si>
  <si>
    <t>Model 24-Df1207Nh</t>
  </si>
  <si>
    <t>Hp P19B G4 Wxga Monitor</t>
  </si>
  <si>
    <t>Desktop-Eskg900</t>
  </si>
  <si>
    <t>Hp Scanjet Pro 2500Fi</t>
  </si>
  <si>
    <t>Laserjet Pro 200 Color M251Nw</t>
  </si>
  <si>
    <t>Hp 200 G4 22 All-In-One Pc</t>
  </si>
  <si>
    <t>Hp Elite One 800 G3 23.8In Non-Touch</t>
  </si>
  <si>
    <t>Hp Le1851W Monitor</t>
  </si>
  <si>
    <t>Hp 290 G1 Mt Business Pc</t>
  </si>
  <si>
    <t>Hp Laserjet P2015</t>
  </si>
  <si>
    <t>Hp Elite Desk 800 G1 Sff Business Pc</t>
  </si>
  <si>
    <t>Hp Elite Desk 800 Gs Sff</t>
  </si>
  <si>
    <t>Hp V20 Hd+ Monitor</t>
  </si>
  <si>
    <t>Hp Officejet Pro 7740</t>
  </si>
  <si>
    <t>Laserjet Pro M402N</t>
  </si>
  <si>
    <t>Laserjet P2035</t>
  </si>
  <si>
    <t>Hp Smart Tank 750</t>
  </si>
  <si>
    <t>Hp W1972A Monitor</t>
  </si>
  <si>
    <t>Hp 200 G2 22 All-In-One Pc</t>
  </si>
  <si>
    <t>Hp 600B Series</t>
  </si>
  <si>
    <t>Hp Laserjet P2055Dn</t>
  </si>
  <si>
    <t>Flat Panel Monitor E2016H</t>
  </si>
  <si>
    <t>Laserjet Pro 400 M401Dn</t>
  </si>
  <si>
    <t>Hp 200 G3 All-In-One Business Pc</t>
  </si>
  <si>
    <t>Hp Laserjet 2015</t>
  </si>
  <si>
    <t>Hp Prodesk 600 G6 Desktop Mini Pc</t>
  </si>
  <si>
    <t>Color Laserjet Pro Mfp M479 Fwd</t>
  </si>
  <si>
    <t>Compaaq Cq1859S</t>
  </si>
  <si>
    <t>Hp Compaaq 500B Mt</t>
  </si>
  <si>
    <t>Laserjet 1200 Series</t>
  </si>
  <si>
    <t>Hp Pro 3400 Series Mt</t>
  </si>
  <si>
    <t>Hp Color Laserjet Mfp 178Nw</t>
  </si>
  <si>
    <t>Hp 500B Mt</t>
  </si>
  <si>
    <t>Hp Laserjet P2035</t>
  </si>
  <si>
    <t>Laserjet Pro M402Dne</t>
  </si>
  <si>
    <t>Hp Proone 240 23.8 In G9 All-In-One Pc</t>
  </si>
  <si>
    <t>Hp Pavilion 27 All-In-One Pc</t>
  </si>
  <si>
    <t>Color Laserjet Pro Mfp M180Dn</t>
  </si>
  <si>
    <t>Laserjet Pro 400 Color M451Nw</t>
  </si>
  <si>
    <t>Laserjet Pro 400 M401Dne</t>
  </si>
  <si>
    <t>Hp Compaaq Home Edition</t>
  </si>
  <si>
    <t>Hps2031A Monitor</t>
  </si>
  <si>
    <t>Color Laserjet Pro Mfp M477 Fwd</t>
  </si>
  <si>
    <t>Hp Color Laser Mfp 178Nw</t>
  </si>
  <si>
    <t>Hp 23.8 In All-In-One Desktop Pc</t>
  </si>
  <si>
    <t>Hp Lv1911 Monitor</t>
  </si>
  <si>
    <t>Color Laserjet Pro Mfp M479Fdn</t>
  </si>
  <si>
    <t>Finance And Accounting</t>
  </si>
  <si>
    <t>Intelligence Unit</t>
  </si>
  <si>
    <t>Msssd</t>
  </si>
  <si>
    <t>Mem</t>
  </si>
  <si>
    <t>Admin Office</t>
  </si>
  <si>
    <t>Isps</t>
  </si>
  <si>
    <t>Library</t>
  </si>
  <si>
    <t>Maintenance</t>
  </si>
  <si>
    <t>Search And Rescue Base Clinic</t>
  </si>
  <si>
    <t>Prdms</t>
  </si>
  <si>
    <t>Serial Number</t>
  </si>
  <si>
    <t>Desktop</t>
  </si>
  <si>
    <t>Monitor</t>
  </si>
  <si>
    <t>Department</t>
  </si>
  <si>
    <t>Printer</t>
  </si>
  <si>
    <t>All-In-One Pc</t>
  </si>
  <si>
    <t>Scanner</t>
  </si>
  <si>
    <t>Requested_equipments</t>
  </si>
  <si>
    <t>Computer</t>
  </si>
  <si>
    <t>Display Device</t>
  </si>
  <si>
    <t>Imaging Device</t>
  </si>
  <si>
    <t>Power Supply</t>
  </si>
  <si>
    <t>Category</t>
  </si>
  <si>
    <t>Printing Device</t>
  </si>
  <si>
    <t>Row Labels</t>
  </si>
  <si>
    <t>Grand Total</t>
  </si>
  <si>
    <t>Count of Requested_equipments</t>
  </si>
  <si>
    <t>Count of Name</t>
  </si>
  <si>
    <t>Count of Category</t>
  </si>
  <si>
    <t xml:space="preserve"> Name</t>
  </si>
  <si>
    <t xml:space="preserve">KPI Metics </t>
  </si>
  <si>
    <t>Toal Equipment</t>
  </si>
  <si>
    <r>
      <rPr>
        <b/>
        <sz val="10"/>
        <color theme="0"/>
        <rFont val="Arial Rounded MT Bold"/>
        <family val="2"/>
      </rPr>
      <t>Equipment Types</t>
    </r>
    <r>
      <rPr>
        <sz val="10"/>
        <color theme="0"/>
        <rFont val="Calibri"/>
        <family val="2"/>
        <scheme val="minor"/>
      </rPr>
      <t xml:space="preserve"> </t>
    </r>
  </si>
  <si>
    <t>Equipment Count</t>
  </si>
  <si>
    <t xml:space="preserve">Least Requested Equipment </t>
  </si>
  <si>
    <t>Most Requested Equipment</t>
  </si>
  <si>
    <t>`</t>
  </si>
  <si>
    <t xml:space="preserve">Display Device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</si>
</sst>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scheme val="minor"/>
    </font>
    <font>
      <sz val="11"/>
      <color theme="1"/>
      <name val="Arial Nova"/>
      <family val="2"/>
    </font>
    <font>
      <sz val="8"/>
      <name val="Calibri"/>
      <family val="2"/>
      <charset val="1"/>
      <scheme val="minor"/>
    </font>
    <font>
      <b/>
      <sz val="11"/>
      <color theme="1"/>
      <name val="Calibri"/>
      <family val="2"/>
      <scheme val="minor"/>
    </font>
    <font>
      <sz val="11"/>
      <color theme="0"/>
      <name val="Calibri"/>
      <family val="2"/>
      <scheme val="minor"/>
    </font>
    <font>
      <sz val="10"/>
      <color theme="0"/>
      <name val="Calibri"/>
      <family val="2"/>
      <scheme val="minor"/>
    </font>
    <font>
      <b/>
      <sz val="10"/>
      <color theme="0"/>
      <name val="Arial Rounded MT Bold"/>
      <family val="2"/>
    </font>
  </fonts>
  <fills count="4">
    <fill>
      <patternFill patternType="none"/>
    </fill>
    <fill>
      <patternFill patternType="gray125"/>
    </fill>
    <fill>
      <patternFill patternType="solid">
        <fgColor rgb="FFFFC000"/>
        <bgColor indexed="64"/>
      </patternFill>
    </fill>
    <fill>
      <patternFill patternType="solid">
        <fgColor theme="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4" fillId="3" borderId="0" applyNumberFormat="0" applyBorder="0" applyAlignment="0" applyProtection="0"/>
  </cellStyleXfs>
  <cellXfs count="39">
    <xf numFmtId="0" fontId="0" fillId="0" borderId="0" xfId="0"/>
    <xf numFmtId="0" fontId="0" fillId="0" borderId="0" xfId="0" applyAlignment="1">
      <alignment wrapText="1"/>
    </xf>
    <xf numFmtId="0" fontId="0" fillId="0" borderId="1" xfId="0" applyBorder="1"/>
    <xf numFmtId="0" fontId="1" fillId="0" borderId="2" xfId="0" applyFont="1" applyBorder="1"/>
    <xf numFmtId="0" fontId="1" fillId="0" borderId="2" xfId="0" applyFont="1" applyBorder="1" applyAlignment="1">
      <alignment wrapText="1"/>
    </xf>
    <xf numFmtId="0" fontId="1" fillId="0" borderId="2" xfId="0" applyFont="1" applyBorder="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2" borderId="0" xfId="0" applyFill="1"/>
    <xf numFmtId="0" fontId="1" fillId="0" borderId="3" xfId="0" applyFont="1" applyBorder="1"/>
    <xf numFmtId="0" fontId="1" fillId="0" borderId="3" xfId="0" applyFont="1" applyBorder="1" applyAlignment="1">
      <alignment horizontal="left"/>
    </xf>
    <xf numFmtId="0" fontId="1" fillId="0" borderId="3" xfId="0" applyFont="1" applyBorder="1" applyAlignment="1">
      <alignment wrapText="1"/>
    </xf>
    <xf numFmtId="0" fontId="0" fillId="0" borderId="0" xfId="0" applyAlignment="1">
      <alignment vertical="center"/>
    </xf>
    <xf numFmtId="0" fontId="6" fillId="3" borderId="4" xfId="1" applyFont="1" applyBorder="1"/>
    <xf numFmtId="0" fontId="0" fillId="0" borderId="7" xfId="0" applyBorder="1"/>
    <xf numFmtId="0" fontId="0" fillId="0" borderId="9" xfId="0" applyBorder="1"/>
    <xf numFmtId="0" fontId="5" fillId="3" borderId="5" xfId="1" applyFont="1" applyBorder="1"/>
    <xf numFmtId="0" fontId="6" fillId="3" borderId="6" xfId="1" applyFont="1" applyBorder="1"/>
    <xf numFmtId="0" fontId="0" fillId="0" borderId="8" xfId="0" applyBorder="1" applyAlignment="1">
      <alignment horizontal="center" vertic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xf numFmtId="0" fontId="0" fillId="0" borderId="14" xfId="0" applyBorder="1"/>
    <xf numFmtId="0" fontId="0" fillId="0" borderId="15" xfId="0" applyBorder="1"/>
    <xf numFmtId="0" fontId="0" fillId="0" borderId="5" xfId="0" pivotButton="1" applyBorder="1"/>
    <xf numFmtId="0" fontId="0" fillId="0" borderId="6" xfId="0" applyBorder="1"/>
    <xf numFmtId="0" fontId="0" fillId="0" borderId="7" xfId="0" applyBorder="1" applyAlignment="1">
      <alignment horizontal="left"/>
    </xf>
    <xf numFmtId="0" fontId="0" fillId="0" borderId="8" xfId="0" applyBorder="1"/>
    <xf numFmtId="0" fontId="0" fillId="0" borderId="9" xfId="0" applyBorder="1" applyAlignment="1">
      <alignment horizontal="left"/>
    </xf>
    <xf numFmtId="0" fontId="0" fillId="0" borderId="10" xfId="0" applyBorder="1"/>
    <xf numFmtId="0" fontId="6" fillId="3" borderId="5" xfId="1" applyFont="1" applyBorder="1" applyAlignment="1">
      <alignment horizontal="center"/>
    </xf>
    <xf numFmtId="0" fontId="6" fillId="3" borderId="6" xfId="1" applyFont="1" applyBorder="1" applyAlignment="1">
      <alignment horizontal="center"/>
    </xf>
  </cellXfs>
  <cellStyles count="2">
    <cellStyle name="Accent1" xfId="1" builtinId="29"/>
    <cellStyle name="Normal" xfId="0" builtinId="0"/>
  </cellStyles>
  <dxfs count="3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font>
        <b val="0"/>
        <i val="0"/>
        <strike val="0"/>
        <condense val="0"/>
        <extend val="0"/>
        <outline val="0"/>
        <shadow val="0"/>
        <u val="none"/>
        <vertAlign val="baseline"/>
        <sz val="11"/>
        <color theme="1"/>
        <name val="Arial Nova"/>
        <family val="2"/>
        <scheme val="none"/>
      </font>
      <numFmt numFmtId="0" formatCode="Genera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Nova"/>
        <family val="2"/>
        <scheme val="none"/>
      </font>
      <numFmt numFmtId="0" formatCode="Genera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Nova"/>
        <family val="2"/>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1"/>
        <color theme="1"/>
        <name val="Arial Nova"/>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Nova"/>
        <family val="2"/>
        <scheme val="none"/>
      </font>
      <numFmt numFmtId="0" formatCode="Genera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Nova"/>
        <family val="2"/>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Nova"/>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Nova"/>
        <family val="2"/>
        <scheme val="none"/>
      </font>
      <numFmt numFmtId="0" formatCode="Genera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Nova"/>
        <family val="2"/>
        <scheme val="none"/>
      </font>
      <numFmt numFmtId="0" formatCode="Genera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Nova"/>
        <family val="2"/>
        <scheme val="none"/>
      </font>
      <numFmt numFmtId="0" formatCode="General"/>
      <alignment horizontal="lef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Nova"/>
        <family val="2"/>
        <scheme val="none"/>
      </font>
      <numFmt numFmtId="0" formatCode="General"/>
      <alignment horizontal="left"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Nova"/>
        <family val="2"/>
        <scheme val="none"/>
      </font>
      <border diagonalUp="0" diagonalDown="0" outline="0">
        <left style="thin">
          <color indexed="64"/>
        </left>
        <right style="thin">
          <color indexed="64"/>
        </right>
        <top style="thin">
          <color indexed="64"/>
        </top>
        <bottom/>
      </border>
    </dxf>
    <dxf>
      <font>
        <strike val="0"/>
        <outline val="0"/>
        <shadow val="0"/>
        <u val="none"/>
        <vertAlign val="baseline"/>
        <sz val="11"/>
        <color theme="1"/>
        <name val="Arial Nova"/>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Nova"/>
        <family val="2"/>
        <scheme val="none"/>
      </font>
    </dxf>
    <dxf>
      <alignment horizontal="center" vertical="center" textRotation="0" indent="0" justifyLastLine="0" shrinkToFit="0" readingOrder="0"/>
    </dxf>
  </dxfs>
  <tableStyles count="0" defaultTableStyle="TableStyleMedium2" defaultPivotStyle="PivotStyleLight16"/>
  <colors>
    <mruColors>
      <color rgb="FFFF99CC"/>
      <color rgb="FF0B9CE5"/>
      <color rgb="FFC086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connections" Target="connections.xml"/><Relationship Id="rId10" Type="http://schemas.openxmlformats.org/officeDocument/2006/relationships/pivotCacheDefinition" Target="pivotCache/pivotCacheDefinition6.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[Nimasa_Inventory.xlsx]Pivot Table!PivotTable2</c:name>
    <c:fmtId val="9"/>
  </c:pivotSource>
  <c:chart>
    <c:title>
      <c:tx>
        <c:rich>
          <a:bodyPr rot="0" spcFirstLastPara="1" vertOverflow="ellipsis" vert="horz" wrap="square" anchor="ctr" anchorCtr="1"/>
          <a:lstStyle/>
          <a:p>
            <a:pPr>
              <a:defRPr sz="1600" b="1" i="0" u="none" strike="noStrike" kern="1200" baseline="0">
                <a:solidFill>
                  <a:schemeClr val="bg1"/>
                </a:solidFill>
                <a:latin typeface="MS PGothic" panose="020B0600070205080204" pitchFamily="34" charset="-128"/>
                <a:ea typeface="MS PGothic" panose="020B0600070205080204" pitchFamily="34" charset="-128"/>
                <a:cs typeface="+mn-cs"/>
              </a:defRPr>
            </a:pPr>
            <a:r>
              <a:rPr lang="en-US" sz="1400" baseline="0">
                <a:solidFill>
                  <a:schemeClr val="bg1"/>
                </a:solidFill>
                <a:latin typeface="MS PGothic" panose="020B0600070205080204" pitchFamily="34" charset="-128"/>
                <a:ea typeface="MS PGothic" panose="020B0600070205080204" pitchFamily="34" charset="-128"/>
              </a:rPr>
              <a:t>Requested Equipments by department and Categories</a:t>
            </a:r>
            <a:endParaRPr lang="en-US" sz="1400">
              <a:solidFill>
                <a:schemeClr val="bg1"/>
              </a:solidFill>
              <a:latin typeface="MS PGothic" panose="020B0600070205080204" pitchFamily="34" charset="-128"/>
              <a:ea typeface="MS PGothic" panose="020B0600070205080204" pitchFamily="34" charset="-128"/>
            </a:endParaRPr>
          </a:p>
        </c:rich>
      </c:tx>
      <c:layout>
        <c:manualLayout>
          <c:xMode val="edge"/>
          <c:yMode val="edge"/>
          <c:x val="0.12818280434660631"/>
          <c:y val="0.12767355212898746"/>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S PGothic" panose="020B0600070205080204" pitchFamily="34" charset="-128"/>
              <a:ea typeface="MS PGothic" panose="020B0600070205080204" pitchFamily="34" charset="-128"/>
              <a:cs typeface="+mn-cs"/>
            </a:defRPr>
          </a:pPr>
          <a:endParaRPr lang="en-US"/>
        </a:p>
      </c:txPr>
    </c:title>
    <c:autoTitleDeleted val="0"/>
    <c:pivotFmts>
      <c:pivotFmt>
        <c:idx val="0"/>
        <c:spPr>
          <a:solidFill>
            <a:schemeClr val="accent4"/>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1512661049691853E-2"/>
          <c:y val="0.27458114610673667"/>
          <c:w val="0.89365425282115996"/>
          <c:h val="0.26795931758530184"/>
        </c:manualLayout>
      </c:layout>
      <c:bar3DChart>
        <c:barDir val="col"/>
        <c:grouping val="clustered"/>
        <c:varyColors val="0"/>
        <c:ser>
          <c:idx val="0"/>
          <c:order val="0"/>
          <c:tx>
            <c:strRef>
              <c:f>'Pivot Table'!$E$18</c:f>
              <c:strCache>
                <c:ptCount val="1"/>
                <c:pt idx="0">
                  <c:v>Total</c:v>
                </c:pt>
              </c:strCache>
            </c:strRef>
          </c:tx>
          <c:spPr>
            <a:solidFill>
              <a:schemeClr val="accent4"/>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Table'!$D$19:$D$37</c:f>
              <c:multiLvlStrCache>
                <c:ptCount val="14"/>
                <c:lvl>
                  <c:pt idx="0">
                    <c:v>Desktop</c:v>
                  </c:pt>
                  <c:pt idx="1">
                    <c:v>Monitor</c:v>
                  </c:pt>
                  <c:pt idx="2">
                    <c:v>Printer</c:v>
                  </c:pt>
                  <c:pt idx="3">
                    <c:v>Scanner</c:v>
                  </c:pt>
                  <c:pt idx="4">
                    <c:v>Desktop</c:v>
                  </c:pt>
                  <c:pt idx="5">
                    <c:v>Monitor</c:v>
                  </c:pt>
                  <c:pt idx="6">
                    <c:v>Printer</c:v>
                  </c:pt>
                  <c:pt idx="7">
                    <c:v>Desktop</c:v>
                  </c:pt>
                  <c:pt idx="8">
                    <c:v>Monitor</c:v>
                  </c:pt>
                  <c:pt idx="9">
                    <c:v>Printer</c:v>
                  </c:pt>
                  <c:pt idx="10">
                    <c:v>Desktop</c:v>
                  </c:pt>
                  <c:pt idx="11">
                    <c:v>Monitor</c:v>
                  </c:pt>
                  <c:pt idx="12">
                    <c:v>Printer</c:v>
                  </c:pt>
                  <c:pt idx="13">
                    <c:v>Scanner</c:v>
                  </c:pt>
                </c:lvl>
                <c:lvl>
                  <c:pt idx="0">
                    <c:v>Isps</c:v>
                  </c:pt>
                  <c:pt idx="4">
                    <c:v>Library</c:v>
                  </c:pt>
                  <c:pt idx="7">
                    <c:v>Mem</c:v>
                  </c:pt>
                  <c:pt idx="10">
                    <c:v>Msssd</c:v>
                  </c:pt>
                </c:lvl>
              </c:multiLvlStrCache>
            </c:multiLvlStrRef>
          </c:cat>
          <c:val>
            <c:numRef>
              <c:f>'Pivot Table'!$E$19:$E$37</c:f>
              <c:numCache>
                <c:formatCode>General</c:formatCode>
                <c:ptCount val="14"/>
                <c:pt idx="0">
                  <c:v>2</c:v>
                </c:pt>
                <c:pt idx="1">
                  <c:v>2</c:v>
                </c:pt>
                <c:pt idx="2">
                  <c:v>4</c:v>
                </c:pt>
                <c:pt idx="3">
                  <c:v>3</c:v>
                </c:pt>
                <c:pt idx="4">
                  <c:v>28</c:v>
                </c:pt>
                <c:pt idx="5">
                  <c:v>29</c:v>
                </c:pt>
                <c:pt idx="6">
                  <c:v>8</c:v>
                </c:pt>
                <c:pt idx="7">
                  <c:v>16</c:v>
                </c:pt>
                <c:pt idx="8">
                  <c:v>13</c:v>
                </c:pt>
                <c:pt idx="9">
                  <c:v>15</c:v>
                </c:pt>
                <c:pt idx="10">
                  <c:v>13</c:v>
                </c:pt>
                <c:pt idx="11">
                  <c:v>12</c:v>
                </c:pt>
                <c:pt idx="12">
                  <c:v>7</c:v>
                </c:pt>
                <c:pt idx="13">
                  <c:v>1</c:v>
                </c:pt>
              </c:numCache>
            </c:numRef>
          </c:val>
          <c:extLst>
            <c:ext xmlns:c16="http://schemas.microsoft.com/office/drawing/2014/chart" uri="{C3380CC4-5D6E-409C-BE32-E72D297353CC}">
              <c16:uniqueId val="{00000000-25E8-42C1-8C71-CAFCA63760F9}"/>
            </c:ext>
          </c:extLst>
        </c:ser>
        <c:dLbls>
          <c:showLegendKey val="0"/>
          <c:showVal val="1"/>
          <c:showCatName val="0"/>
          <c:showSerName val="0"/>
          <c:showPercent val="0"/>
          <c:showBubbleSize val="0"/>
        </c:dLbls>
        <c:gapWidth val="150"/>
        <c:shape val="box"/>
        <c:axId val="556656192"/>
        <c:axId val="556651872"/>
        <c:axId val="0"/>
      </c:bar3DChart>
      <c:catAx>
        <c:axId val="5566561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US" b="1">
                    <a:solidFill>
                      <a:schemeClr val="bg1"/>
                    </a:solidFill>
                  </a:rPr>
                  <a:t>Dept.</a:t>
                </a:r>
                <a:r>
                  <a:rPr lang="en-US" b="1" baseline="0">
                    <a:solidFill>
                      <a:schemeClr val="bg1"/>
                    </a:solidFill>
                  </a:rPr>
                  <a:t>and Category  of Equipments</a:t>
                </a:r>
                <a:endParaRPr lang="en-US" b="1">
                  <a:solidFill>
                    <a:schemeClr val="bg1"/>
                  </a:solidFill>
                </a:endParaRPr>
              </a:p>
            </c:rich>
          </c:tx>
          <c:layout>
            <c:manualLayout>
              <c:xMode val="edge"/>
              <c:yMode val="edge"/>
              <c:x val="0.35736110268812077"/>
              <c:y val="0.8582983377077865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bg2"/>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crossAx val="556651872"/>
        <c:crosses val="autoZero"/>
        <c:auto val="1"/>
        <c:lblAlgn val="ctr"/>
        <c:lblOffset val="100"/>
        <c:noMultiLvlLbl val="0"/>
      </c:catAx>
      <c:valAx>
        <c:axId val="55665187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US" b="1" baseline="0">
                    <a:solidFill>
                      <a:schemeClr val="bg1"/>
                    </a:solidFill>
                  </a:rPr>
                  <a:t>No. of Items</a:t>
                </a:r>
                <a:endParaRPr lang="en-US" b="1">
                  <a:solidFill>
                    <a:schemeClr val="bg1"/>
                  </a:solidFill>
                </a:endParaRPr>
              </a:p>
            </c:rich>
          </c:tx>
          <c:layout>
            <c:manualLayout>
              <c:xMode val="edge"/>
              <c:yMode val="edge"/>
              <c:x val="5.5020886137864052E-2"/>
              <c:y val="0.4546803003791192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crossAx val="5566561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[Nimasa_Inventory.xlsx]Pivot Table!PivotTable9</c:name>
    <c:fmtId val="4"/>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Top 5 Requested Equipnents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B9CE5"/>
          </a:solidFill>
          <a:ln w="19050">
            <a:solidFill>
              <a:schemeClr val="lt1"/>
            </a:solidFill>
          </a:ln>
          <a:effectLst/>
        </c:spPr>
      </c:pivotFmt>
      <c:pivotFmt>
        <c:idx val="2"/>
        <c:spPr>
          <a:solidFill>
            <a:srgbClr val="FF99CC"/>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FF99CC"/>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0B9CE5"/>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'Pivot Table'!$B$179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41-415D-8006-172967DE10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41-415D-8006-172967DE10B7}"/>
              </c:ext>
            </c:extLst>
          </c:dPt>
          <c:dPt>
            <c:idx val="2"/>
            <c:bubble3D val="0"/>
            <c:spPr>
              <a:solidFill>
                <a:srgbClr val="FF99CC"/>
              </a:solidFill>
              <a:ln w="19050">
                <a:solidFill>
                  <a:schemeClr val="lt1"/>
                </a:solidFill>
              </a:ln>
              <a:effectLst/>
            </c:spPr>
            <c:extLst>
              <c:ext xmlns:c16="http://schemas.microsoft.com/office/drawing/2014/chart" uri="{C3380CC4-5D6E-409C-BE32-E72D297353CC}">
                <c16:uniqueId val="{00000005-4541-415D-8006-172967DE10B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541-415D-8006-172967DE10B7}"/>
              </c:ext>
            </c:extLst>
          </c:dPt>
          <c:dPt>
            <c:idx val="4"/>
            <c:bubble3D val="0"/>
            <c:spPr>
              <a:solidFill>
                <a:srgbClr val="0B9CE5"/>
              </a:solidFill>
              <a:ln w="19050">
                <a:solidFill>
                  <a:schemeClr val="lt1"/>
                </a:solidFill>
              </a:ln>
              <a:effectLst/>
            </c:spPr>
            <c:extLst>
              <c:ext xmlns:c16="http://schemas.microsoft.com/office/drawing/2014/chart" uri="{C3380CC4-5D6E-409C-BE32-E72D297353CC}">
                <c16:uniqueId val="{00000009-4541-415D-8006-172967DE10B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C42-4E25-A54A-22E778B5F2EC}"/>
              </c:ext>
            </c:extLst>
          </c:dPt>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Table'!$A$180:$A$186</c:f>
              <c:strCache>
                <c:ptCount val="6"/>
                <c:pt idx="0">
                  <c:v>All-In-One Pc</c:v>
                </c:pt>
                <c:pt idx="1">
                  <c:v>Bluegate Ups</c:v>
                </c:pt>
                <c:pt idx="2">
                  <c:v>Desktop</c:v>
                </c:pt>
                <c:pt idx="3">
                  <c:v>Monitor</c:v>
                </c:pt>
                <c:pt idx="4">
                  <c:v>Printer</c:v>
                </c:pt>
                <c:pt idx="5">
                  <c:v>Scanner</c:v>
                </c:pt>
              </c:strCache>
            </c:strRef>
          </c:cat>
          <c:val>
            <c:numRef>
              <c:f>'Pivot Table'!$B$180:$B$186</c:f>
              <c:numCache>
                <c:formatCode>General</c:formatCode>
                <c:ptCount val="6"/>
                <c:pt idx="0">
                  <c:v>17</c:v>
                </c:pt>
                <c:pt idx="1">
                  <c:v>17</c:v>
                </c:pt>
                <c:pt idx="2">
                  <c:v>77</c:v>
                </c:pt>
                <c:pt idx="3">
                  <c:v>72</c:v>
                </c:pt>
                <c:pt idx="4">
                  <c:v>46</c:v>
                </c:pt>
                <c:pt idx="5">
                  <c:v>4</c:v>
                </c:pt>
              </c:numCache>
            </c:numRef>
          </c:val>
          <c:extLst>
            <c:ext xmlns:c16="http://schemas.microsoft.com/office/drawing/2014/chart" uri="{C3380CC4-5D6E-409C-BE32-E72D297353CC}">
              <c16:uniqueId val="{0000000A-4541-415D-8006-172967DE10B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solidFill>
    <a:ln w="12700" cap="flat" cmpd="sng" algn="ctr">
      <a:solidFill>
        <a:schemeClr val="accent5">
          <a:shade val="15000"/>
        </a:schemeClr>
      </a:solidFill>
      <a:prstDash val="solid"/>
      <a:miter lim="800000"/>
    </a:ln>
    <a:effectLst/>
  </c:spPr>
  <c:txPr>
    <a:bodyPr/>
    <a:lstStyle/>
    <a:p>
      <a:pPr>
        <a:defRPr>
          <a:solidFill>
            <a:schemeClr val="lt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[Nimasa_Inventory.xlsx]Pivot Table!PivotTable3</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 lastClr="FFFFFF"/>
                </a:solidFill>
                <a:latin typeface="+mn-lt"/>
                <a:ea typeface="+mn-ea"/>
                <a:cs typeface="+mn-cs"/>
              </a:defRPr>
            </a:pPr>
            <a:r>
              <a:rPr lang="en-US" sz="1400" b="1" i="0" u="none" strike="noStrike" kern="1200" baseline="0">
                <a:solidFill>
                  <a:sysClr val="window" lastClr="FFFFFF"/>
                </a:solidFill>
                <a:latin typeface="MS PGothic" panose="020B0600070205080204" pitchFamily="34" charset="-128"/>
                <a:ea typeface="MS PGothic" panose="020B0600070205080204" pitchFamily="34" charset="-128"/>
              </a:rPr>
              <a:t>Requested ICT Items by Category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 lastClr="FFFFFF"/>
              </a:solidFill>
              <a:latin typeface="+mn-lt"/>
              <a:ea typeface="+mn-ea"/>
              <a:cs typeface="+mn-cs"/>
            </a:defRPr>
          </a:pPr>
          <a:endParaRPr lang="en-NG"/>
        </a:p>
      </c:txPr>
    </c:title>
    <c:autoTitleDeleted val="0"/>
    <c:pivotFmts>
      <c:pivotFmt>
        <c:idx val="0"/>
        <c:spPr>
          <a:solidFill>
            <a:schemeClr val="accent4"/>
          </a:soli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4"/>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c:f>
              <c:strCache>
                <c:ptCount val="1"/>
                <c:pt idx="0">
                  <c:v>Total</c:v>
                </c:pt>
              </c:strCache>
            </c:strRef>
          </c:tx>
          <c:spPr>
            <a:solidFill>
              <a:schemeClr val="accent4"/>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Table'!$A$3:$A$8</c:f>
              <c:strCache>
                <c:ptCount val="5"/>
                <c:pt idx="0">
                  <c:v>Computer</c:v>
                </c:pt>
                <c:pt idx="1">
                  <c:v>Display Device</c:v>
                </c:pt>
                <c:pt idx="2">
                  <c:v>Imaging Device</c:v>
                </c:pt>
                <c:pt idx="3">
                  <c:v>Power Supply</c:v>
                </c:pt>
                <c:pt idx="4">
                  <c:v>Printing Device</c:v>
                </c:pt>
              </c:strCache>
            </c:strRef>
          </c:cat>
          <c:val>
            <c:numRef>
              <c:f>'Pivot Table'!$B$3:$B$8</c:f>
              <c:numCache>
                <c:formatCode>General</c:formatCode>
                <c:ptCount val="5"/>
                <c:pt idx="0">
                  <c:v>34</c:v>
                </c:pt>
                <c:pt idx="1">
                  <c:v>77</c:v>
                </c:pt>
                <c:pt idx="2">
                  <c:v>72</c:v>
                </c:pt>
                <c:pt idx="3">
                  <c:v>46</c:v>
                </c:pt>
                <c:pt idx="4">
                  <c:v>4</c:v>
                </c:pt>
              </c:numCache>
            </c:numRef>
          </c:val>
          <c:extLst>
            <c:ext xmlns:c16="http://schemas.microsoft.com/office/drawing/2014/chart" uri="{C3380CC4-5D6E-409C-BE32-E72D297353CC}">
              <c16:uniqueId val="{00000000-B8B2-4887-BB40-062E858FCBFA}"/>
            </c:ext>
          </c:extLst>
        </c:ser>
        <c:dLbls>
          <c:dLblPos val="outEnd"/>
          <c:showLegendKey val="0"/>
          <c:showVal val="1"/>
          <c:showCatName val="0"/>
          <c:showSerName val="0"/>
          <c:showPercent val="0"/>
          <c:showBubbleSize val="0"/>
        </c:dLbls>
        <c:gapWidth val="100"/>
        <c:overlap val="-24"/>
        <c:axId val="556653792"/>
        <c:axId val="556655712"/>
      </c:barChart>
      <c:catAx>
        <c:axId val="55665379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US"/>
                  <a:t>ICT Equipments</a:t>
                </a:r>
              </a:p>
            </c:rich>
          </c:tx>
          <c:layout>
            <c:manualLayout>
              <c:xMode val="edge"/>
              <c:yMode val="edge"/>
              <c:x val="0.43325911986977905"/>
              <c:y val="0.861676940264829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crossAx val="556655712"/>
        <c:crosses val="autoZero"/>
        <c:auto val="1"/>
        <c:lblAlgn val="ctr"/>
        <c:lblOffset val="100"/>
        <c:noMultiLvlLbl val="0"/>
      </c:catAx>
      <c:valAx>
        <c:axId val="55665571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US"/>
                  <a:t>Number of equipments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crossAx val="5566537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solidFill>
    <a:ln w="12700" cap="flat" cmpd="sng" algn="ctr">
      <a:solidFill>
        <a:schemeClr val="accent5">
          <a:shade val="15000"/>
        </a:schemeClr>
      </a:solidFill>
      <a:prstDash val="solid"/>
      <a:miter lim="800000"/>
    </a:ln>
    <a:effectLst/>
  </c:spPr>
  <c:txPr>
    <a:bodyPr/>
    <a:lstStyle/>
    <a:p>
      <a:pPr>
        <a:defRPr>
          <a:solidFill>
            <a:schemeClr val="lt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[Nimasa_Inventory.xlsx]Pivot Table!PivotTable4</c:name>
    <c:fmtId val="6"/>
  </c:pivotSource>
  <c:chart>
    <c:title>
      <c:tx>
        <c:rich>
          <a:bodyPr rot="0" spcFirstLastPara="1" vertOverflow="ellipsis" vert="horz" wrap="square" anchor="ctr" anchorCtr="1"/>
          <a:lstStyle/>
          <a:p>
            <a:pPr>
              <a:defRPr sz="1400" b="1" i="0" u="none" strike="noStrike" kern="1200" spc="0" baseline="0">
                <a:solidFill>
                  <a:schemeClr val="lt1"/>
                </a:solidFill>
                <a:latin typeface="MS PGothic" panose="020B0600070205080204" pitchFamily="34" charset="-128"/>
                <a:ea typeface="MS PGothic" panose="020B0600070205080204" pitchFamily="34" charset="-128"/>
                <a:cs typeface="+mn-cs"/>
              </a:defRPr>
            </a:pPr>
            <a:r>
              <a:rPr lang="en-US" sz="1400" b="1" i="0" u="none" strike="noStrike" kern="1200" spc="0" baseline="0">
                <a:solidFill>
                  <a:sysClr val="window" lastClr="FFFFFF"/>
                </a:solidFill>
                <a:latin typeface="MS PGothic" panose="020B0600070205080204" pitchFamily="34" charset="-128"/>
                <a:ea typeface="MS PGothic" panose="020B0600070205080204" pitchFamily="34" charset="-128"/>
              </a:rPr>
              <a:t>Requested </a:t>
            </a:r>
            <a:r>
              <a:rPr lang="en-US" b="1" baseline="0">
                <a:latin typeface="MS PGothic" panose="020B0600070205080204" pitchFamily="34" charset="-128"/>
                <a:ea typeface="MS PGothic" panose="020B0600070205080204" pitchFamily="34" charset="-128"/>
              </a:rPr>
              <a:t>ICT Items By Department</a:t>
            </a:r>
            <a:endParaRPr lang="en-US" b="1">
              <a:latin typeface="MS PGothic" panose="020B0600070205080204" pitchFamily="34" charset="-128"/>
              <a:ea typeface="MS PGothic" panose="020B0600070205080204" pitchFamily="34" charset="-128"/>
            </a:endParaRPr>
          </a:p>
        </c:rich>
      </c:tx>
      <c:layout>
        <c:manualLayout>
          <c:xMode val="edge"/>
          <c:yMode val="edge"/>
          <c:x val="0.24236408396444478"/>
          <c:y val="0.1111093224464313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lt1"/>
              </a:solidFill>
              <a:latin typeface="MS PGothic" panose="020B0600070205080204" pitchFamily="34" charset="-128"/>
              <a:ea typeface="MS PGothic" panose="020B0600070205080204" pitchFamily="34" charset="-128"/>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7625657319150894"/>
          <c:y val="0.37324221408846403"/>
          <c:w val="0.47097149698392965"/>
          <c:h val="0.54496533859480711"/>
        </c:manualLayout>
      </c:layout>
      <c:barChart>
        <c:barDir val="bar"/>
        <c:grouping val="clustered"/>
        <c:varyColors val="0"/>
        <c:ser>
          <c:idx val="0"/>
          <c:order val="0"/>
          <c:tx>
            <c:strRef>
              <c:f>'Pivot Table'!$E$3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Table'!$D$4:$D$15</c:f>
              <c:strCache>
                <c:ptCount val="11"/>
                <c:pt idx="0">
                  <c:v>Search And Rescue Base Clinic</c:v>
                </c:pt>
                <c:pt idx="1">
                  <c:v>Rmrcc</c:v>
                </c:pt>
                <c:pt idx="2">
                  <c:v>Admin Office</c:v>
                </c:pt>
                <c:pt idx="3">
                  <c:v>Prdms</c:v>
                </c:pt>
                <c:pt idx="4">
                  <c:v>Intelligence Unit</c:v>
                </c:pt>
                <c:pt idx="5">
                  <c:v>Maintenance</c:v>
                </c:pt>
                <c:pt idx="6">
                  <c:v>Finance And Accounting</c:v>
                </c:pt>
                <c:pt idx="7">
                  <c:v>Isps</c:v>
                </c:pt>
                <c:pt idx="8">
                  <c:v>Admin Office</c:v>
                </c:pt>
                <c:pt idx="9">
                  <c:v>Mem</c:v>
                </c:pt>
                <c:pt idx="10">
                  <c:v>Library</c:v>
                </c:pt>
              </c:strCache>
            </c:strRef>
          </c:cat>
          <c:val>
            <c:numRef>
              <c:f>'Pivot Table'!$E$4:$E$15</c:f>
              <c:numCache>
                <c:formatCode>General</c:formatCode>
                <c:ptCount val="11"/>
                <c:pt idx="0">
                  <c:v>2</c:v>
                </c:pt>
                <c:pt idx="1">
                  <c:v>5</c:v>
                </c:pt>
                <c:pt idx="2">
                  <c:v>8</c:v>
                </c:pt>
                <c:pt idx="3">
                  <c:v>8</c:v>
                </c:pt>
                <c:pt idx="4">
                  <c:v>8</c:v>
                </c:pt>
                <c:pt idx="5">
                  <c:v>9</c:v>
                </c:pt>
                <c:pt idx="6">
                  <c:v>12</c:v>
                </c:pt>
                <c:pt idx="7">
                  <c:v>15</c:v>
                </c:pt>
                <c:pt idx="8">
                  <c:v>41</c:v>
                </c:pt>
                <c:pt idx="9">
                  <c:v>58</c:v>
                </c:pt>
                <c:pt idx="10">
                  <c:v>67</c:v>
                </c:pt>
              </c:numCache>
            </c:numRef>
          </c:val>
          <c:extLst>
            <c:ext xmlns:c16="http://schemas.microsoft.com/office/drawing/2014/chart" uri="{C3380CC4-5D6E-409C-BE32-E72D297353CC}">
              <c16:uniqueId val="{00000000-72BC-4B1D-B8DA-B990FE3F5BD9}"/>
            </c:ext>
          </c:extLst>
        </c:ser>
        <c:dLbls>
          <c:dLblPos val="outEnd"/>
          <c:showLegendKey val="0"/>
          <c:showVal val="1"/>
          <c:showCatName val="0"/>
          <c:showSerName val="0"/>
          <c:showPercent val="0"/>
          <c:showBubbleSize val="0"/>
        </c:dLbls>
        <c:gapWidth val="182"/>
        <c:axId val="1565900416"/>
        <c:axId val="1565901376"/>
      </c:barChart>
      <c:catAx>
        <c:axId val="15659004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US"/>
                  <a:t>Department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NG"/>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crossAx val="1565901376"/>
        <c:crosses val="autoZero"/>
        <c:auto val="1"/>
        <c:lblAlgn val="ctr"/>
        <c:lblOffset val="100"/>
        <c:noMultiLvlLbl val="0"/>
      </c:catAx>
      <c:valAx>
        <c:axId val="156590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US" baseline="0"/>
                  <a:t>Number Of ICT Items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crossAx val="1565900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solidFill>
    <a:ln w="12700" cap="flat" cmpd="sng" algn="ctr">
      <a:solidFill>
        <a:schemeClr val="accent5">
          <a:shade val="15000"/>
        </a:schemeClr>
      </a:solidFill>
      <a:prstDash val="solid"/>
      <a:miter lim="800000"/>
    </a:ln>
    <a:effectLst/>
  </c:spPr>
  <c:txPr>
    <a:bodyPr/>
    <a:lstStyle/>
    <a:p>
      <a:pPr>
        <a:defRPr>
          <a:solidFill>
            <a:schemeClr val="lt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76200</xdr:colOff>
      <xdr:row>65</xdr:row>
      <xdr:rowOff>22225</xdr:rowOff>
    </xdr:from>
    <xdr:to>
      <xdr:col>8</xdr:col>
      <xdr:colOff>546100</xdr:colOff>
      <xdr:row>79</xdr:row>
      <xdr:rowOff>107950</xdr:rowOff>
    </xdr:to>
    <xdr:graphicFrame macro="">
      <xdr:nvGraphicFramePr>
        <xdr:cNvPr id="4" name="Chart 3">
          <a:extLst>
            <a:ext uri="{FF2B5EF4-FFF2-40B4-BE49-F238E27FC236}">
              <a16:creationId xmlns:a16="http://schemas.microsoft.com/office/drawing/2014/main" id="{5CBC549D-358F-6DC5-2360-B956E0BF5E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69850</xdr:colOff>
      <xdr:row>19</xdr:row>
      <xdr:rowOff>147208</xdr:rowOff>
    </xdr:from>
    <xdr:to>
      <xdr:col>3</xdr:col>
      <xdr:colOff>590549</xdr:colOff>
      <xdr:row>34</xdr:row>
      <xdr:rowOff>165100</xdr:rowOff>
    </xdr:to>
    <xdr:graphicFrame macro="">
      <xdr:nvGraphicFramePr>
        <xdr:cNvPr id="5" name="Chart 4">
          <a:extLst>
            <a:ext uri="{FF2B5EF4-FFF2-40B4-BE49-F238E27FC236}">
              <a16:creationId xmlns:a16="http://schemas.microsoft.com/office/drawing/2014/main" id="{5EDF8673-48E4-A700-6DFB-1D046D3D7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87909</xdr:colOff>
      <xdr:row>19</xdr:row>
      <xdr:rowOff>143399</xdr:rowOff>
    </xdr:from>
    <xdr:to>
      <xdr:col>8</xdr:col>
      <xdr:colOff>520700</xdr:colOff>
      <xdr:row>34</xdr:row>
      <xdr:rowOff>167891</xdr:rowOff>
    </xdr:to>
    <xdr:graphicFrame macro="">
      <xdr:nvGraphicFramePr>
        <xdr:cNvPr id="6" name="Chart 5">
          <a:extLst>
            <a:ext uri="{FF2B5EF4-FFF2-40B4-BE49-F238E27FC236}">
              <a16:creationId xmlns:a16="http://schemas.microsoft.com/office/drawing/2014/main" id="{665718D8-376B-E3EF-3DE6-927E7B733C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87386</xdr:colOff>
      <xdr:row>0</xdr:row>
      <xdr:rowOff>29128</xdr:rowOff>
    </xdr:from>
    <xdr:to>
      <xdr:col>8</xdr:col>
      <xdr:colOff>514350</xdr:colOff>
      <xdr:row>3</xdr:row>
      <xdr:rowOff>81560</xdr:rowOff>
    </xdr:to>
    <xdr:sp macro="" textlink="">
      <xdr:nvSpPr>
        <xdr:cNvPr id="7" name="Rectangle 6">
          <a:extLst>
            <a:ext uri="{FF2B5EF4-FFF2-40B4-BE49-F238E27FC236}">
              <a16:creationId xmlns:a16="http://schemas.microsoft.com/office/drawing/2014/main" id="{C724637E-4B57-350F-6214-1E4A43ED28B3}"/>
            </a:ext>
          </a:extLst>
        </xdr:cNvPr>
        <xdr:cNvSpPr/>
      </xdr:nvSpPr>
      <xdr:spPr>
        <a:xfrm>
          <a:off x="87386" y="29128"/>
          <a:ext cx="5303764" cy="604882"/>
        </a:xfrm>
        <a:prstGeom prst="rect">
          <a:avLst/>
        </a:prstGeom>
        <a:solidFill>
          <a:schemeClr val="accent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latin typeface="Segoe UI Variable Text Semibold" pitchFamily="2" charset="0"/>
            </a:rPr>
            <a:t>ICT Equipment</a:t>
          </a:r>
          <a:r>
            <a:rPr lang="en-US" sz="2400" baseline="0">
              <a:latin typeface="Segoe UI Variable Text Semibold" pitchFamily="2" charset="0"/>
            </a:rPr>
            <a:t> Inventory Dashboard</a:t>
          </a:r>
          <a:endParaRPr lang="en-NG" sz="2400">
            <a:latin typeface="Segoe UI Variable Text Semibold" pitchFamily="2" charset="0"/>
          </a:endParaRPr>
        </a:p>
      </xdr:txBody>
    </xdr:sp>
    <xdr:clientData/>
  </xdr:twoCellAnchor>
  <xdr:twoCellAnchor editAs="oneCell">
    <xdr:from>
      <xdr:col>4</xdr:col>
      <xdr:colOff>330200</xdr:colOff>
      <xdr:row>8</xdr:row>
      <xdr:rowOff>101600</xdr:rowOff>
    </xdr:from>
    <xdr:to>
      <xdr:col>8</xdr:col>
      <xdr:colOff>520700</xdr:colOff>
      <xdr:row>19</xdr:row>
      <xdr:rowOff>50800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9C005910-B846-56AD-FA4C-A896632A599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768600" y="1574800"/>
              <a:ext cx="2628900" cy="19748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8</xdr:row>
      <xdr:rowOff>101601</xdr:rowOff>
    </xdr:from>
    <xdr:to>
      <xdr:col>4</xdr:col>
      <xdr:colOff>273050</xdr:colOff>
      <xdr:row>19</xdr:row>
      <xdr:rowOff>50800</xdr:rowOff>
    </xdr:to>
    <mc:AlternateContent xmlns:mc="http://schemas.openxmlformats.org/markup-compatibility/2006" xmlns:a14="http://schemas.microsoft.com/office/drawing/2010/main">
      <mc:Choice Requires="a14">
        <xdr:graphicFrame macro="">
          <xdr:nvGraphicFramePr>
            <xdr:cNvPr id="8" name="Requested_equipments">
              <a:extLst>
                <a:ext uri="{FF2B5EF4-FFF2-40B4-BE49-F238E27FC236}">
                  <a16:creationId xmlns:a16="http://schemas.microsoft.com/office/drawing/2014/main" id="{86589758-2938-7585-F9B1-371724BE8351}"/>
                </a:ext>
              </a:extLst>
            </xdr:cNvPr>
            <xdr:cNvGraphicFramePr/>
          </xdr:nvGraphicFramePr>
          <xdr:xfrm>
            <a:off x="0" y="0"/>
            <a:ext cx="0" cy="0"/>
          </xdr:xfrm>
          <a:graphic>
            <a:graphicData uri="http://schemas.microsoft.com/office/drawing/2010/slicer">
              <sle:slicer xmlns:sle="http://schemas.microsoft.com/office/drawing/2010/slicer" name="Requested_equipments"/>
            </a:graphicData>
          </a:graphic>
        </xdr:graphicFrame>
      </mc:Choice>
      <mc:Fallback xmlns="">
        <xdr:sp macro="" textlink="">
          <xdr:nvSpPr>
            <xdr:cNvPr id="0" name=""/>
            <xdr:cNvSpPr>
              <a:spLocks noTextEdit="1"/>
            </xdr:cNvSpPr>
          </xdr:nvSpPr>
          <xdr:spPr>
            <a:xfrm>
              <a:off x="76200" y="1574801"/>
              <a:ext cx="2635250" cy="197484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539750</xdr:colOff>
      <xdr:row>3</xdr:row>
      <xdr:rowOff>156094</xdr:rowOff>
    </xdr:from>
    <xdr:to>
      <xdr:col>5</xdr:col>
      <xdr:colOff>412750</xdr:colOff>
      <xdr:row>8</xdr:row>
      <xdr:rowOff>6350</xdr:rowOff>
    </xdr:to>
    <xdr:grpSp>
      <xdr:nvGrpSpPr>
        <xdr:cNvPr id="49" name="Group 48">
          <a:extLst>
            <a:ext uri="{FF2B5EF4-FFF2-40B4-BE49-F238E27FC236}">
              <a16:creationId xmlns:a16="http://schemas.microsoft.com/office/drawing/2014/main" id="{66B70E6B-7D8D-A0D4-825E-2BADF227AD4D}"/>
            </a:ext>
          </a:extLst>
        </xdr:cNvPr>
        <xdr:cNvGrpSpPr/>
      </xdr:nvGrpSpPr>
      <xdr:grpSpPr>
        <a:xfrm>
          <a:off x="1757701" y="702610"/>
          <a:ext cx="1699926" cy="761117"/>
          <a:chOff x="1974850" y="733944"/>
          <a:chExt cx="1822450" cy="758306"/>
        </a:xfrm>
      </xdr:grpSpPr>
      <xdr:sp macro="" textlink="common_item">
        <xdr:nvSpPr>
          <xdr:cNvPr id="15" name="TextBox 14">
            <a:extLst>
              <a:ext uri="{FF2B5EF4-FFF2-40B4-BE49-F238E27FC236}">
                <a16:creationId xmlns:a16="http://schemas.microsoft.com/office/drawing/2014/main" id="{9F51F436-70A6-2EE3-41D9-CE8AF2C6C644}"/>
              </a:ext>
            </a:extLst>
          </xdr:cNvPr>
          <xdr:cNvSpPr txBox="1"/>
        </xdr:nvSpPr>
        <xdr:spPr>
          <a:xfrm>
            <a:off x="1974850" y="733944"/>
            <a:ext cx="1822450" cy="758306"/>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18DAFA-6658-4D70-97FD-FA959F9E5F7F}" type="TxLink">
              <a:rPr lang="en-US" sz="2000" b="1" i="0" u="none" strike="noStrike">
                <a:solidFill>
                  <a:srgbClr val="000000"/>
                </a:solidFill>
                <a:latin typeface="Cascadia Code SemiBold" panose="020B0609020000020004" pitchFamily="49" charset="0"/>
                <a:ea typeface="Cascadia Code SemiBold" panose="020B0609020000020004" pitchFamily="49" charset="0"/>
                <a:cs typeface="Cascadia Code SemiBold" panose="020B0609020000020004" pitchFamily="49" charset="0"/>
              </a:rPr>
              <a:pPr algn="ctr"/>
              <a:t>Desktop</a:t>
            </a:fld>
            <a:endParaRPr lang="en-NG" sz="2000" b="1">
              <a:latin typeface="Cascadia Code SemiBold" panose="020B0609020000020004" pitchFamily="49" charset="0"/>
              <a:ea typeface="Cascadia Code SemiBold" panose="020B0609020000020004" pitchFamily="49" charset="0"/>
              <a:cs typeface="Cascadia Code SemiBold" panose="020B0609020000020004" pitchFamily="49" charset="0"/>
            </a:endParaRPr>
          </a:p>
        </xdr:txBody>
      </xdr:sp>
      <xdr:sp macro="" textlink="most">
        <xdr:nvSpPr>
          <xdr:cNvPr id="16" name="Rectangle 15">
            <a:extLst>
              <a:ext uri="{FF2B5EF4-FFF2-40B4-BE49-F238E27FC236}">
                <a16:creationId xmlns:a16="http://schemas.microsoft.com/office/drawing/2014/main" id="{8F59040D-0402-B17F-5AD2-90C10CB26BE9}"/>
              </a:ext>
            </a:extLst>
          </xdr:cNvPr>
          <xdr:cNvSpPr/>
        </xdr:nvSpPr>
        <xdr:spPr>
          <a:xfrm>
            <a:off x="1981156" y="735541"/>
            <a:ext cx="1803531" cy="197542"/>
          </a:xfrm>
          <a:prstGeom prst="rect">
            <a:avLst/>
          </a:prstGeom>
          <a:solidFill>
            <a:schemeClr val="bg1"/>
          </a:solidFill>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b="1">
                <a:solidFill>
                  <a:schemeClr val="tx1"/>
                </a:solidFill>
              </a:rPr>
              <a:t>Most</a:t>
            </a:r>
            <a:r>
              <a:rPr lang="en-US" sz="1100" b="1" baseline="0">
                <a:solidFill>
                  <a:schemeClr val="tx1"/>
                </a:solidFill>
              </a:rPr>
              <a:t> Requested Item</a:t>
            </a:r>
            <a:endParaRPr lang="en-NG" sz="1100" b="1">
              <a:solidFill>
                <a:schemeClr val="tx1"/>
              </a:solidFill>
            </a:endParaRPr>
          </a:p>
        </xdr:txBody>
      </xdr:sp>
    </xdr:grpSp>
    <xdr:clientData/>
  </xdr:twoCellAnchor>
  <xdr:twoCellAnchor>
    <xdr:from>
      <xdr:col>5</xdr:col>
      <xdr:colOff>552450</xdr:colOff>
      <xdr:row>3</xdr:row>
      <xdr:rowOff>158750</xdr:rowOff>
    </xdr:from>
    <xdr:to>
      <xdr:col>8</xdr:col>
      <xdr:colOff>514350</xdr:colOff>
      <xdr:row>8</xdr:row>
      <xdr:rowOff>12700</xdr:rowOff>
    </xdr:to>
    <xdr:grpSp>
      <xdr:nvGrpSpPr>
        <xdr:cNvPr id="46" name="Group 45">
          <a:extLst>
            <a:ext uri="{FF2B5EF4-FFF2-40B4-BE49-F238E27FC236}">
              <a16:creationId xmlns:a16="http://schemas.microsoft.com/office/drawing/2014/main" id="{3DF043B7-1DB1-4BF4-7A7D-30CFA49AE1FC}"/>
            </a:ext>
          </a:extLst>
        </xdr:cNvPr>
        <xdr:cNvGrpSpPr/>
      </xdr:nvGrpSpPr>
      <xdr:grpSpPr>
        <a:xfrm>
          <a:off x="3597327" y="705266"/>
          <a:ext cx="1788826" cy="764811"/>
          <a:chOff x="8362950" y="1689100"/>
          <a:chExt cx="1828457" cy="764656"/>
        </a:xfrm>
      </xdr:grpSpPr>
      <xdr:sp macro="" textlink="least_item">
        <xdr:nvSpPr>
          <xdr:cNvPr id="37" name="TextBox 36">
            <a:extLst>
              <a:ext uri="{FF2B5EF4-FFF2-40B4-BE49-F238E27FC236}">
                <a16:creationId xmlns:a16="http://schemas.microsoft.com/office/drawing/2014/main" id="{F0ACF46B-E02C-4507-962A-E8F55BE33FE9}"/>
              </a:ext>
            </a:extLst>
          </xdr:cNvPr>
          <xdr:cNvSpPr txBox="1"/>
        </xdr:nvSpPr>
        <xdr:spPr>
          <a:xfrm>
            <a:off x="8362950" y="1689100"/>
            <a:ext cx="1828457" cy="764656"/>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6A682C-43F6-44B6-B32F-7A735F72E40B}" type="TxLink">
              <a:rPr lang="en-US" sz="2000" b="1" i="0" u="none" strike="noStrike">
                <a:solidFill>
                  <a:srgbClr val="000000"/>
                </a:solidFill>
                <a:latin typeface="Cascadia Code SemiBold" panose="020B0609020000020004" pitchFamily="49" charset="0"/>
                <a:ea typeface="Cascadia Code SemiBold" panose="020B0609020000020004" pitchFamily="49" charset="0"/>
                <a:cs typeface="Cascadia Code SemiBold" panose="020B0609020000020004" pitchFamily="49" charset="0"/>
              </a:rPr>
              <a:pPr algn="ctr"/>
              <a:t>Scanner</a:t>
            </a:fld>
            <a:endParaRPr lang="en-NG" sz="2000" b="1">
              <a:latin typeface="Cascadia Code SemiBold" panose="020B0609020000020004" pitchFamily="49" charset="0"/>
              <a:ea typeface="Cascadia Code SemiBold" panose="020B0609020000020004" pitchFamily="49" charset="0"/>
              <a:cs typeface="Cascadia Code SemiBold" panose="020B0609020000020004" pitchFamily="49" charset="0"/>
            </a:endParaRPr>
          </a:p>
        </xdr:txBody>
      </xdr:sp>
      <xdr:sp macro="" textlink="">
        <xdr:nvSpPr>
          <xdr:cNvPr id="45" name="Rectangle 44">
            <a:extLst>
              <a:ext uri="{FF2B5EF4-FFF2-40B4-BE49-F238E27FC236}">
                <a16:creationId xmlns:a16="http://schemas.microsoft.com/office/drawing/2014/main" id="{990603BC-AB51-25D1-9CF1-737F8879CE1F}"/>
              </a:ext>
            </a:extLst>
          </xdr:cNvPr>
          <xdr:cNvSpPr/>
        </xdr:nvSpPr>
        <xdr:spPr>
          <a:xfrm>
            <a:off x="8369300" y="1689100"/>
            <a:ext cx="1809750" cy="1778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Least Requested Item</a:t>
            </a:r>
            <a:endParaRPr lang="en-NG" sz="1100" b="1">
              <a:solidFill>
                <a:schemeClr val="tx1"/>
              </a:solidFill>
            </a:endParaRPr>
          </a:p>
        </xdr:txBody>
      </xdr:sp>
    </xdr:grpSp>
    <xdr:clientData/>
  </xdr:twoCellAnchor>
  <xdr:twoCellAnchor>
    <xdr:from>
      <xdr:col>0</xdr:col>
      <xdr:colOff>76200</xdr:colOff>
      <xdr:row>3</xdr:row>
      <xdr:rowOff>158750</xdr:rowOff>
    </xdr:from>
    <xdr:to>
      <xdr:col>2</xdr:col>
      <xdr:colOff>374649</xdr:colOff>
      <xdr:row>8</xdr:row>
      <xdr:rowOff>2656</xdr:rowOff>
    </xdr:to>
    <xdr:grpSp>
      <xdr:nvGrpSpPr>
        <xdr:cNvPr id="48" name="Group 47">
          <a:extLst>
            <a:ext uri="{FF2B5EF4-FFF2-40B4-BE49-F238E27FC236}">
              <a16:creationId xmlns:a16="http://schemas.microsoft.com/office/drawing/2014/main" id="{6395A0FA-0707-45FC-70D1-94A6F76D520F}"/>
            </a:ext>
          </a:extLst>
        </xdr:cNvPr>
        <xdr:cNvGrpSpPr/>
      </xdr:nvGrpSpPr>
      <xdr:grpSpPr>
        <a:xfrm>
          <a:off x="76200" y="705266"/>
          <a:ext cx="1516400" cy="754767"/>
          <a:chOff x="8362950" y="1651000"/>
          <a:chExt cx="1828457" cy="764656"/>
        </a:xfrm>
      </xdr:grpSpPr>
      <xdr:sp macro="" textlink="total_item">
        <xdr:nvSpPr>
          <xdr:cNvPr id="36" name="TextBox 35">
            <a:extLst>
              <a:ext uri="{FF2B5EF4-FFF2-40B4-BE49-F238E27FC236}">
                <a16:creationId xmlns:a16="http://schemas.microsoft.com/office/drawing/2014/main" id="{B1C47D03-B5AF-486C-BD80-8085F849740C}"/>
              </a:ext>
            </a:extLst>
          </xdr:cNvPr>
          <xdr:cNvSpPr txBox="1"/>
        </xdr:nvSpPr>
        <xdr:spPr>
          <a:xfrm>
            <a:off x="8362950" y="1651000"/>
            <a:ext cx="1828457" cy="764656"/>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B1A899-8B0D-483F-8BB3-82ED4161428C}" type="TxLink">
              <a:rPr lang="en-US" sz="3200" b="1" i="0" u="none" strike="noStrike">
                <a:solidFill>
                  <a:srgbClr val="000000"/>
                </a:solidFill>
                <a:latin typeface="Cascadia Code SemiBold" panose="020B0609020000020004" pitchFamily="49" charset="0"/>
                <a:ea typeface="Cascadia Code SemiBold" panose="020B0609020000020004" pitchFamily="49" charset="0"/>
                <a:cs typeface="Cascadia Code SemiBold" panose="020B0609020000020004" pitchFamily="49" charset="0"/>
              </a:rPr>
              <a:pPr algn="ctr"/>
              <a:t>233</a:t>
            </a:fld>
            <a:endParaRPr lang="en-NG" sz="3200" b="1">
              <a:latin typeface="Cascadia Code SemiBold" panose="020B0609020000020004" pitchFamily="49" charset="0"/>
              <a:ea typeface="Cascadia Code SemiBold" panose="020B0609020000020004" pitchFamily="49" charset="0"/>
              <a:cs typeface="Cascadia Code SemiBold" panose="020B0609020000020004" pitchFamily="49" charset="0"/>
            </a:endParaRPr>
          </a:p>
        </xdr:txBody>
      </xdr:sp>
      <xdr:sp macro="" textlink="">
        <xdr:nvSpPr>
          <xdr:cNvPr id="47" name="Rectangle 46">
            <a:extLst>
              <a:ext uri="{FF2B5EF4-FFF2-40B4-BE49-F238E27FC236}">
                <a16:creationId xmlns:a16="http://schemas.microsoft.com/office/drawing/2014/main" id="{67B338AC-FF36-2417-6D2A-3E6A75AFB066}"/>
              </a:ext>
            </a:extLst>
          </xdr:cNvPr>
          <xdr:cNvSpPr/>
        </xdr:nvSpPr>
        <xdr:spPr>
          <a:xfrm>
            <a:off x="8369300" y="1657350"/>
            <a:ext cx="1816100" cy="177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Total Items </a:t>
            </a:r>
            <a:endParaRPr lang="en-NG" sz="1100" b="1"/>
          </a:p>
        </xdr:txBody>
      </xdr:sp>
    </xdr:grpSp>
    <xdr:clientData/>
  </xdr:twoCellAnchor>
  <xdr:twoCellAnchor>
    <xdr:from>
      <xdr:col>0</xdr:col>
      <xdr:colOff>95250</xdr:colOff>
      <xdr:row>49</xdr:row>
      <xdr:rowOff>44450</xdr:rowOff>
    </xdr:from>
    <xdr:to>
      <xdr:col>8</xdr:col>
      <xdr:colOff>546100</xdr:colOff>
      <xdr:row>64</xdr:row>
      <xdr:rowOff>139701</xdr:rowOff>
    </xdr:to>
    <xdr:graphicFrame macro="">
      <xdr:nvGraphicFramePr>
        <xdr:cNvPr id="50" name="Chart 49">
          <a:extLst>
            <a:ext uri="{FF2B5EF4-FFF2-40B4-BE49-F238E27FC236}">
              <a16:creationId xmlns:a16="http://schemas.microsoft.com/office/drawing/2014/main" id="{F4670C47-F627-47B1-A734-4DD890DDC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5.921409027775" backgroundQuery="1" createdVersion="8" refreshedVersion="8" minRefreshableVersion="3" recordCount="0" supportSubquery="1" supportAdvancedDrill="1" xr:uid="{FDE7811E-DC92-4A89-BE86-A5A6FB315EC7}">
  <cacheSource type="external" connectionId="1"/>
  <cacheFields count="2">
    <cacheField name="[Measures].[Count of Requested_equipments]" caption="Count of Requested_equipments" numFmtId="0" hierarchy="9" level="32767"/>
    <cacheField name="[Table1].[Category].[Category]" caption="Category" numFmtId="0" hierarchy="4" level="1">
      <sharedItems count="5">
        <s v="Computer"/>
        <s v="Display Device"/>
        <s v="Imaging Device"/>
        <s v="Power Supply"/>
        <s v="Printing Device"/>
      </sharedItems>
    </cacheField>
  </cacheFields>
  <cacheHierarchies count="11">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Requested_equipments]" caption="Requested_equipments" attribute="1" defaultMemberUniqueName="[Table1].[Requested_equipments].[All]" allUniqueName="[Table1].[Requested_equipments].[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1"/>
      </fieldsUsage>
    </cacheHierarchy>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5.950314004629" backgroundQuery="1" createdVersion="8" refreshedVersion="8" minRefreshableVersion="3" recordCount="0" supportSubquery="1" supportAdvancedDrill="1" xr:uid="{CE68B98A-99E3-4996-BC7D-BC9CD8E1FB09}">
  <cacheSource type="external" connectionId="1"/>
  <cacheFields count="3">
    <cacheField name="[Table1].[Name].[Name]" caption="Name" numFmtId="0" hierarchy="1" level="1">
      <sharedItems count="28">
        <s v=""/>
        <s v="Amandi-Umeh Uchenna Ijeoma"/>
        <s v="Ann Ameh (Project)"/>
        <s v="Archives Unit"/>
        <s v="C And C"/>
        <s v="Circulatuion Desk"/>
        <s v="Climate Change"/>
        <s v="Compliance And Tracking Unit (Project)"/>
        <s v="Convention And Compliance"/>
        <s v="Deputy Director"/>
        <s v="Directors Office"/>
        <s v="Examination And Certification"/>
        <s v="General Services"/>
        <s v="Imdg (Project)"/>
        <s v="Jamila Opadeyi"/>
        <s v="John Obudah"/>
        <s v="L And C"/>
        <s v="Laboratory"/>
        <s v="Operation"/>
        <s v="Operations Room"/>
        <s v="P And C"/>
        <s v="Quality Assurance Unit"/>
        <s v="Radio Survey"/>
        <s v="Rmrcc"/>
        <s v="Ship And Yard Unit"/>
        <s v="Ship Scrapping Unit"/>
        <s v="Ukende Rose"/>
        <s v="Usman Siraj"/>
      </sharedItems>
    </cacheField>
    <cacheField name="[Table1].[Category].[Category]" caption="Category" numFmtId="0" hierarchy="4" level="1">
      <sharedItems count="5">
        <s v="Computer"/>
        <s v="Display Device"/>
        <s v="Imaging Device"/>
        <s v="Power Supply"/>
        <s v="Printing Device"/>
      </sharedItems>
    </cacheField>
    <cacheField name="[Measures].[Count of Category]" caption="Count of Category" numFmtId="0" hierarchy="12" level="32767"/>
  </cacheFields>
  <cacheHierarchies count="13">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2" memberValueDatatype="130" unbalanced="0">
      <fieldsUsage count="2">
        <fieldUsage x="-1"/>
        <fieldUsage x="0"/>
      </fieldsUsage>
    </cacheHierarchy>
    <cacheHierarchy uniqueName="[Table1].[Department]" caption="Department" attribute="1" defaultMemberUniqueName="[Table1].[Department].[All]" allUniqueName="[Table1].[Department].[All]" dimensionUniqueName="[Table1]" displayFolder="" count="0" memberValueDatatype="130" unbalanced="0"/>
    <cacheHierarchy uniqueName="[Table1].[Requested_equipments]" caption="Requested_equipments" attribute="1" defaultMemberUniqueName="[Table1].[Requested_equipments].[All]" allUniqueName="[Table1].[Requested_equipments].[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1"/>
      </fieldsUsage>
    </cacheHierarchy>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hidden="1">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Table1" count="0" hidden="1">
      <extLst>
        <ext xmlns:x15="http://schemas.microsoft.com/office/spreadsheetml/2010/11/main" uri="{B97F6D7D-B522-45F9-BDA1-12C45D357490}">
          <x15:cacheHierarchy aggregatedColumn="1"/>
        </ext>
      </extLst>
    </cacheHierarchy>
    <cacheHierarchy uniqueName="[Measures].[Count of Category]" caption="Count of Category" measure="1" displayFolder="" measureGroup="Table1" count="0" oneField="1" hidden="1">
      <fieldsUsage count="1">
        <fieldUsage x="2"/>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5.987583680559" backgroundQuery="1" createdVersion="8" refreshedVersion="8" minRefreshableVersion="3" recordCount="0" supportSubquery="1" supportAdvancedDrill="1" xr:uid="{A0BF26E4-82FB-49B5-AAB4-402264B87CA0}">
  <cacheSource type="external" connectionId="1"/>
  <cacheFields count="3">
    <cacheField name="[Measures].[Count of Requested_equipments]" caption="Count of Requested_equipments" numFmtId="0" hierarchy="9" level="32767"/>
    <cacheField name="[Table1].[Department].[Department]" caption="Department" numFmtId="0" hierarchy="2" level="1">
      <sharedItems count="4">
        <s v="Isps"/>
        <s v="Library"/>
        <s v="Mem"/>
        <s v="Msssd"/>
      </sharedItems>
    </cacheField>
    <cacheField name="[Table1].[Requested_equipments].[Requested_equipments]" caption="Requested_equipments" numFmtId="0" hierarchy="3" level="1">
      <sharedItems count="4">
        <s v="Desktop"/>
        <s v="Monitor"/>
        <s v="Printer"/>
        <s v="Scanner"/>
      </sharedItems>
    </cacheField>
  </cacheFields>
  <cacheHierarchies count="11">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1"/>
      </fieldsUsage>
    </cacheHierarchy>
    <cacheHierarchy uniqueName="[Table1].[Requested_equipments]" caption="Requested_equipments" attribute="1" defaultMemberUniqueName="[Table1].[Requested_equipments].[All]" allUniqueName="[Table1].[Requested_equipments].[All]" dimensionUniqueName="[Table1]" displayFolder="" count="2" memberValueDatatype="130" unbalanced="0">
      <fieldsUsage count="2">
        <fieldUsage x="-1"/>
        <fieldUsage x="2"/>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5.994163425923" backgroundQuery="1" createdVersion="8" refreshedVersion="8" minRefreshableVersion="3" recordCount="0" supportSubquery="1" supportAdvancedDrill="1" xr:uid="{BC016B51-07DB-4264-B7CC-BFE37D05AFF9}">
  <cacheSource type="external" connectionId="1"/>
  <cacheFields count="2">
    <cacheField name="[Measures].[Count of Requested_equipments]" caption="Count of Requested_equipments" numFmtId="0" hierarchy="9" level="32767"/>
    <cacheField name="[Table1].[Department].[Department]" caption="Department" numFmtId="0" hierarchy="2" level="1">
      <sharedItems count="11">
        <s v="Admin Office"/>
        <s v="Finance And Accounting"/>
        <s v="Intelligence Unit"/>
        <s v="Isps"/>
        <s v="Library"/>
        <s v="Maintenance"/>
        <s v="Mem"/>
        <s v="Msssd"/>
        <s v="Prdms"/>
        <s v="Rmrcc"/>
        <s v="Search And Rescue Base Clinic"/>
      </sharedItems>
    </cacheField>
  </cacheFields>
  <cacheHierarchies count="11">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1"/>
      </fieldsUsage>
    </cacheHierarchy>
    <cacheHierarchy uniqueName="[Table1].[Requested_equipments]" caption="Requested_equipments" attribute="1" defaultMemberUniqueName="[Table1].[Requested_equipments].[All]" allUniqueName="[Table1].[Requested_equipments].[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5.995611689817" backgroundQuery="1" createdVersion="8" refreshedVersion="8" minRefreshableVersion="3" recordCount="0" supportSubquery="1" supportAdvancedDrill="1" xr:uid="{79C2BACC-EAF9-4894-A95C-4F669B388908}">
  <cacheSource type="external" connectionId="1"/>
  <cacheFields count="3">
    <cacheField name="[Table1].[Department].[Department]" caption="Department" numFmtId="0" hierarchy="2" level="1">
      <sharedItems count="11">
        <s v="Admin Office"/>
        <s v="Finance And Accounting"/>
        <s v="Intelligence Unit"/>
        <s v="Isps"/>
        <s v="Library"/>
        <s v="Maintenance"/>
        <s v="Mem"/>
        <s v="Msssd"/>
        <s v="Prdms"/>
        <s v="Rmrcc"/>
        <s v="Search And Rescue Base Clinic"/>
      </sharedItems>
    </cacheField>
    <cacheField name="[Measures].[Count of Name]" caption="Count of Name" numFmtId="0" hierarchy="11" level="32767"/>
    <cacheField name="[Table1].[Category].[Category]" caption="Category" numFmtId="0" hierarchy="4" level="1">
      <sharedItems count="5">
        <s v="Computer"/>
        <s v="Display Device"/>
        <s v="Imaging Device"/>
        <s v="Power Supply"/>
        <s v="Printing Device"/>
      </sharedItems>
    </cacheField>
  </cacheFields>
  <cacheHierarchies count="13">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Requested_equipments]" caption="Requested_equipments" attribute="1" defaultMemberUniqueName="[Table1].[Requested_equipments].[All]" allUniqueName="[Table1].[Requested_equipments].[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2"/>
      </fieldsUsage>
    </cacheHierarchy>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hidden="1">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Table1"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6.002766666665" backgroundQuery="1" createdVersion="8" refreshedVersion="8" minRefreshableVersion="3" recordCount="0" supportSubquery="1" supportAdvancedDrill="1" xr:uid="{36DB6A21-B374-41F4-A6B0-F85E2DF866D6}">
  <cacheSource type="external" connectionId="1"/>
  <cacheFields count="3">
    <cacheField name="[Measures].[Count of Requested_equipments]" caption="Count of Requested_equipments" numFmtId="0" hierarchy="9" level="32767"/>
    <cacheField name="[Table1].[Name].[Name]" caption="Name" numFmtId="0" hierarchy="1" level="1">
      <sharedItems count="28">
        <s v=""/>
        <s v="Amandi-Umeh Uchenna Ijeoma"/>
        <s v="Ann Ameh (Project)"/>
        <s v="Archives Unit"/>
        <s v="C And C"/>
        <s v="Circulatuion Desk"/>
        <s v="Climate Change"/>
        <s v="Compliance And Tracking Unit (Project)"/>
        <s v="Convention And Compliance"/>
        <s v="Deputy Director"/>
        <s v="Directors Office"/>
        <s v="Examination And Certification"/>
        <s v="General Services"/>
        <s v="Imdg (Project)"/>
        <s v="Jamila Opadeyi"/>
        <s v="John Obudah"/>
        <s v="L And C"/>
        <s v="Laboratory"/>
        <s v="Operation"/>
        <s v="Operations Room"/>
        <s v="P And C"/>
        <s v="Quality Assurance Unit"/>
        <s v="Radio Survey"/>
        <s v="Rmrcc"/>
        <s v="Ship And Yard Unit"/>
        <s v="Ship Scrapping Unit"/>
        <s v="Ukende Rose"/>
        <s v="Usman Siraj"/>
      </sharedItems>
    </cacheField>
    <cacheField name="[Table1].[Requested_equipments].[Requested_equipments]" caption="Requested_equipments" numFmtId="0" hierarchy="3" level="1">
      <sharedItems count="6">
        <s v="All-In-One Pc"/>
        <s v="Bluegate Ups"/>
        <s v="Desktop"/>
        <s v="Monitor"/>
        <s v="Printer"/>
        <s v="Scanner"/>
      </sharedItems>
    </cacheField>
  </cacheFields>
  <cacheHierarchies count="11">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2" memberValueDatatype="130" unbalanced="0">
      <fieldsUsage count="2">
        <fieldUsage x="-1"/>
        <fieldUsage x="1"/>
      </fieldsUsage>
    </cacheHierarchy>
    <cacheHierarchy uniqueName="[Table1].[Department]" caption="Department" attribute="1" defaultMemberUniqueName="[Table1].[Department].[All]" allUniqueName="[Table1].[Department].[All]" dimensionUniqueName="[Table1]" displayFolder="" count="0" memberValueDatatype="130" unbalanced="0"/>
    <cacheHierarchy uniqueName="[Table1].[Requested_equipments]" caption="Requested_equipments" attribute="1" defaultMemberUniqueName="[Table1].[Requested_equipments].[All]" allUniqueName="[Table1].[Requested_equipments].[All]" dimensionUniqueName="[Table1]" displayFolder="" count="2" memberValueDatatype="130" unbalanced="0">
      <fieldsUsage count="2">
        <fieldUsage x="-1"/>
        <fieldUsage x="2"/>
      </fieldsUsage>
    </cacheHierarchy>
    <cacheHierarchy uniqueName="[Table1].[Category]" caption="Category" attribute="1" defaultMemberUniqueName="[Table1].[Category].[All]" allUniqueName="[Table1].[Category].[All]" dimensionUniqueName="[Table1]" displayFolder="" count="2" memberValueDatatype="130" unbalanced="0"/>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ther M." refreshedDate="45877.505231481482" createdVersion="8" refreshedVersion="8" minRefreshableVersion="3" recordCount="233" xr:uid="{1FDF11D0-008A-43FB-9E6B-030F5C967212}">
  <cacheSource type="worksheet">
    <worksheetSource name="Table1"/>
  </cacheSource>
  <cacheFields count="7">
    <cacheField name="NO." numFmtId="0">
      <sharedItems containsSemiMixedTypes="0" containsString="0" containsNumber="1" containsInteger="1" minValue="1" maxValue="233"/>
    </cacheField>
    <cacheField name=" Name" numFmtId="0">
      <sharedItems/>
    </cacheField>
    <cacheField name="Department" numFmtId="0">
      <sharedItems count="11">
        <s v="Admin Office"/>
        <s v="Finance And Accounting"/>
        <s v="Intelligence Unit"/>
        <s v="Isps"/>
        <s v="Library"/>
        <s v="Maintenance"/>
        <s v="Mem"/>
        <s v="Msssd"/>
        <s v="Prdms"/>
        <s v="Rmrcc"/>
        <s v="Search And Rescue Base Clinic"/>
      </sharedItems>
    </cacheField>
    <cacheField name="Requested_equipments" numFmtId="0">
      <sharedItems count="6">
        <s v="Desktop"/>
        <s v="Monitor"/>
        <s v="Printer"/>
        <s v="Bluegate Ups"/>
        <s v="Scanner"/>
        <s v="All-In-One Pc"/>
      </sharedItems>
    </cacheField>
    <cacheField name="Category" numFmtId="0">
      <sharedItems count="6">
        <e v="#N/A"/>
        <s v="Display Device" u="1"/>
        <s v="Imaging Device" u="1"/>
        <s v="Power Supply" u="1"/>
        <s v="Computer" u="1"/>
        <s v="Printing Device" u="1"/>
      </sharedItems>
    </cacheField>
    <cacheField name="Serial Number" numFmtId="0">
      <sharedItems containsBlank="1" containsMixedTypes="1" containsNumber="1" containsInteger="1" minValue="83060738" maxValue="83060738"/>
    </cacheField>
    <cacheField name="Specification" numFmtId="0">
      <sharedItems/>
    </cacheField>
  </cacheFields>
  <extLst>
    <ext xmlns:x14="http://schemas.microsoft.com/office/spreadsheetml/2009/9/main" uri="{725AE2AE-9491-48be-B2B4-4EB974FC3084}">
      <x14:pivotCacheDefinition pivotCacheId="14548022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
  <r>
    <n v="120"/>
    <s v="Admin Office"/>
    <x v="0"/>
    <x v="0"/>
    <x v="0"/>
    <s v="TRF20900LX"/>
    <s v="Hp Pro 3400 Series Mt"/>
  </r>
  <r>
    <n v="121"/>
    <s v="Admin Office"/>
    <x v="0"/>
    <x v="1"/>
    <x v="0"/>
    <s v="3CQ0150TG9"/>
    <s v="Hp V194 Monitor"/>
  </r>
  <r>
    <n v="122"/>
    <s v="Admin Office"/>
    <x v="0"/>
    <x v="2"/>
    <x v="0"/>
    <s v="PHCL150378"/>
    <s v="Laserjet Pro M404Dn"/>
  </r>
  <r>
    <n v="123"/>
    <s v="Admin Office"/>
    <x v="0"/>
    <x v="0"/>
    <x v="0"/>
    <s v="CZC917B3D4"/>
    <s v="Hp Pavilion 570 Dt Pc"/>
  </r>
  <r>
    <n v="124"/>
    <s v="Admin Office"/>
    <x v="0"/>
    <x v="1"/>
    <x v="0"/>
    <s v="CNC9373W6X"/>
    <s v="Hp V194 Monitor"/>
  </r>
  <r>
    <n v="125"/>
    <s v="Admin Office"/>
    <x v="0"/>
    <x v="2"/>
    <x v="0"/>
    <s v="CNB1P5P6HC"/>
    <s v="Hp Color Laserjet Mfp 178Nw"/>
  </r>
  <r>
    <n v="126"/>
    <s v="Admin Office"/>
    <x v="0"/>
    <x v="0"/>
    <x v="0"/>
    <s v="CZC0310QW0"/>
    <s v="Hp 500B Mt"/>
  </r>
  <r>
    <n v="127"/>
    <s v="Admin Office"/>
    <x v="0"/>
    <x v="1"/>
    <x v="0"/>
    <s v="3CQ0150RVH"/>
    <s v="Hp V194 Monitor"/>
  </r>
  <r>
    <n v="1"/>
    <s v="John Obudah"/>
    <x v="1"/>
    <x v="0"/>
    <x v="0"/>
    <s v="8CC8170XP7"/>
    <s v="Hp 24 All-In-One Pc_x000a_Model 24-F0037C"/>
  </r>
  <r>
    <n v="2"/>
    <s v="John Obudah"/>
    <x v="1"/>
    <x v="3"/>
    <x v="0"/>
    <m/>
    <s v=""/>
  </r>
  <r>
    <n v="3"/>
    <s v="John Obudah"/>
    <x v="1"/>
    <x v="2"/>
    <x v="0"/>
    <n v="83060738"/>
    <s v="Ar-5316E"/>
  </r>
  <r>
    <n v="4"/>
    <s v="Amandi-Umeh Uchenna Ijeoma"/>
    <x v="1"/>
    <x v="0"/>
    <x v="0"/>
    <s v="8CC8410JBY"/>
    <s v="Hp Pavillion 24 All-In-One Pc_x000a_Model 24-Xa0053W"/>
  </r>
  <r>
    <n v="5"/>
    <s v="Amandi-Umeh Uchenna Ijeoma"/>
    <x v="1"/>
    <x v="2"/>
    <x v="0"/>
    <s v="VNF3N24155"/>
    <s v="Hp Color Laserjet Pro Mfp M181Fw"/>
  </r>
  <r>
    <n v="6"/>
    <s v="Amandi-Umeh Uchenna Ijeoma"/>
    <x v="1"/>
    <x v="3"/>
    <x v="0"/>
    <m/>
    <s v=""/>
  </r>
  <r>
    <n v="7"/>
    <s v="Finance And Accounting"/>
    <x v="1"/>
    <x v="0"/>
    <x v="0"/>
    <s v="8CG9130BTS"/>
    <s v="Hp 290 G2 Mt Business Pc"/>
  </r>
  <r>
    <n v="8"/>
    <s v="Finance And Accounting"/>
    <x v="1"/>
    <x v="1"/>
    <x v="0"/>
    <s v="3CQ9020BS8"/>
    <s v="Hp V197 Monitor"/>
  </r>
  <r>
    <n v="9"/>
    <s v="Finance And Accounting"/>
    <x v="1"/>
    <x v="3"/>
    <x v="0"/>
    <m/>
    <s v=""/>
  </r>
  <r>
    <n v="10"/>
    <s v="Ukende Rose"/>
    <x v="1"/>
    <x v="0"/>
    <x v="0"/>
    <s v="8CG9133M4K"/>
    <s v="Desktop Tst77S5"/>
  </r>
  <r>
    <n v="11"/>
    <s v="Ukende Rose"/>
    <x v="1"/>
    <x v="1"/>
    <x v="0"/>
    <s v="3CQ847087K"/>
    <s v="Hp V197 Monitor"/>
  </r>
  <r>
    <n v="12"/>
    <s v="Ukende Rose"/>
    <x v="1"/>
    <x v="3"/>
    <x v="0"/>
    <m/>
    <s v=""/>
  </r>
  <r>
    <n v="13"/>
    <s v="Intelligence Unit"/>
    <x v="2"/>
    <x v="1"/>
    <x v="0"/>
    <s v="1CR11132R2"/>
    <s v="Hp V27I Fhd Monitor"/>
  </r>
  <r>
    <n v="14"/>
    <s v="Intelligence Unit"/>
    <x v="2"/>
    <x v="0"/>
    <x v="0"/>
    <s v="8CC9243JBQ"/>
    <s v="Hp Elite Desk 800 G4 34W Desktop Mini Pc"/>
  </r>
  <r>
    <n v="15"/>
    <s v="Intelligence Unit"/>
    <x v="2"/>
    <x v="1"/>
    <x v="0"/>
    <s v="CNC3010QKH"/>
    <s v="Hp P27 Gs Fhd Monitor"/>
  </r>
  <r>
    <n v="16"/>
    <s v="Intelligence Unit"/>
    <x v="2"/>
    <x v="0"/>
    <x v="0"/>
    <s v="8CC9241K97"/>
    <s v="Hp Prodesk 600 G4 Desktop Mini Pc"/>
  </r>
  <r>
    <n v="17"/>
    <s v="Intelligence Unit"/>
    <x v="2"/>
    <x v="1"/>
    <x v="0"/>
    <s v="CNC3010Q95"/>
    <s v="Hp P27 Gs Fhd Monitor"/>
  </r>
  <r>
    <n v="18"/>
    <s v="Intelligence Unit"/>
    <x v="2"/>
    <x v="0"/>
    <x v="0"/>
    <s v="8CC91773P00"/>
    <s v="Hp Elite Desk 800 G4 34W Desktop Mini Pc"/>
  </r>
  <r>
    <n v="19"/>
    <s v="Intelligence Unit"/>
    <x v="2"/>
    <x v="1"/>
    <x v="0"/>
    <s v="CNC3010Q8Z"/>
    <s v="Hp P27 Gs Fhd Monitor"/>
  </r>
  <r>
    <n v="20"/>
    <s v="Intelligence Unit"/>
    <x v="2"/>
    <x v="0"/>
    <x v="0"/>
    <s v="8CC92943MD"/>
    <s v="Hp Elite Desk 800 G4 34W Desktop Mini Pc"/>
  </r>
  <r>
    <n v="128"/>
    <s v="Operation"/>
    <x v="3"/>
    <x v="4"/>
    <x v="0"/>
    <s v="CN23A10C7"/>
    <s v="Hp Scanjet Pro 2500Fi"/>
  </r>
  <r>
    <n v="129"/>
    <s v="Operation"/>
    <x v="3"/>
    <x v="5"/>
    <x v="0"/>
    <s v="8CC20711MN"/>
    <s v="Hp 200 G4 22 All-In-One Pc"/>
  </r>
  <r>
    <n v="130"/>
    <s v="Operation"/>
    <x v="3"/>
    <x v="2"/>
    <x v="0"/>
    <s v="CNC2Y09621"/>
    <s v="Hp Laserjet P2035"/>
  </r>
  <r>
    <n v="131"/>
    <s v="Operation"/>
    <x v="3"/>
    <x v="3"/>
    <x v="0"/>
    <m/>
    <s v=""/>
  </r>
  <r>
    <n v="132"/>
    <s v="Operation"/>
    <x v="3"/>
    <x v="4"/>
    <x v="0"/>
    <s v="CNC234A1082"/>
    <s v="Hp Scanjet Pro 2500Fi"/>
  </r>
  <r>
    <n v="133"/>
    <s v="Operation"/>
    <x v="3"/>
    <x v="4"/>
    <x v="0"/>
    <s v="CNC234A102Q"/>
    <s v="Hp Scanjet Pro 2500Fi"/>
  </r>
  <r>
    <n v="134"/>
    <s v="Operation"/>
    <x v="3"/>
    <x v="0"/>
    <x v="0"/>
    <s v="8CG83005CM"/>
    <s v="Hp Pavilion 570 Dt Pc"/>
  </r>
  <r>
    <n v="135"/>
    <s v="Isps"/>
    <x v="3"/>
    <x v="1"/>
    <x v="0"/>
    <s v="6CM2380LS4"/>
    <s v="Hp W1972A Monitor"/>
  </r>
  <r>
    <n v="136"/>
    <s v="Isps"/>
    <x v="3"/>
    <x v="3"/>
    <x v="0"/>
    <m/>
    <s v=""/>
  </r>
  <r>
    <n v="137"/>
    <s v="Isps"/>
    <x v="3"/>
    <x v="0"/>
    <x v="0"/>
    <s v="8CC20619L9"/>
    <s v="Hp Prodesk 600 G6 Desktop Mini Pc"/>
  </r>
  <r>
    <n v="138"/>
    <s v="Isps"/>
    <x v="3"/>
    <x v="1"/>
    <x v="0"/>
    <s v="3CQ1430YZL"/>
    <s v="Hp V20 Hd+ Monitor"/>
  </r>
  <r>
    <n v="139"/>
    <s v="Isps"/>
    <x v="3"/>
    <x v="3"/>
    <x v="0"/>
    <m/>
    <s v=""/>
  </r>
  <r>
    <n v="140"/>
    <s v="Isps"/>
    <x v="3"/>
    <x v="2"/>
    <x v="0"/>
    <s v="VNH5P05176"/>
    <s v="Laserjet Pro 400 M401Dn"/>
  </r>
  <r>
    <n v="141"/>
    <s v="Isps"/>
    <x v="3"/>
    <x v="2"/>
    <x v="0"/>
    <s v="VNH4203858"/>
    <s v="Laserjet Pro 400 M401Dn"/>
  </r>
  <r>
    <n v="142"/>
    <s v="Isps"/>
    <x v="3"/>
    <x v="2"/>
    <x v="0"/>
    <s v="CNCKC50249"/>
    <s v="Hp Laserjet P2055Dn"/>
  </r>
  <r>
    <n v="143"/>
    <s v="Deputy Director"/>
    <x v="4"/>
    <x v="2"/>
    <x v="0"/>
    <s v="VNC4122431"/>
    <s v="Color Laserjet Pro Mfp M180N"/>
  </r>
  <r>
    <n v="144"/>
    <s v="Deputy Director"/>
    <x v="4"/>
    <x v="2"/>
    <x v="0"/>
    <s v="VNH5P05165"/>
    <s v="Laserjet Pro 400 M401Dn"/>
  </r>
  <r>
    <n v="145"/>
    <s v="Circulatuion Desk"/>
    <x v="4"/>
    <x v="2"/>
    <x v="0"/>
    <s v="PHC6H73759"/>
    <s v="Laserjet Pro M402Dne"/>
  </r>
  <r>
    <n v="146"/>
    <s v="Circulatuion Desk"/>
    <x v="4"/>
    <x v="5"/>
    <x v="0"/>
    <s v="8CC407144K"/>
    <s v="Hp Proone 240 23.8 In G9 All-In-One Pc"/>
  </r>
  <r>
    <n v="147"/>
    <s v="Circulatuion Desk"/>
    <x v="4"/>
    <x v="0"/>
    <x v="0"/>
    <s v="CNV7330V0J"/>
    <s v="Hp Pavilion 570 Dt Pc"/>
  </r>
  <r>
    <n v="148"/>
    <s v="Circulatuion Desk"/>
    <x v="4"/>
    <x v="1"/>
    <x v="0"/>
    <s v="CNC850003R"/>
    <s v="Hp Monitor"/>
  </r>
  <r>
    <n v="149"/>
    <s v="Circulatuion Desk"/>
    <x v="4"/>
    <x v="5"/>
    <x v="0"/>
    <s v="8CC83407F5"/>
    <s v="Hp Pavilion 27 All-In-One Pc"/>
  </r>
  <r>
    <n v="150"/>
    <s v="Library"/>
    <x v="4"/>
    <x v="0"/>
    <x v="0"/>
    <s v="CNV7240K45"/>
    <s v="Hp Pavilion 570 Dt Pc"/>
  </r>
  <r>
    <n v="151"/>
    <s v="Library"/>
    <x v="4"/>
    <x v="1"/>
    <x v="0"/>
    <s v="CNC846294C"/>
    <s v="Hp Monitor"/>
  </r>
  <r>
    <n v="152"/>
    <s v="Library"/>
    <x v="4"/>
    <x v="1"/>
    <x v="0"/>
    <s v="CNC84629XV"/>
    <s v="Hp Monitor"/>
  </r>
  <r>
    <n v="153"/>
    <s v="Library"/>
    <x v="4"/>
    <x v="0"/>
    <x v="0"/>
    <m/>
    <s v="Hp Pavilion 570 Dt Pc"/>
  </r>
  <r>
    <n v="154"/>
    <s v="Library"/>
    <x v="4"/>
    <x v="1"/>
    <x v="0"/>
    <s v="CNC85001NB"/>
    <s v="Hp Monitor"/>
  </r>
  <r>
    <n v="155"/>
    <s v="Library"/>
    <x v="4"/>
    <x v="2"/>
    <x v="0"/>
    <s v="PHC6C86417"/>
    <s v="Laserjet Pro M402Dne"/>
  </r>
  <r>
    <n v="156"/>
    <s v="Library"/>
    <x v="4"/>
    <x v="0"/>
    <x v="0"/>
    <s v="4CE81153ML"/>
    <s v="Hp 290 G1 Mt Business Pc"/>
  </r>
  <r>
    <n v="157"/>
    <s v="Library"/>
    <x v="4"/>
    <x v="0"/>
    <x v="0"/>
    <s v="4CE8114ZF1"/>
    <s v="Hp 290 G1 Mt Business Pc"/>
  </r>
  <r>
    <n v="158"/>
    <s v="Library"/>
    <x v="4"/>
    <x v="0"/>
    <x v="0"/>
    <s v="4CE8114ZMK"/>
    <s v="Hp 290 G1 Mt Business Pc"/>
  </r>
  <r>
    <n v="159"/>
    <s v="Library"/>
    <x v="4"/>
    <x v="0"/>
    <x v="0"/>
    <s v="4CE81155FZ"/>
    <s v="Hp 290 G1 Mt Business Pc"/>
  </r>
  <r>
    <n v="160"/>
    <s v="Library"/>
    <x v="4"/>
    <x v="0"/>
    <x v="0"/>
    <s v="4CE8115514"/>
    <s v="Hp 290 G1 Mt Business Pc"/>
  </r>
  <r>
    <n v="161"/>
    <s v="Library"/>
    <x v="4"/>
    <x v="0"/>
    <x v="0"/>
    <s v="4CE8115409"/>
    <s v="Hp 290 G1 Mt Business Pc"/>
  </r>
  <r>
    <n v="162"/>
    <s v="Library"/>
    <x v="4"/>
    <x v="0"/>
    <x v="0"/>
    <s v="4CE8114ZL0"/>
    <s v="Hp 290 G1 Mt Business Pc"/>
  </r>
  <r>
    <n v="163"/>
    <s v="Library"/>
    <x v="4"/>
    <x v="0"/>
    <x v="0"/>
    <s v="4CE8114ZRT"/>
    <s v="Hp 290 G1 Mt Business Pc"/>
  </r>
  <r>
    <n v="164"/>
    <s v="Library"/>
    <x v="4"/>
    <x v="0"/>
    <x v="0"/>
    <s v="4CE8114ZF9"/>
    <s v="Hp 290 G1 Mt Business Pc"/>
  </r>
  <r>
    <n v="165"/>
    <s v="Library"/>
    <x v="4"/>
    <x v="0"/>
    <x v="0"/>
    <s v="4CE8114ZKT"/>
    <s v="Hp 290 G1 Mt Business Pc"/>
  </r>
  <r>
    <n v="166"/>
    <s v="Library"/>
    <x v="4"/>
    <x v="0"/>
    <x v="0"/>
    <s v="4CE8114ZFT"/>
    <s v="Hp 290 G1 Mt Business Pc"/>
  </r>
  <r>
    <n v="167"/>
    <s v="Library"/>
    <x v="4"/>
    <x v="0"/>
    <x v="0"/>
    <s v="4CE81154NX"/>
    <s v="Hp 290 G1 Mt Business Pc"/>
  </r>
  <r>
    <n v="168"/>
    <s v="Library"/>
    <x v="4"/>
    <x v="0"/>
    <x v="0"/>
    <s v="4CE81153RZ"/>
    <s v="Hp 290 G1 Mt Business Pc"/>
  </r>
  <r>
    <n v="169"/>
    <s v="Library"/>
    <x v="4"/>
    <x v="0"/>
    <x v="0"/>
    <s v="4CE8114ZRW"/>
    <s v="Hp 290 G1 Mt Business Pc"/>
  </r>
  <r>
    <n v="170"/>
    <s v="Library"/>
    <x v="4"/>
    <x v="0"/>
    <x v="0"/>
    <s v="4CE8114ZSP"/>
    <s v="Hp 290 G1 Mt Business Pc"/>
  </r>
  <r>
    <n v="171"/>
    <s v="Library"/>
    <x v="4"/>
    <x v="0"/>
    <x v="0"/>
    <s v="4CE8114ZJM"/>
    <s v="Hp 290 G1 Mt Business Pc"/>
  </r>
  <r>
    <n v="172"/>
    <s v="Library"/>
    <x v="4"/>
    <x v="0"/>
    <x v="0"/>
    <s v="4CE81153MZ"/>
    <s v="Hp 290 G1 Mt Business Pc"/>
  </r>
  <r>
    <n v="173"/>
    <s v="Library"/>
    <x v="4"/>
    <x v="0"/>
    <x v="0"/>
    <s v="4CE8114ZS0"/>
    <s v="Hp 290 G1 Mt Business Pc"/>
  </r>
  <r>
    <n v="174"/>
    <s v="Library"/>
    <x v="4"/>
    <x v="0"/>
    <x v="0"/>
    <s v="4CE8114ZKC"/>
    <s v="Hp 290 G1 Mt Business Pc"/>
  </r>
  <r>
    <n v="175"/>
    <s v="Library"/>
    <x v="4"/>
    <x v="0"/>
    <x v="0"/>
    <s v="CNV7330TQF"/>
    <s v="Hp Pavilion 570 Dt Pc"/>
  </r>
  <r>
    <n v="176"/>
    <s v="Library"/>
    <x v="4"/>
    <x v="0"/>
    <x v="0"/>
    <s v="CNV74106CS"/>
    <s v="Hp Pavilion 570 Dt Pc"/>
  </r>
  <r>
    <n v="177"/>
    <s v="Library"/>
    <x v="4"/>
    <x v="0"/>
    <x v="0"/>
    <s v="CNV7380JJD"/>
    <s v="Hp Pavilion 570 Dt Pc"/>
  </r>
  <r>
    <n v="178"/>
    <s v="Library"/>
    <x v="4"/>
    <x v="0"/>
    <x v="0"/>
    <s v="CNV73317VY"/>
    <s v="Hp Pavilion 570 Dt Pc"/>
  </r>
  <r>
    <n v="179"/>
    <s v="Library"/>
    <x v="4"/>
    <x v="0"/>
    <x v="0"/>
    <s v="CNV7330WDY"/>
    <s v="Hp Pavilion 570 Dt Pc"/>
  </r>
  <r>
    <n v="180"/>
    <s v="Library"/>
    <x v="4"/>
    <x v="2"/>
    <x v="0"/>
    <s v="VNH5P05140"/>
    <s v="Laserjet Pro 400 M401Dn"/>
  </r>
  <r>
    <n v="181"/>
    <s v="Library"/>
    <x v="4"/>
    <x v="2"/>
    <x v="0"/>
    <s v="VNC3828722"/>
    <s v="Color Laserjet Pro Mfp M180N"/>
  </r>
  <r>
    <n v="182"/>
    <s v="Library"/>
    <x v="4"/>
    <x v="1"/>
    <x v="0"/>
    <s v="3CQ8120034"/>
    <s v="Hp V197 Monitor"/>
  </r>
  <r>
    <n v="183"/>
    <s v="Library"/>
    <x v="4"/>
    <x v="1"/>
    <x v="0"/>
    <s v="3CQ81200D0"/>
    <s v="Hp V197 Monitor"/>
  </r>
  <r>
    <n v="184"/>
    <s v="Library"/>
    <x v="4"/>
    <x v="1"/>
    <x v="0"/>
    <s v="3CQ7500K7Z"/>
    <s v="Hp V197 Monitor"/>
  </r>
  <r>
    <n v="185"/>
    <s v="Library"/>
    <x v="4"/>
    <x v="1"/>
    <x v="0"/>
    <s v="3CQ81200DF"/>
    <s v="Hp V197 Monitor"/>
  </r>
  <r>
    <n v="186"/>
    <s v="Library"/>
    <x v="4"/>
    <x v="1"/>
    <x v="0"/>
    <s v="3CQ81200CZ"/>
    <s v="Hp V197 Monitor"/>
  </r>
  <r>
    <n v="187"/>
    <s v="Library"/>
    <x v="4"/>
    <x v="1"/>
    <x v="0"/>
    <s v="3CQ812003H"/>
    <s v="Hp V197 Monitor"/>
  </r>
  <r>
    <n v="188"/>
    <s v="Library"/>
    <x v="4"/>
    <x v="1"/>
    <x v="0"/>
    <s v="3CQ81201GJ"/>
    <s v="Hp V197 Monitor"/>
  </r>
  <r>
    <n v="189"/>
    <s v="Library"/>
    <x v="4"/>
    <x v="1"/>
    <x v="0"/>
    <s v="3CQ812026T"/>
    <s v="Hp V197 Monitor"/>
  </r>
  <r>
    <n v="190"/>
    <s v="Library"/>
    <x v="4"/>
    <x v="1"/>
    <x v="0"/>
    <s v="3CQ81200XF"/>
    <s v="Hp V197 Monitor"/>
  </r>
  <r>
    <n v="191"/>
    <s v="Library"/>
    <x v="4"/>
    <x v="1"/>
    <x v="0"/>
    <s v="3CQ81201G7"/>
    <s v="Hp V197 Monitor"/>
  </r>
  <r>
    <n v="192"/>
    <s v="Library"/>
    <x v="4"/>
    <x v="1"/>
    <x v="0"/>
    <s v="3CQ81200DV"/>
    <s v="Hp V197 Monitor"/>
  </r>
  <r>
    <n v="193"/>
    <s v="Library"/>
    <x v="4"/>
    <x v="1"/>
    <x v="0"/>
    <s v="3CQ7500K7T"/>
    <s v="Hp V197 Monitor"/>
  </r>
  <r>
    <n v="194"/>
    <s v="Library"/>
    <x v="4"/>
    <x v="1"/>
    <x v="0"/>
    <s v="3CQ81201CX"/>
    <s v="Hp V197 Monitor"/>
  </r>
  <r>
    <n v="195"/>
    <s v="Library"/>
    <x v="4"/>
    <x v="1"/>
    <x v="0"/>
    <s v="3CQ81200XK"/>
    <s v="Hp V197 Monitor"/>
  </r>
  <r>
    <n v="196"/>
    <s v="Library"/>
    <x v="4"/>
    <x v="1"/>
    <x v="0"/>
    <s v="3CQ81200D2"/>
    <s v="Hp V197 Monitor"/>
  </r>
  <r>
    <n v="197"/>
    <s v="Library"/>
    <x v="4"/>
    <x v="1"/>
    <x v="0"/>
    <s v="3CQ81200CV"/>
    <s v="Hp V197 Monitor"/>
  </r>
  <r>
    <n v="198"/>
    <s v="Library"/>
    <x v="4"/>
    <x v="1"/>
    <x v="0"/>
    <s v="3CQ81201G6"/>
    <s v="Hp V197 Monitor"/>
  </r>
  <r>
    <n v="199"/>
    <s v="Library"/>
    <x v="4"/>
    <x v="1"/>
    <x v="0"/>
    <s v="CNC85000QX"/>
    <s v="Hp Monitor"/>
  </r>
  <r>
    <n v="200"/>
    <s v="Library"/>
    <x v="4"/>
    <x v="1"/>
    <x v="0"/>
    <s v="CNC85000FW"/>
    <s v="Hp Monitor"/>
  </r>
  <r>
    <n v="201"/>
    <s v="Library"/>
    <x v="4"/>
    <x v="1"/>
    <x v="0"/>
    <s v="CNC846296S"/>
    <s v="Hp Monitor"/>
  </r>
  <r>
    <n v="202"/>
    <s v="Library"/>
    <x v="4"/>
    <x v="1"/>
    <x v="0"/>
    <s v="CNC8500049"/>
    <s v="Hp Monitor"/>
  </r>
  <r>
    <n v="203"/>
    <s v="Library"/>
    <x v="4"/>
    <x v="1"/>
    <x v="0"/>
    <s v="CNC850002V"/>
    <s v="Hp Monitor"/>
  </r>
  <r>
    <n v="204"/>
    <s v="Library"/>
    <x v="4"/>
    <x v="1"/>
    <x v="0"/>
    <s v="CNC846297R"/>
    <s v="Hp Monitor"/>
  </r>
  <r>
    <n v="205"/>
    <s v="Library"/>
    <x v="4"/>
    <x v="1"/>
    <x v="0"/>
    <s v="CNC84627NR"/>
    <s v="Hp Monitor"/>
  </r>
  <r>
    <n v="206"/>
    <s v="Library"/>
    <x v="4"/>
    <x v="1"/>
    <x v="0"/>
    <s v="CNC8462964"/>
    <s v="Hp Monitor"/>
  </r>
  <r>
    <n v="207"/>
    <s v="Library"/>
    <x v="4"/>
    <x v="0"/>
    <x v="0"/>
    <s v="CNV7340KXG"/>
    <s v="Hp Pavilion 570 Dt Pc"/>
  </r>
  <r>
    <n v="208"/>
    <s v="Library"/>
    <x v="4"/>
    <x v="2"/>
    <x v="0"/>
    <s v="PHC6C86402"/>
    <s v="Laserjet Pro M402Dne"/>
  </r>
  <r>
    <n v="209"/>
    <s v="Library"/>
    <x v="4"/>
    <x v="2"/>
    <x v="0"/>
    <s v="VNC4131396"/>
    <s v="Color Laserjet Pro Mfp M180Dn"/>
  </r>
  <r>
    <n v="210"/>
    <s v="General Services"/>
    <x v="5"/>
    <x v="2"/>
    <x v="0"/>
    <s v="CNFF805779"/>
    <s v="Laserjet Pro 400 Color M451Nw"/>
  </r>
  <r>
    <n v="211"/>
    <s v="General Services"/>
    <x v="5"/>
    <x v="2"/>
    <x v="0"/>
    <s v="VNH5302928"/>
    <s v="Laserjet Pro 400 M401Dne"/>
  </r>
  <r>
    <n v="212"/>
    <s v="General Services"/>
    <x v="5"/>
    <x v="0"/>
    <x v="0"/>
    <s v="CZC0315FW4"/>
    <s v="Hp Compaaq Home Edition"/>
  </r>
  <r>
    <n v="213"/>
    <s v="General Services"/>
    <x v="5"/>
    <x v="1"/>
    <x v="0"/>
    <s v="3CQ0270766"/>
    <s v="Hps2031A Monitor"/>
  </r>
  <r>
    <n v="214"/>
    <s v="General Services"/>
    <x v="5"/>
    <x v="2"/>
    <x v="0"/>
    <s v="VNCKM1BHKY"/>
    <s v="Color Laserjet Pro Mfp M477 Fwd"/>
  </r>
  <r>
    <n v="215"/>
    <s v="General Services"/>
    <x v="5"/>
    <x v="0"/>
    <x v="0"/>
    <s v="4CE1081ZB9"/>
    <s v="Hp Pavilion 570 Dt Pc"/>
  </r>
  <r>
    <n v="216"/>
    <s v="General Services"/>
    <x v="5"/>
    <x v="1"/>
    <x v="0"/>
    <s v="3CQ1150GLS"/>
    <s v="Hp V20 Hd+ Monitor"/>
  </r>
  <r>
    <n v="217"/>
    <s v="General Services"/>
    <x v="5"/>
    <x v="2"/>
    <x v="0"/>
    <s v="CNB1P5P6GR"/>
    <s v="Hp Color Laser Mfp 178Nw"/>
  </r>
  <r>
    <n v="218"/>
    <s v="General Services"/>
    <x v="5"/>
    <x v="2"/>
    <x v="0"/>
    <s v="CNB1P5P6HG"/>
    <s v="Hp Color Laser Mfp 178Nw"/>
  </r>
  <r>
    <n v="62"/>
    <s v="Usman Siraj"/>
    <x v="6"/>
    <x v="0"/>
    <x v="0"/>
    <s v="8CG8395W52"/>
    <s v="Hp Pavilion 570 Dt Pc"/>
  </r>
  <r>
    <n v="63"/>
    <s v="Mem"/>
    <x v="6"/>
    <x v="1"/>
    <x v="0"/>
    <s v="3CQ83507Z1"/>
    <s v="Hp V197 Monitor"/>
  </r>
  <r>
    <n v="64"/>
    <s v="Jamila Opadeyi"/>
    <x v="6"/>
    <x v="2"/>
    <x v="0"/>
    <s v="CN25G8527B"/>
    <s v="Hp Officejet Pro 7740"/>
  </r>
  <r>
    <n v="65"/>
    <s v="Ann Ameh (Project)"/>
    <x v="6"/>
    <x v="5"/>
    <x v="0"/>
    <s v="8CC2080893"/>
    <s v="Hp 200 G4 22 All-In-One Pc"/>
  </r>
  <r>
    <n v="66"/>
    <s v="Ann Ameh (Project)"/>
    <x v="6"/>
    <x v="2"/>
    <x v="0"/>
    <s v="PHCL231790"/>
    <s v="Laserjet Pro M404Dn"/>
  </r>
  <r>
    <n v="67"/>
    <s v="Directors Office"/>
    <x v="6"/>
    <x v="5"/>
    <x v="0"/>
    <s v="8CC208088G"/>
    <s v="Hp 200 G4 22 All-In-One Pc"/>
  </r>
  <r>
    <n v="68"/>
    <s v="Directors Office"/>
    <x v="6"/>
    <x v="2"/>
    <x v="0"/>
    <s v="PHCGC03573"/>
    <s v="Laserjet Pro M402N"/>
  </r>
  <r>
    <n v="69"/>
    <s v="Directors Office"/>
    <x v="6"/>
    <x v="0"/>
    <x v="0"/>
    <s v="8CC20619J8"/>
    <s v="Hp Prodesk 600 G4 Desktop Mini Pc"/>
  </r>
  <r>
    <n v="70"/>
    <s v="Directors Office"/>
    <x v="6"/>
    <x v="1"/>
    <x v="0"/>
    <s v="3CQ14310MM"/>
    <s v="Hp V20 Hd+ Monitor"/>
  </r>
  <r>
    <n v="71"/>
    <s v="Directors Office"/>
    <x v="6"/>
    <x v="2"/>
    <x v="0"/>
    <s v="VNC4H67387"/>
    <s v="Laserjet P2035"/>
  </r>
  <r>
    <n v="72"/>
    <s v="Directors Office"/>
    <x v="6"/>
    <x v="3"/>
    <x v="0"/>
    <m/>
    <s v=""/>
  </r>
  <r>
    <n v="73"/>
    <s v="L And C"/>
    <x v="6"/>
    <x v="0"/>
    <x v="0"/>
    <s v="8CG8395WS5"/>
    <s v="Hp Pavilion 570 Dt Pc"/>
  </r>
  <r>
    <n v="74"/>
    <s v="L And C"/>
    <x v="6"/>
    <x v="2"/>
    <x v="0"/>
    <s v="CN18K2726M"/>
    <s v="Hp Smart Tank 750"/>
  </r>
  <r>
    <n v="75"/>
    <s v="L And C"/>
    <x v="6"/>
    <x v="3"/>
    <x v="0"/>
    <m/>
    <s v=""/>
  </r>
  <r>
    <n v="76"/>
    <s v="Mem"/>
    <x v="6"/>
    <x v="0"/>
    <x v="0"/>
    <s v="CZC0063FBY"/>
    <s v=""/>
  </r>
  <r>
    <n v="77"/>
    <s v="Mem"/>
    <x v="6"/>
    <x v="1"/>
    <x v="0"/>
    <s v="6CM238OK67"/>
    <s v="Hp W1972A Monitor"/>
  </r>
  <r>
    <n v="78"/>
    <s v="Mem"/>
    <x v="6"/>
    <x v="5"/>
    <x v="0"/>
    <s v="8CC2083LH1"/>
    <s v="Hp 200 G2 22 All-In-One Pc"/>
  </r>
  <r>
    <n v="79"/>
    <s v="Mem"/>
    <x v="6"/>
    <x v="2"/>
    <x v="0"/>
    <s v="CNBW82F2YL"/>
    <s v="Hp Laserjet P2015"/>
  </r>
  <r>
    <n v="80"/>
    <s v="Mem"/>
    <x v="6"/>
    <x v="1"/>
    <x v="0"/>
    <s v="6CM2400RC9"/>
    <s v="Hp W1972A Monitor"/>
  </r>
  <r>
    <n v="81"/>
    <s v="Mem"/>
    <x v="6"/>
    <x v="0"/>
    <x v="0"/>
    <s v="TRF3040RZG"/>
    <s v="Hp 600B Series"/>
  </r>
  <r>
    <n v="82"/>
    <s v="Mem"/>
    <x v="6"/>
    <x v="3"/>
    <x v="0"/>
    <m/>
    <s v=""/>
  </r>
  <r>
    <n v="83"/>
    <s v="Mem"/>
    <x v="6"/>
    <x v="0"/>
    <x v="0"/>
    <s v="8CG838DSXW"/>
    <s v="Hp Pavilion 570 Dt Pc"/>
  </r>
  <r>
    <n v="84"/>
    <s v="Mem"/>
    <x v="6"/>
    <x v="1"/>
    <x v="0"/>
    <s v="3CQ83502Q1"/>
    <s v="Hp V197 Monitor"/>
  </r>
  <r>
    <n v="85"/>
    <s v="Mem"/>
    <x v="6"/>
    <x v="2"/>
    <x v="0"/>
    <s v="CNCKC51659"/>
    <s v="Hp Laserjet P2055Dn"/>
  </r>
  <r>
    <n v="86"/>
    <s v="Mem"/>
    <x v="6"/>
    <x v="0"/>
    <x v="0"/>
    <s v="CN-01M2XX-QDC00-7CC-3KTU-A04"/>
    <s v="Flat Panel Monitor E2016H"/>
  </r>
  <r>
    <n v="87"/>
    <s v="Mem"/>
    <x v="6"/>
    <x v="2"/>
    <x v="0"/>
    <s v="VNH5P05304"/>
    <s v="Laserjet Pro 400 M401Dn"/>
  </r>
  <r>
    <n v="88"/>
    <s v="Compliance And Tracking Unit (Project)"/>
    <x v="6"/>
    <x v="5"/>
    <x v="0"/>
    <s v="8CC20808MP"/>
    <s v="Hp 200 G4 22 All-In-One Pc"/>
  </r>
  <r>
    <n v="89"/>
    <s v="Compliance And Tracking Unit (Project)"/>
    <x v="6"/>
    <x v="2"/>
    <x v="0"/>
    <s v="CN2CF9HJCJ"/>
    <s v="Hp Officejet Pro 7740"/>
  </r>
  <r>
    <n v="90"/>
    <s v="Compliance And Tracking Unit (Project)"/>
    <x v="6"/>
    <x v="5"/>
    <x v="0"/>
    <s v="8CC2080872"/>
    <s v="Hp 200 G4 22 All-In-One Pc"/>
  </r>
  <r>
    <n v="91"/>
    <s v="Imdg (Project)"/>
    <x v="6"/>
    <x v="5"/>
    <x v="0"/>
    <s v="8CC2083LGP"/>
    <s v="Hp 200 G4 22 All-In-One Pc"/>
  </r>
  <r>
    <n v="92"/>
    <s v="Imdg (Project)"/>
    <x v="6"/>
    <x v="5"/>
    <x v="0"/>
    <s v="8CC81806ZM"/>
    <s v="Hp 200 G3 All-In-One Business Pc"/>
  </r>
  <r>
    <n v="93"/>
    <s v="Mem"/>
    <x v="6"/>
    <x v="0"/>
    <x v="0"/>
    <s v="8CG8526KHX"/>
    <s v="Hp Pavilion 570 Dt Pc"/>
  </r>
  <r>
    <n v="94"/>
    <s v="Mem"/>
    <x v="6"/>
    <x v="1"/>
    <x v="0"/>
    <s v="3CQ80504QL"/>
    <s v="Hp V197 Monitor"/>
  </r>
  <r>
    <n v="95"/>
    <s v="Mem"/>
    <x v="6"/>
    <x v="2"/>
    <x v="0"/>
    <s v="PHCL150261"/>
    <s v="Laserjet Pro M404Dn"/>
  </r>
  <r>
    <n v="96"/>
    <s v="Mem"/>
    <x v="6"/>
    <x v="2"/>
    <x v="0"/>
    <s v="CNC1J00035"/>
    <s v="Hp Laserjet 2015"/>
  </r>
  <r>
    <n v="97"/>
    <s v="Mem"/>
    <x v="6"/>
    <x v="0"/>
    <x v="0"/>
    <s v="8CC20619J4"/>
    <s v="Hp Prodesk 600 G6 Desktop Mini Pc"/>
  </r>
  <r>
    <n v="98"/>
    <s v="Mem"/>
    <x v="6"/>
    <x v="1"/>
    <x v="0"/>
    <s v="3CQ14310NB"/>
    <s v="Hp V20 Hd+ Monitor"/>
  </r>
  <r>
    <n v="99"/>
    <s v="Mem"/>
    <x v="6"/>
    <x v="3"/>
    <x v="0"/>
    <m/>
    <s v=""/>
  </r>
  <r>
    <n v="100"/>
    <s v="P And C"/>
    <x v="6"/>
    <x v="5"/>
    <x v="0"/>
    <s v="8CC81806ZN"/>
    <s v="Hp 200 G3 All-In-One Business Pc"/>
  </r>
  <r>
    <n v="101"/>
    <s v="P And C"/>
    <x v="6"/>
    <x v="2"/>
    <x v="0"/>
    <s v="CNCMN5555L"/>
    <s v="Color Laserjet Pro Mfp M479 Fwd"/>
  </r>
  <r>
    <n v="102"/>
    <s v="P And C"/>
    <x v="6"/>
    <x v="0"/>
    <x v="0"/>
    <s v="CZC0037R2J"/>
    <s v="Hp Pavilion 570 Dt Pc"/>
  </r>
  <r>
    <n v="103"/>
    <s v="Climate Change"/>
    <x v="6"/>
    <x v="0"/>
    <x v="0"/>
    <s v="8CG8527YPK"/>
    <s v="Hp Pavilion 570 Dt Pc"/>
  </r>
  <r>
    <n v="104"/>
    <s v="Climate Change"/>
    <x v="6"/>
    <x v="1"/>
    <x v="0"/>
    <s v="3CQ84206RP"/>
    <s v="Hp V197 Monitor"/>
  </r>
  <r>
    <n v="105"/>
    <s v="Climate Change"/>
    <x v="6"/>
    <x v="3"/>
    <x v="0"/>
    <m/>
    <s v=""/>
  </r>
  <r>
    <n v="106"/>
    <s v="Climate Change"/>
    <x v="6"/>
    <x v="2"/>
    <x v="0"/>
    <s v="CNCKCH94232"/>
    <s v="Hp Laserjet P2055Dn"/>
  </r>
  <r>
    <n v="107"/>
    <s v="Climate Change"/>
    <x v="6"/>
    <x v="1"/>
    <x v="0"/>
    <s v="CNT00447HC"/>
    <s v="Compaaq Cq1859S"/>
  </r>
  <r>
    <n v="108"/>
    <s v="Climate Change"/>
    <x v="6"/>
    <x v="3"/>
    <x v="0"/>
    <m/>
    <s v=""/>
  </r>
  <r>
    <n v="109"/>
    <s v="Climate Change"/>
    <x v="6"/>
    <x v="0"/>
    <x v="0"/>
    <m/>
    <s v=""/>
  </r>
  <r>
    <n v="110"/>
    <s v="Ship Scrapping Unit"/>
    <x v="6"/>
    <x v="0"/>
    <x v="0"/>
    <s v="3CB0092DGZ"/>
    <s v="Hp Compaaq 500B Mt"/>
  </r>
  <r>
    <n v="111"/>
    <s v="Ship Scrapping Unit"/>
    <x v="6"/>
    <x v="1"/>
    <x v="0"/>
    <s v="6CM2380KMT"/>
    <s v="Hp W1972A Monitor"/>
  </r>
  <r>
    <n v="112"/>
    <s v="Ship Scrapping Unit"/>
    <x v="6"/>
    <x v="2"/>
    <x v="0"/>
    <m/>
    <s v="Laserjet 1200 Series"/>
  </r>
  <r>
    <n v="113"/>
    <s v="C And C"/>
    <x v="6"/>
    <x v="2"/>
    <x v="0"/>
    <s v="CNCJF08899"/>
    <s v="Hp Laserjet P2055Dn"/>
  </r>
  <r>
    <n v="114"/>
    <s v="C And C"/>
    <x v="6"/>
    <x v="0"/>
    <x v="0"/>
    <s v="8CG85278JN"/>
    <s v="Hp Pavilion 570 Dt Pc"/>
  </r>
  <r>
    <n v="115"/>
    <s v="C And C"/>
    <x v="6"/>
    <x v="1"/>
    <x v="0"/>
    <s v="3CQ8421S48"/>
    <s v="Hp V197 Monitor"/>
  </r>
  <r>
    <n v="116"/>
    <s v="Laboratory"/>
    <x v="6"/>
    <x v="1"/>
    <x v="0"/>
    <s v="6CM2380LR8"/>
    <s v="Hp W1972A Monitor"/>
  </r>
  <r>
    <n v="117"/>
    <s v="Laboratory"/>
    <x v="6"/>
    <x v="0"/>
    <x v="0"/>
    <s v="TRF3040RKP"/>
    <s v="Hp 600B Series"/>
  </r>
  <r>
    <n v="118"/>
    <s v="Laboratory"/>
    <x v="6"/>
    <x v="0"/>
    <x v="0"/>
    <s v="4CE81154LH"/>
    <s v="Hp 290 G1 Mt Business Pc"/>
  </r>
  <r>
    <n v="119"/>
    <s v="Laboratory"/>
    <x v="6"/>
    <x v="1"/>
    <x v="0"/>
    <s v="3CQ91419JL"/>
    <s v="Hp V197 Monitor"/>
  </r>
  <r>
    <n v="21"/>
    <s v="Radio Survey"/>
    <x v="7"/>
    <x v="0"/>
    <x v="0"/>
    <s v="CZC4082T6V"/>
    <s v="Hp Pavilion 570 Dt Pc"/>
  </r>
  <r>
    <n v="22"/>
    <s v="Radio Survey"/>
    <x v="7"/>
    <x v="1"/>
    <x v="0"/>
    <s v="3CQ0100QT5"/>
    <s v="Hp V194 Monitor"/>
  </r>
  <r>
    <n v="23"/>
    <s v="Radio Survey"/>
    <x v="7"/>
    <x v="0"/>
    <x v="0"/>
    <s v="4CE8114VS5"/>
    <s v="Desktop-M6Hq93G"/>
  </r>
  <r>
    <n v="24"/>
    <s v="Radio Survey"/>
    <x v="7"/>
    <x v="1"/>
    <x v="0"/>
    <s v="3CQ8250XH9"/>
    <s v="Hp V194 Monitor"/>
  </r>
  <r>
    <n v="25"/>
    <s v="Radio Survey"/>
    <x v="7"/>
    <x v="3"/>
    <x v="0"/>
    <m/>
    <s v=""/>
  </r>
  <r>
    <n v="26"/>
    <s v="Msssd"/>
    <x v="7"/>
    <x v="2"/>
    <x v="0"/>
    <s v="VNC5100075"/>
    <s v="Laserjet Pro 400 M401A"/>
  </r>
  <r>
    <n v="27"/>
    <s v="Msssd"/>
    <x v="7"/>
    <x v="2"/>
    <x v="0"/>
    <s v="G611M940651"/>
    <s v="Mp 2014 Ad"/>
  </r>
  <r>
    <n v="28"/>
    <s v="Quality Assurance Unit"/>
    <x v="7"/>
    <x v="1"/>
    <x v="0"/>
    <s v="3CQ8430B31"/>
    <s v="Hp V197 Monitor"/>
  </r>
  <r>
    <n v="29"/>
    <s v="Quality Assurance Unit"/>
    <x v="7"/>
    <x v="0"/>
    <x v="0"/>
    <m/>
    <s v=""/>
  </r>
  <r>
    <n v="30"/>
    <s v="Quality Assurance Unit"/>
    <x v="7"/>
    <x v="2"/>
    <x v="0"/>
    <s v="PHCL547779"/>
    <s v="Laserjet Pro M404Dn"/>
  </r>
  <r>
    <n v="31"/>
    <s v="Quality Assurance Unit"/>
    <x v="7"/>
    <x v="2"/>
    <x v="0"/>
    <s v="VNC4127639"/>
    <s v="Color Laserjet Pro Mfp M180N"/>
  </r>
  <r>
    <n v="32"/>
    <s v="Ship And Yard Unit"/>
    <x v="7"/>
    <x v="5"/>
    <x v="0"/>
    <s v="8CC2201VCL"/>
    <s v="Model 24-Df1207Nh"/>
  </r>
  <r>
    <n v="33"/>
    <s v="Rmrcc"/>
    <x v="7"/>
    <x v="0"/>
    <x v="0"/>
    <s v="4CE273B5P1"/>
    <s v="Hp Pavilion 570 Dt Pc"/>
  </r>
  <r>
    <n v="34"/>
    <s v="Rmrcc"/>
    <x v="7"/>
    <x v="1"/>
    <x v="0"/>
    <s v="3CQ2360F56"/>
    <s v="Hp P19B G4 Wxga Monitor"/>
  </r>
  <r>
    <n v="35"/>
    <s v="Convention And Compliance"/>
    <x v="7"/>
    <x v="0"/>
    <x v="0"/>
    <s v="4CE250D21T"/>
    <s v="Desktop-Eskg900"/>
  </r>
  <r>
    <n v="36"/>
    <s v="Convention And Compliance"/>
    <x v="7"/>
    <x v="1"/>
    <x v="0"/>
    <s v="3CQ1200MVL"/>
    <s v="Hp P19B G4 Wxga Monitor"/>
  </r>
  <r>
    <n v="37"/>
    <s v="Convention And Compliance"/>
    <x v="7"/>
    <x v="4"/>
    <x v="0"/>
    <s v="CN191A1O5O"/>
    <s v="Hp Scanjet Pro 2500Fi"/>
  </r>
  <r>
    <n v="38"/>
    <s v="Convention And Compliance"/>
    <x v="7"/>
    <x v="0"/>
    <x v="0"/>
    <s v="4CE1211QZW"/>
    <s v="Desktop-Eskg900"/>
  </r>
  <r>
    <n v="39"/>
    <s v="Convention And Compliance"/>
    <x v="7"/>
    <x v="1"/>
    <x v="0"/>
    <s v="3CQ1170T06"/>
    <s v="Hp P19B G4 Wxga Monitor"/>
  </r>
  <r>
    <n v="40"/>
    <s v="Directors Office"/>
    <x v="7"/>
    <x v="2"/>
    <x v="0"/>
    <s v="CNF1M04937"/>
    <s v="Laserjet Pro 200 Color M251Nw"/>
  </r>
  <r>
    <n v="41"/>
    <s v="Directors Office"/>
    <x v="7"/>
    <x v="5"/>
    <x v="0"/>
    <s v="8CC2510KQV"/>
    <s v="Hp 200 G4 22 All-In-One Pc"/>
  </r>
  <r>
    <n v="42"/>
    <s v="Examination And Certification"/>
    <x v="7"/>
    <x v="5"/>
    <x v="0"/>
    <s v="MXL7232Z3G"/>
    <s v="Hp Elite One 800 G3 23.8In Non-Touch"/>
  </r>
  <r>
    <n v="43"/>
    <s v="Examination And Certification"/>
    <x v="7"/>
    <x v="5"/>
    <x v="0"/>
    <s v="MXL8211S7P"/>
    <s v="Hp Elite One 800 G3 23.8In Non-Touch"/>
  </r>
  <r>
    <n v="44"/>
    <s v="Examination And Certification"/>
    <x v="7"/>
    <x v="1"/>
    <x v="0"/>
    <s v="CNC022RN9B"/>
    <s v="Hp Le1851W Monitor"/>
  </r>
  <r>
    <n v="45"/>
    <s v="Examination And Certification"/>
    <x v="7"/>
    <x v="0"/>
    <x v="0"/>
    <s v="8CC85280GY"/>
    <s v="Hp Pavilion 570 Dt Pc"/>
  </r>
  <r>
    <n v="46"/>
    <s v="Examination And Certification"/>
    <x v="7"/>
    <x v="0"/>
    <x v="0"/>
    <s v="4CE8114YKK"/>
    <s v="Hp 290 G1 Mt Business Pc"/>
  </r>
  <r>
    <n v="47"/>
    <s v="Examination And Certification"/>
    <x v="7"/>
    <x v="1"/>
    <x v="0"/>
    <s v="3CQ0031YTW"/>
    <s v="Hp V194 Monitor"/>
  </r>
  <r>
    <n v="48"/>
    <s v="Examination And Certification"/>
    <x v="7"/>
    <x v="3"/>
    <x v="0"/>
    <m/>
    <s v=""/>
  </r>
  <r>
    <n v="49"/>
    <s v="Examination And Certification"/>
    <x v="7"/>
    <x v="2"/>
    <x v="0"/>
    <s v="CNBW72M1RH"/>
    <s v="Hp Laserjet P2015"/>
  </r>
  <r>
    <n v="50"/>
    <s v="Examination And Certification"/>
    <x v="7"/>
    <x v="1"/>
    <x v="0"/>
    <s v="3CQ836003P"/>
    <s v="Hp V194 Monitor"/>
  </r>
  <r>
    <n v="51"/>
    <s v="Examination And Certification"/>
    <x v="7"/>
    <x v="1"/>
    <x v="0"/>
    <s v="3CQ0100QV4"/>
    <s v="Hp V194 Monitor"/>
  </r>
  <r>
    <n v="52"/>
    <s v="Examination And Certification"/>
    <x v="7"/>
    <x v="0"/>
    <x v="0"/>
    <s v="4CE8060VT4"/>
    <s v="Hp 290 G1 Mt Business Pc"/>
  </r>
  <r>
    <n v="53"/>
    <s v="Examination And Certification"/>
    <x v="7"/>
    <x v="0"/>
    <x v="0"/>
    <s v="CZC5081YKK"/>
    <s v="Hp Elite Desk 800 G1 Sff Business Pc"/>
  </r>
  <r>
    <n v="54"/>
    <s v="Examination And Certification"/>
    <x v="7"/>
    <x v="0"/>
    <x v="0"/>
    <s v="CZC00393XY"/>
    <s v="Hp Elite Desk 800 Gs Sff"/>
  </r>
  <r>
    <n v="55"/>
    <s v="Examination And Certification"/>
    <x v="7"/>
    <x v="1"/>
    <x v="0"/>
    <s v="3CQ1430YZF"/>
    <s v="Hp V20 Hd+ Monitor"/>
  </r>
  <r>
    <n v="56"/>
    <s v="Examination And Certification"/>
    <x v="7"/>
    <x v="2"/>
    <x v="0"/>
    <s v="PHCL151602"/>
    <s v="Laserjet Pro M404Dn"/>
  </r>
  <r>
    <n v="57"/>
    <s v="Examination And Certification"/>
    <x v="7"/>
    <x v="1"/>
    <x v="0"/>
    <s v="3CQ82012Y7"/>
    <s v="Hp V197 Monitor"/>
  </r>
  <r>
    <n v="58"/>
    <s v="Examination And Certification"/>
    <x v="7"/>
    <x v="0"/>
    <x v="0"/>
    <s v="8CG82729Y9"/>
    <s v="Hp Pavilion 570 Dt Pc"/>
  </r>
  <r>
    <n v="59"/>
    <s v="Examination And Certification"/>
    <x v="7"/>
    <x v="3"/>
    <x v="0"/>
    <m/>
    <s v=""/>
  </r>
  <r>
    <n v="60"/>
    <s v="Examination And Certification"/>
    <x v="7"/>
    <x v="0"/>
    <x v="0"/>
    <s v="8CG8528K1T"/>
    <s v="Hp Pavilion 570 Dt Pc"/>
  </r>
  <r>
    <n v="61"/>
    <s v="Examination And Certification"/>
    <x v="7"/>
    <x v="3"/>
    <x v="0"/>
    <m/>
    <s v=""/>
  </r>
  <r>
    <n v="226"/>
    <s v="Archives Unit"/>
    <x v="8"/>
    <x v="0"/>
    <x v="0"/>
    <s v="CZC41115JR"/>
    <s v=""/>
  </r>
  <r>
    <n v="227"/>
    <s v="Archives Unit"/>
    <x v="8"/>
    <x v="1"/>
    <x v="0"/>
    <s v="3CQ0152R9W"/>
    <s v="Hp V194 Monitor"/>
  </r>
  <r>
    <n v="228"/>
    <s v="Archives Unit"/>
    <x v="8"/>
    <x v="0"/>
    <x v="0"/>
    <m/>
    <s v=""/>
  </r>
  <r>
    <n v="229"/>
    <s v="Archives Unit"/>
    <x v="8"/>
    <x v="1"/>
    <x v="0"/>
    <s v="6CM4130JBS"/>
    <s v="Hp Lv1911 Monitor"/>
  </r>
  <r>
    <n v="230"/>
    <s v="Archives Unit"/>
    <x v="8"/>
    <x v="2"/>
    <x v="0"/>
    <s v="VNH4203865"/>
    <s v="Laserjet Pro 400 M401Dn"/>
  </r>
  <r>
    <n v="231"/>
    <s v="Archives Unit"/>
    <x v="8"/>
    <x v="2"/>
    <x v="0"/>
    <s v="CNCMN4P0W7"/>
    <s v="Color Laserjet Pro Mfp M479Fdn"/>
  </r>
  <r>
    <n v="232"/>
    <s v="Archives Unit"/>
    <x v="8"/>
    <x v="0"/>
    <x v="0"/>
    <m/>
    <s v=""/>
  </r>
  <r>
    <n v="233"/>
    <s v="Archives Unit"/>
    <x v="8"/>
    <x v="1"/>
    <x v="0"/>
    <s v="3CQ01S2RBZ"/>
    <s v="Hp V194 Monitor"/>
  </r>
  <r>
    <n v="221"/>
    <s v="Operations Room"/>
    <x v="9"/>
    <x v="1"/>
    <x v="0"/>
    <s v="3CQ2360F5K"/>
    <s v="Hp P19B G4 Wxga Monitor"/>
  </r>
  <r>
    <n v="222"/>
    <s v="Operations Room"/>
    <x v="9"/>
    <x v="0"/>
    <x v="0"/>
    <s v="4CE237B5NT"/>
    <s v="Hp Pavilion 570 Dt Pc"/>
  </r>
  <r>
    <n v="223"/>
    <s v="Operations Room"/>
    <x v="9"/>
    <x v="0"/>
    <x v="0"/>
    <s v="4CE237B5YB"/>
    <s v="Hp Pavilion 570 Dt Pc"/>
  </r>
  <r>
    <n v="224"/>
    <s v="Operations Room"/>
    <x v="9"/>
    <x v="1"/>
    <x v="0"/>
    <s v="3CQ2360FXK"/>
    <s v="Hp P19B G4 Wxga Monitor"/>
  </r>
  <r>
    <n v="225"/>
    <s v="Operations Room"/>
    <x v="9"/>
    <x v="2"/>
    <x v="0"/>
    <s v="CNCKC51682"/>
    <s v="Hp Laserjet P2055Dn"/>
  </r>
  <r>
    <n v="219"/>
    <s v="Search And Rescue Base Clinic"/>
    <x v="10"/>
    <x v="5"/>
    <x v="0"/>
    <s v="8CC3012DO6"/>
    <s v="Hp 23.8 In All-In-One Desktop Pc"/>
  </r>
  <r>
    <n v="220"/>
    <s v="Search And Rescue Base Clinic"/>
    <x v="10"/>
    <x v="5"/>
    <x v="0"/>
    <s v="8CC3012DOL"/>
    <s v="Hp 23.8 In All-In-One Desktop Pc"/>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1680DF-A20B-440D-83CD-C02839B911BC}" name="PivotTable7"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rowHeaderCaption="Department">
  <location ref="D40:E46" firstHeaderRow="1" firstDataRow="1" firstDataCol="1"/>
  <pivotFields count="3">
    <pivotField allDrilled="1" subtotalTop="0" showAll="0" defaultSubtotal="0" defaultAttributeDrillState="1">
      <items count="11">
        <item x="0"/>
        <item x="1"/>
        <item x="2"/>
        <item x="3"/>
        <item x="4"/>
        <item x="5"/>
        <item x="6"/>
        <item n="Admin Office" x="7"/>
        <item x="8"/>
        <item x="9"/>
        <item x="10"/>
      </items>
    </pivotField>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Items count="1">
    <i/>
  </colItems>
  <dataFields count="1">
    <dataField name="Count of Name" fld="1"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quested_equipments"/>
    <pivotHierarchy dragToData="1"/>
    <pivotHierarchy dragToData="1"/>
    <pivotHierarchy dragToData="1"/>
  </pivotHierarchies>
  <pivotTableStyleInfo name="PivotStyleMedium13"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84DDB3-9607-4D72-916F-B637637F6D17}"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3:H10" firstHeaderRow="1" firstDataRow="1" firstDataCol="1"/>
  <pivotFields count="7">
    <pivotField showAll="0"/>
    <pivotField showAll="0"/>
    <pivotField showAll="0">
      <items count="12">
        <item x="0"/>
        <item x="1"/>
        <item x="2"/>
        <item x="3"/>
        <item x="4"/>
        <item x="5"/>
        <item x="6"/>
        <item x="7"/>
        <item x="8"/>
        <item x="9"/>
        <item x="10"/>
        <item t="default"/>
      </items>
    </pivotField>
    <pivotField axis="axisRow" dataField="1" showAll="0">
      <items count="7">
        <item x="5"/>
        <item x="3"/>
        <item x="0"/>
        <item x="1"/>
        <item x="2"/>
        <item x="4"/>
        <item t="default"/>
      </items>
    </pivotField>
    <pivotField showAll="0">
      <items count="7">
        <item m="1" x="4"/>
        <item m="1" x="1"/>
        <item m="1" x="2"/>
        <item m="1" x="3"/>
        <item m="1" x="5"/>
        <item x="0"/>
        <item t="default"/>
      </items>
    </pivotField>
    <pivotField showAll="0"/>
    <pivotField showAll="0"/>
  </pivotFields>
  <rowFields count="1">
    <field x="3"/>
  </rowFields>
  <rowItems count="7">
    <i>
      <x/>
    </i>
    <i>
      <x v="1"/>
    </i>
    <i>
      <x v="2"/>
    </i>
    <i>
      <x v="3"/>
    </i>
    <i>
      <x v="4"/>
    </i>
    <i>
      <x v="5"/>
    </i>
    <i t="grand">
      <x/>
    </i>
  </rowItems>
  <colItems count="1">
    <i/>
  </colItems>
  <dataFields count="1">
    <dataField name="Count of Requested_equipments" fld="3" subtotal="count" baseField="0" baseItem="0"/>
  </dataFields>
  <formats count="8">
    <format dxfId="7">
      <pivotArea outline="0" collapsedLevelsAreSubtotals="1"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3" type="button" dataOnly="0" labelOnly="1" outline="0" axis="axisRow" fieldPosition="0"/>
    </format>
    <format dxfId="2">
      <pivotArea dataOnly="0" labelOnly="1" fieldPosition="0">
        <references count="1">
          <reference field="3" count="0"/>
        </references>
      </pivotArea>
    </format>
    <format dxfId="1">
      <pivotArea dataOnly="0" labelOnly="1" grandRow="1" outline="0" fieldPosition="0"/>
    </format>
    <format dxfId="0">
      <pivotArea dataOnly="0" labelOnly="1" outline="0" axis="axisValues" fieldPosition="0"/>
    </format>
  </formats>
  <chartFormats count="7">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3" count="1" selected="0">
            <x v="0"/>
          </reference>
        </references>
      </pivotArea>
    </chartFormat>
    <chartFormat chart="4" format="5">
      <pivotArea type="data" outline="0" fieldPosition="0">
        <references count="2">
          <reference field="4294967294" count="1" selected="0">
            <x v="0"/>
          </reference>
          <reference field="3" count="1" selected="0">
            <x v="1"/>
          </reference>
        </references>
      </pivotArea>
    </chartFormat>
    <chartFormat chart="4" format="6">
      <pivotArea type="data" outline="0" fieldPosition="0">
        <references count="2">
          <reference field="4294967294" count="1" selected="0">
            <x v="0"/>
          </reference>
          <reference field="3" count="1" selected="0">
            <x v="2"/>
          </reference>
        </references>
      </pivotArea>
    </chartFormat>
    <chartFormat chart="4" format="7">
      <pivotArea type="data" outline="0" fieldPosition="0">
        <references count="2">
          <reference field="4294967294" count="1" selected="0">
            <x v="0"/>
          </reference>
          <reference field="3" count="1" selected="0">
            <x v="3"/>
          </reference>
        </references>
      </pivotArea>
    </chartFormat>
    <chartFormat chart="4" format="8">
      <pivotArea type="data" outline="0" fieldPosition="0">
        <references count="2">
          <reference field="4294967294" count="1" selected="0">
            <x v="0"/>
          </reference>
          <reference field="3" count="1" selected="0">
            <x v="4"/>
          </reference>
        </references>
      </pivotArea>
    </chartFormat>
    <chartFormat chart="4" format="9">
      <pivotArea type="data" outline="0" fieldPosition="0">
        <references count="2">
          <reference field="4294967294" count="1" selected="0">
            <x v="0"/>
          </reference>
          <reference field="3" count="1" selected="0">
            <x v="5"/>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B2AD60-27C0-43DA-9803-D635A5CFD4E5}" name="PivotTable6"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72:E177" firstHeaderRow="1" firstDataRow="1" firstDataCol="1"/>
  <pivotFields count="3">
    <pivotField axis="axisRow" allDrilled="1" subtotalTop="0" showAll="0" dataSourceSort="1" defaultSubtotal="0" defaultAttributeDrillState="1">
      <items count="28">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05">
    <i>
      <x/>
    </i>
    <i r="1">
      <x/>
    </i>
    <i r="1">
      <x v="1"/>
    </i>
    <i r="1">
      <x v="2"/>
    </i>
    <i r="1">
      <x v="3"/>
    </i>
    <i>
      <x v="1"/>
    </i>
    <i r="1">
      <x/>
    </i>
    <i r="1">
      <x v="1"/>
    </i>
    <i r="1">
      <x v="3"/>
    </i>
    <i>
      <x v="2"/>
    </i>
    <i r="1">
      <x/>
    </i>
    <i r="1">
      <x v="3"/>
    </i>
    <i>
      <x v="3"/>
    </i>
    <i r="1">
      <x v="1"/>
    </i>
    <i r="1">
      <x v="2"/>
    </i>
    <i r="1">
      <x v="3"/>
    </i>
    <i>
      <x v="4"/>
    </i>
    <i r="1">
      <x v="1"/>
    </i>
    <i r="1">
      <x v="2"/>
    </i>
    <i r="1">
      <x v="3"/>
    </i>
    <i>
      <x v="5"/>
    </i>
    <i r="1">
      <x/>
    </i>
    <i r="1">
      <x v="1"/>
    </i>
    <i r="1">
      <x v="2"/>
    </i>
    <i r="1">
      <x v="3"/>
    </i>
    <i>
      <x v="6"/>
    </i>
    <i r="1">
      <x/>
    </i>
    <i r="1">
      <x v="1"/>
    </i>
    <i r="1">
      <x v="2"/>
    </i>
    <i r="1">
      <x v="3"/>
    </i>
    <i>
      <x v="7"/>
    </i>
    <i r="1">
      <x/>
    </i>
    <i r="1">
      <x v="3"/>
    </i>
    <i>
      <x v="8"/>
    </i>
    <i r="1">
      <x v="1"/>
    </i>
    <i r="1">
      <x v="2"/>
    </i>
    <i r="1">
      <x v="4"/>
    </i>
    <i>
      <x v="9"/>
    </i>
    <i r="1">
      <x v="3"/>
    </i>
    <i>
      <x v="10"/>
    </i>
    <i r="1">
      <x/>
    </i>
    <i r="1">
      <x v="1"/>
    </i>
    <i r="1">
      <x v="2"/>
    </i>
    <i r="1">
      <x v="3"/>
    </i>
    <i>
      <x v="11"/>
    </i>
    <i r="1">
      <x/>
    </i>
    <i r="1">
      <x v="1"/>
    </i>
    <i r="1">
      <x v="2"/>
    </i>
    <i r="1">
      <x v="3"/>
    </i>
    <i>
      <x v="12"/>
    </i>
    <i r="1">
      <x v="1"/>
    </i>
    <i r="1">
      <x v="2"/>
    </i>
    <i r="1">
      <x v="3"/>
    </i>
    <i>
      <x v="13"/>
    </i>
    <i r="1">
      <x/>
    </i>
    <i>
      <x v="14"/>
    </i>
    <i r="1">
      <x v="3"/>
    </i>
    <i>
      <x v="15"/>
    </i>
    <i r="1">
      <x/>
    </i>
    <i r="1">
      <x v="1"/>
    </i>
    <i r="1">
      <x v="3"/>
    </i>
    <i>
      <x v="16"/>
    </i>
    <i r="1">
      <x/>
    </i>
    <i r="1">
      <x v="1"/>
    </i>
    <i r="1">
      <x v="3"/>
    </i>
    <i>
      <x v="17"/>
    </i>
    <i r="1">
      <x v="1"/>
    </i>
    <i r="1">
      <x v="2"/>
    </i>
    <i>
      <x v="18"/>
    </i>
    <i r="1">
      <x/>
    </i>
    <i r="1">
      <x v="1"/>
    </i>
    <i r="1">
      <x v="3"/>
    </i>
    <i r="1">
      <x v="4"/>
    </i>
    <i>
      <x v="19"/>
    </i>
    <i r="1">
      <x v="1"/>
    </i>
    <i r="1">
      <x v="2"/>
    </i>
    <i r="1">
      <x v="3"/>
    </i>
    <i>
      <x v="20"/>
    </i>
    <i r="1">
      <x/>
    </i>
    <i r="1">
      <x v="1"/>
    </i>
    <i r="1">
      <x v="3"/>
    </i>
    <i>
      <x v="21"/>
    </i>
    <i r="1">
      <x v="1"/>
    </i>
    <i r="1">
      <x v="2"/>
    </i>
    <i r="1">
      <x v="3"/>
    </i>
    <i>
      <x v="22"/>
    </i>
    <i r="1">
      <x/>
    </i>
    <i r="1">
      <x v="1"/>
    </i>
    <i r="1">
      <x v="2"/>
    </i>
    <i>
      <x v="23"/>
    </i>
    <i r="1">
      <x v="1"/>
    </i>
    <i r="1">
      <x v="2"/>
    </i>
    <i>
      <x v="24"/>
    </i>
    <i r="1">
      <x/>
    </i>
    <i>
      <x v="25"/>
    </i>
    <i r="1">
      <x v="1"/>
    </i>
    <i r="1">
      <x v="2"/>
    </i>
    <i r="1">
      <x v="3"/>
    </i>
    <i>
      <x v="26"/>
    </i>
    <i r="1">
      <x/>
    </i>
    <i r="1">
      <x v="1"/>
    </i>
    <i r="1">
      <x v="2"/>
    </i>
    <i>
      <x v="27"/>
    </i>
    <i r="1">
      <x v="1"/>
    </i>
    <i t="grand">
      <x/>
    </i>
  </rowItems>
  <colItems count="1">
    <i/>
  </colItems>
  <dataFields count="1">
    <dataField name="Count of Category" fld="2"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Medium6" showRowHeaders="1" showColHeaders="1" showRowStripes="0" showColStripes="0" showLastColumn="1"/>
  <rowHierarchiesUsage count="2">
    <rowHierarchyUsage hierarchyUsage="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6770F7-A207-4EE3-B690-60B4228A3671}" name="PivotTable3"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2:B8" firstHeaderRow="1" firstDataRow="1" firstDataCol="1"/>
  <pivotFields count="2">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1"/>
  </rowFields>
  <rowItems count="6">
    <i>
      <x/>
    </i>
    <i>
      <x v="1"/>
    </i>
    <i>
      <x v="2"/>
    </i>
    <i>
      <x v="3"/>
    </i>
    <i>
      <x v="4"/>
    </i>
    <i t="grand">
      <x/>
    </i>
  </rowItems>
  <colItems count="1">
    <i/>
  </colItems>
  <dataFields count="1">
    <dataField name="Count of Requested_equipments" fld="0" subtotal="count" baseField="0" baseItem="0"/>
  </dataFields>
  <chartFormats count="1">
    <chartFormat chart="4" format="1" series="1">
      <pivotArea type="data" outline="0" fieldPosition="0">
        <references count="1">
          <reference field="4294967294" count="1" selected="0">
            <x v="0"/>
          </reference>
        </references>
      </pivotArea>
    </chartFormat>
  </chartFormats>
  <pivotHierarchies count="1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CA00A5-2E9E-47B3-891C-65BA51C1F290}" name="PivotTable4"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rowHeaderCaption="Department">
  <location ref="D3:E15" firstHeaderRow="1" firstDataRow="1" firstDataCol="1"/>
  <pivotFields count="2">
    <pivotField dataField="1" subtotalTop="0" showAll="0" defaultSubtotal="0"/>
    <pivotField axis="axisRow" allDrilled="1" subtotalTop="0" showAll="0" sortType="ascending" defaultSubtotal="0" defaultAttributeDrillState="1">
      <items count="11">
        <item x="0"/>
        <item x="1"/>
        <item x="2"/>
        <item x="3"/>
        <item x="4"/>
        <item x="5"/>
        <item x="6"/>
        <item n="Admin Office" x="7"/>
        <item x="8"/>
        <item x="9"/>
        <item x="10"/>
      </items>
      <autoSortScope>
        <pivotArea dataOnly="0" outline="0" fieldPosition="0">
          <references count="1">
            <reference field="4294967294" count="1" selected="0">
              <x v="0"/>
            </reference>
          </references>
        </pivotArea>
      </autoSortScope>
    </pivotField>
  </pivotFields>
  <rowFields count="1">
    <field x="1"/>
  </rowFields>
  <rowItems count="12">
    <i>
      <x v="10"/>
    </i>
    <i>
      <x v="9"/>
    </i>
    <i>
      <x/>
    </i>
    <i>
      <x v="8"/>
    </i>
    <i>
      <x v="2"/>
    </i>
    <i>
      <x v="5"/>
    </i>
    <i>
      <x v="1"/>
    </i>
    <i>
      <x v="3"/>
    </i>
    <i>
      <x v="7"/>
    </i>
    <i>
      <x v="6"/>
    </i>
    <i>
      <x v="4"/>
    </i>
    <i t="grand">
      <x/>
    </i>
  </rowItems>
  <colItems count="1">
    <i/>
  </colItems>
  <dataFields count="1">
    <dataField name="Requested_equipments" fld="0" subtotal="count" baseField="1" baseItem="10"/>
  </dataFields>
  <formats count="6">
    <format dxfId="13">
      <pivotArea type="all" dataOnly="0" outline="0" fieldPosition="0"/>
    </format>
    <format dxfId="12">
      <pivotArea outline="0" collapsedLevelsAreSubtotals="1" fieldPosition="0"/>
    </format>
    <format dxfId="11">
      <pivotArea field="1" type="button" dataOnly="0" labelOnly="1" outline="0" axis="axisRow" fieldPosition="0"/>
    </format>
    <format dxfId="10">
      <pivotArea dataOnly="0" labelOnly="1" fieldPosition="0">
        <references count="1">
          <reference field="1" count="0"/>
        </references>
      </pivotArea>
    </format>
    <format dxfId="9">
      <pivotArea dataOnly="0" labelOnly="1" grandRow="1" outline="0" fieldPosition="0"/>
    </format>
    <format dxfId="8">
      <pivotArea dataOnly="0" labelOnly="1" outline="0" axis="axisValues" fieldPosition="0"/>
    </format>
  </formats>
  <chartFormats count="1">
    <chartFormat chart="6" format="3" series="1">
      <pivotArea type="data" outline="0" fieldPosition="0">
        <references count="1">
          <reference field="4294967294" count="1" selected="0">
            <x v="0"/>
          </reference>
        </references>
      </pivotArea>
    </chartFormat>
  </chartFormats>
  <pivotHierarchies count="1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quested_equipments"/>
    <pivotHierarchy dragToData="1"/>
  </pivotHierarchies>
  <pivotTableStyleInfo name="PivotStyleMedium13"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43A6A-96FF-49A6-890F-27D7536DE803}"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D18:E37" firstHeaderRow="1" firstDataRow="1" firstDataCol="1"/>
  <pivotFields count="3">
    <pivotField dataField="1" subtotalTop="0" showAll="0" defaultSubtotal="0"/>
    <pivotField axis="axisRow" allDrilled="1" subtotalTop="0" showAll="0" dataSourceSort="1" defaultSubtotal="0" defaultAttributeDrillState="1">
      <items count="4">
        <item s="1" x="0"/>
        <item s="1" x="1"/>
        <item s="1" x="2"/>
        <item s="1" x="3"/>
      </items>
    </pivotField>
    <pivotField axis="axisRow" allDrilled="1" subtotalTop="0" showAll="0" dataSourceSort="1" defaultSubtotal="0" defaultAttributeDrillState="1">
      <items count="4">
        <item s="1" x="0"/>
        <item s="1" x="1"/>
        <item s="1" x="2"/>
        <item s="1" x="3"/>
      </items>
    </pivotField>
  </pivotFields>
  <rowFields count="2">
    <field x="1"/>
    <field x="2"/>
  </rowFields>
  <rowItems count="19">
    <i>
      <x/>
    </i>
    <i r="1">
      <x/>
    </i>
    <i r="1">
      <x v="1"/>
    </i>
    <i r="1">
      <x v="2"/>
    </i>
    <i r="1">
      <x v="3"/>
    </i>
    <i>
      <x v="1"/>
    </i>
    <i r="1">
      <x/>
    </i>
    <i r="1">
      <x v="1"/>
    </i>
    <i r="1">
      <x v="2"/>
    </i>
    <i>
      <x v="2"/>
    </i>
    <i r="1">
      <x/>
    </i>
    <i r="1">
      <x v="1"/>
    </i>
    <i r="1">
      <x v="2"/>
    </i>
    <i>
      <x v="3"/>
    </i>
    <i r="1">
      <x/>
    </i>
    <i r="1">
      <x v="1"/>
    </i>
    <i r="1">
      <x v="2"/>
    </i>
    <i r="1">
      <x v="3"/>
    </i>
    <i t="grand">
      <x/>
    </i>
  </rowItems>
  <colItems count="1">
    <i/>
  </colItems>
  <dataFields count="1">
    <dataField name="Count of Requested_equipments" fld="0" subtotal="count" baseField="0" baseItem="0"/>
  </dataFields>
  <chartFormats count="1">
    <chartFormat chart="9" format="1" series="1">
      <pivotArea type="data" outline="0" fieldPosition="0">
        <references count="1">
          <reference field="4294967294" count="1" selected="0">
            <x v="0"/>
          </reference>
        </references>
      </pivotArea>
    </chartFormat>
  </chartFormats>
  <pivotHierarchies count="1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6" showRowHeaders="1" showColHeaders="1" showRowStripes="0" showColStripes="0" showLastColumn="1"/>
  <rowHierarchiesUsage count="2">
    <rowHierarchyUsage hierarchyUsage="2"/>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3A70AC-B6A5-4EC8-9791-CB862E20DC23}" name="PivotTable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4:B176" firstHeaderRow="1" firstDataRow="1" firstDataCol="1"/>
  <pivotFields count="7">
    <pivotField showAll="0"/>
    <pivotField showAll="0"/>
    <pivotField axis="axisRow" showAll="0">
      <items count="12">
        <item x="0"/>
        <item x="1"/>
        <item x="2"/>
        <item x="3"/>
        <item x="4"/>
        <item x="5"/>
        <item x="6"/>
        <item x="7"/>
        <item x="8"/>
        <item x="9"/>
        <item x="10"/>
        <item t="default"/>
      </items>
    </pivotField>
    <pivotField axis="axisRow" dataField="1" showAll="0">
      <items count="7">
        <item x="5"/>
        <item x="3"/>
        <item x="0"/>
        <item x="1"/>
        <item x="2"/>
        <item x="4"/>
        <item t="default"/>
      </items>
    </pivotField>
    <pivotField showAll="0"/>
    <pivotField showAll="0"/>
    <pivotField showAll="0"/>
  </pivotFields>
  <rowFields count="2">
    <field x="2"/>
    <field x="3"/>
  </rowFields>
  <rowItems count="52">
    <i>
      <x/>
    </i>
    <i r="1">
      <x v="2"/>
    </i>
    <i r="1">
      <x v="3"/>
    </i>
    <i r="1">
      <x v="4"/>
    </i>
    <i>
      <x v="1"/>
    </i>
    <i r="1">
      <x v="1"/>
    </i>
    <i r="1">
      <x v="2"/>
    </i>
    <i r="1">
      <x v="3"/>
    </i>
    <i r="1">
      <x v="4"/>
    </i>
    <i>
      <x v="2"/>
    </i>
    <i r="1">
      <x v="2"/>
    </i>
    <i r="1">
      <x v="3"/>
    </i>
    <i>
      <x v="3"/>
    </i>
    <i r="1">
      <x/>
    </i>
    <i r="1">
      <x v="1"/>
    </i>
    <i r="1">
      <x v="2"/>
    </i>
    <i r="1">
      <x v="3"/>
    </i>
    <i r="1">
      <x v="4"/>
    </i>
    <i r="1">
      <x v="5"/>
    </i>
    <i>
      <x v="4"/>
    </i>
    <i r="1">
      <x/>
    </i>
    <i r="1">
      <x v="2"/>
    </i>
    <i r="1">
      <x v="3"/>
    </i>
    <i r="1">
      <x v="4"/>
    </i>
    <i>
      <x v="5"/>
    </i>
    <i r="1">
      <x v="2"/>
    </i>
    <i r="1">
      <x v="3"/>
    </i>
    <i r="1">
      <x v="4"/>
    </i>
    <i>
      <x v="6"/>
    </i>
    <i r="1">
      <x/>
    </i>
    <i r="1">
      <x v="1"/>
    </i>
    <i r="1">
      <x v="2"/>
    </i>
    <i r="1">
      <x v="3"/>
    </i>
    <i r="1">
      <x v="4"/>
    </i>
    <i>
      <x v="7"/>
    </i>
    <i r="1">
      <x/>
    </i>
    <i r="1">
      <x v="1"/>
    </i>
    <i r="1">
      <x v="2"/>
    </i>
    <i r="1">
      <x v="3"/>
    </i>
    <i r="1">
      <x v="4"/>
    </i>
    <i r="1">
      <x v="5"/>
    </i>
    <i>
      <x v="8"/>
    </i>
    <i r="1">
      <x v="2"/>
    </i>
    <i r="1">
      <x v="3"/>
    </i>
    <i r="1">
      <x v="4"/>
    </i>
    <i>
      <x v="9"/>
    </i>
    <i r="1">
      <x v="2"/>
    </i>
    <i r="1">
      <x v="3"/>
    </i>
    <i r="1">
      <x v="4"/>
    </i>
    <i>
      <x v="10"/>
    </i>
    <i r="1">
      <x/>
    </i>
    <i t="grand">
      <x/>
    </i>
  </rowItems>
  <colItems count="1">
    <i/>
  </colItems>
  <dataFields count="1">
    <dataField name="Count of Requested_equipment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C5456E-8CAF-4830-9291-AEB74A7C2259}" name="PivotTable5"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B120" firstHeaderRow="1" firstDataRow="1" firstDataCol="1"/>
  <pivotFields count="3">
    <pivotField dataField="1" subtotalTop="0" showAll="0" defaultSubtotal="0"/>
    <pivotField axis="axisRow" allDrilled="1" subtotalTop="0" showAll="0" dataSourceSort="1" defaultSubtotal="0" defaultAttributeDrillState="1">
      <items count="28">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s>
    </pivotField>
    <pivotField axis="axisRow" allDrilled="1" subtotalTop="0" showAll="0" dataSourceSort="1" defaultSubtotal="0" defaultAttributeDrillState="1">
      <items count="6">
        <item x="0"/>
        <item x="1"/>
        <item x="2"/>
        <item x="3"/>
        <item x="4"/>
        <item x="5"/>
      </items>
    </pivotField>
  </pivotFields>
  <rowFields count="2">
    <field x="1"/>
    <field x="2"/>
  </rowFields>
  <rowItems count="109">
    <i>
      <x/>
    </i>
    <i r="1">
      <x/>
    </i>
    <i r="1">
      <x v="1"/>
    </i>
    <i r="1">
      <x v="2"/>
    </i>
    <i r="1">
      <x v="3"/>
    </i>
    <i r="1">
      <x v="4"/>
    </i>
    <i>
      <x v="1"/>
    </i>
    <i r="1">
      <x v="1"/>
    </i>
    <i r="1">
      <x v="2"/>
    </i>
    <i r="1">
      <x v="4"/>
    </i>
    <i>
      <x v="2"/>
    </i>
    <i r="1">
      <x/>
    </i>
    <i r="1">
      <x v="4"/>
    </i>
    <i>
      <x v="3"/>
    </i>
    <i r="1">
      <x v="2"/>
    </i>
    <i r="1">
      <x v="3"/>
    </i>
    <i r="1">
      <x v="4"/>
    </i>
    <i>
      <x v="4"/>
    </i>
    <i r="1">
      <x v="2"/>
    </i>
    <i r="1">
      <x v="3"/>
    </i>
    <i r="1">
      <x v="4"/>
    </i>
    <i>
      <x v="5"/>
    </i>
    <i r="1">
      <x/>
    </i>
    <i r="1">
      <x v="2"/>
    </i>
    <i r="1">
      <x v="3"/>
    </i>
    <i r="1">
      <x v="4"/>
    </i>
    <i>
      <x v="6"/>
    </i>
    <i r="1">
      <x v="1"/>
    </i>
    <i r="1">
      <x v="2"/>
    </i>
    <i r="1">
      <x v="3"/>
    </i>
    <i r="1">
      <x v="4"/>
    </i>
    <i>
      <x v="7"/>
    </i>
    <i r="1">
      <x/>
    </i>
    <i r="1">
      <x v="4"/>
    </i>
    <i>
      <x v="8"/>
    </i>
    <i r="1">
      <x v="2"/>
    </i>
    <i r="1">
      <x v="3"/>
    </i>
    <i r="1">
      <x v="5"/>
    </i>
    <i>
      <x v="9"/>
    </i>
    <i r="1">
      <x v="4"/>
    </i>
    <i>
      <x v="10"/>
    </i>
    <i r="1">
      <x/>
    </i>
    <i r="1">
      <x v="1"/>
    </i>
    <i r="1">
      <x v="2"/>
    </i>
    <i r="1">
      <x v="3"/>
    </i>
    <i r="1">
      <x v="4"/>
    </i>
    <i>
      <x v="11"/>
    </i>
    <i r="1">
      <x/>
    </i>
    <i r="1">
      <x v="1"/>
    </i>
    <i r="1">
      <x v="2"/>
    </i>
    <i r="1">
      <x v="3"/>
    </i>
    <i r="1">
      <x v="4"/>
    </i>
    <i>
      <x v="12"/>
    </i>
    <i r="1">
      <x v="2"/>
    </i>
    <i r="1">
      <x v="3"/>
    </i>
    <i r="1">
      <x v="4"/>
    </i>
    <i>
      <x v="13"/>
    </i>
    <i r="1">
      <x/>
    </i>
    <i>
      <x v="14"/>
    </i>
    <i r="1">
      <x v="4"/>
    </i>
    <i>
      <x v="15"/>
    </i>
    <i r="1">
      <x v="1"/>
    </i>
    <i r="1">
      <x v="2"/>
    </i>
    <i r="1">
      <x v="4"/>
    </i>
    <i>
      <x v="16"/>
    </i>
    <i r="1">
      <x v="1"/>
    </i>
    <i r="1">
      <x v="2"/>
    </i>
    <i r="1">
      <x v="4"/>
    </i>
    <i>
      <x v="17"/>
    </i>
    <i r="1">
      <x v="2"/>
    </i>
    <i r="1">
      <x v="3"/>
    </i>
    <i>
      <x v="18"/>
    </i>
    <i r="1">
      <x/>
    </i>
    <i r="1">
      <x v="1"/>
    </i>
    <i r="1">
      <x v="2"/>
    </i>
    <i r="1">
      <x v="4"/>
    </i>
    <i r="1">
      <x v="5"/>
    </i>
    <i>
      <x v="19"/>
    </i>
    <i r="1">
      <x v="2"/>
    </i>
    <i r="1">
      <x v="3"/>
    </i>
    <i r="1">
      <x v="4"/>
    </i>
    <i>
      <x v="20"/>
    </i>
    <i r="1">
      <x/>
    </i>
    <i r="1">
      <x v="2"/>
    </i>
    <i r="1">
      <x v="4"/>
    </i>
    <i>
      <x v="21"/>
    </i>
    <i r="1">
      <x v="2"/>
    </i>
    <i r="1">
      <x v="3"/>
    </i>
    <i r="1">
      <x v="4"/>
    </i>
    <i>
      <x v="22"/>
    </i>
    <i r="1">
      <x v="1"/>
    </i>
    <i r="1">
      <x v="2"/>
    </i>
    <i r="1">
      <x v="3"/>
    </i>
    <i>
      <x v="23"/>
    </i>
    <i r="1">
      <x v="2"/>
    </i>
    <i r="1">
      <x v="3"/>
    </i>
    <i>
      <x v="24"/>
    </i>
    <i r="1">
      <x/>
    </i>
    <i>
      <x v="25"/>
    </i>
    <i r="1">
      <x v="2"/>
    </i>
    <i r="1">
      <x v="3"/>
    </i>
    <i r="1">
      <x v="4"/>
    </i>
    <i>
      <x v="26"/>
    </i>
    <i r="1">
      <x v="1"/>
    </i>
    <i r="1">
      <x v="2"/>
    </i>
    <i r="1">
      <x v="3"/>
    </i>
    <i>
      <x v="27"/>
    </i>
    <i r="1">
      <x v="2"/>
    </i>
    <i t="grand">
      <x/>
    </i>
  </rowItems>
  <colItems count="1">
    <i/>
  </colItems>
  <dataFields count="1">
    <dataField name="Count of Requested_equipments" fld="0" subtotal="count" baseField="0" baseItem="0"/>
  </dataFields>
  <pivotHierarchies count="1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6" showRowHeaders="1" showColHeaders="1" showRowStripes="0" showColStripes="0" showLastColumn="1"/>
  <rowHierarchiesUsage count="2">
    <rowHierarchyUsage hierarchyUsage="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290F761-B22B-4874-967B-3460371F0C2A}" name="PivotTable9"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79:B186" firstHeaderRow="1" firstDataRow="1" firstDataCol="1"/>
  <pivotFields count="7">
    <pivotField showAll="0"/>
    <pivotField showAll="0"/>
    <pivotField showAll="0">
      <items count="12">
        <item x="0"/>
        <item x="1"/>
        <item x="2"/>
        <item x="3"/>
        <item x="4"/>
        <item x="5"/>
        <item x="6"/>
        <item x="7"/>
        <item x="8"/>
        <item x="9"/>
        <item x="10"/>
        <item t="default"/>
      </items>
    </pivotField>
    <pivotField axis="axisRow" dataField="1" showAll="0">
      <items count="7">
        <item x="5"/>
        <item x="3"/>
        <item x="0"/>
        <item x="1"/>
        <item x="2"/>
        <item x="4"/>
        <item t="default"/>
      </items>
    </pivotField>
    <pivotField showAll="0">
      <items count="7">
        <item m="1" x="4"/>
        <item m="1" x="1"/>
        <item m="1" x="2"/>
        <item m="1" x="3"/>
        <item m="1" x="5"/>
        <item x="0"/>
        <item t="default"/>
      </items>
    </pivotField>
    <pivotField showAll="0"/>
    <pivotField showAll="0"/>
  </pivotFields>
  <rowFields count="1">
    <field x="3"/>
  </rowFields>
  <rowItems count="7">
    <i>
      <x/>
    </i>
    <i>
      <x v="1"/>
    </i>
    <i>
      <x v="2"/>
    </i>
    <i>
      <x v="3"/>
    </i>
    <i>
      <x v="4"/>
    </i>
    <i>
      <x v="5"/>
    </i>
    <i t="grand">
      <x/>
    </i>
  </rowItems>
  <colItems count="1">
    <i/>
  </colItems>
  <dataFields count="1">
    <dataField name="Count of Requested_equipments" fld="3" subtotal="count" baseField="0" baseItem="0"/>
  </dataFields>
  <formats count="2">
    <format dxfId="15">
      <pivotArea outline="0" collapsedLevelsAreSubtotals="1" fieldPosition="0"/>
    </format>
    <format dxfId="14">
      <pivotArea dataOnly="0" labelOnly="1" outline="0" axis="axisValues" fieldPosition="0"/>
    </format>
  </formats>
  <chartFormats count="7">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3" count="1" selected="0">
            <x v="0"/>
          </reference>
        </references>
      </pivotArea>
    </chartFormat>
    <chartFormat chart="4" format="5">
      <pivotArea type="data" outline="0" fieldPosition="0">
        <references count="2">
          <reference field="4294967294" count="1" selected="0">
            <x v="0"/>
          </reference>
          <reference field="3" count="1" selected="0">
            <x v="1"/>
          </reference>
        </references>
      </pivotArea>
    </chartFormat>
    <chartFormat chart="4" format="6">
      <pivotArea type="data" outline="0" fieldPosition="0">
        <references count="2">
          <reference field="4294967294" count="1" selected="0">
            <x v="0"/>
          </reference>
          <reference field="3" count="1" selected="0">
            <x v="2"/>
          </reference>
        </references>
      </pivotArea>
    </chartFormat>
    <chartFormat chart="4" format="7">
      <pivotArea type="data" outline="0" fieldPosition="0">
        <references count="2">
          <reference field="4294967294" count="1" selected="0">
            <x v="0"/>
          </reference>
          <reference field="3" count="1" selected="0">
            <x v="3"/>
          </reference>
        </references>
      </pivotArea>
    </chartFormat>
    <chartFormat chart="4" format="8">
      <pivotArea type="data" outline="0" fieldPosition="0">
        <references count="2">
          <reference field="4294967294" count="1" selected="0">
            <x v="0"/>
          </reference>
          <reference field="3" count="1" selected="0">
            <x v="4"/>
          </reference>
        </references>
      </pivotArea>
    </chartFormat>
    <chartFormat chart="4" format="9">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F21F942-226B-4A4A-93CF-8CC571F42CA4}" sourceName="Department">
  <pivotTables>
    <pivotTable tabId="3" name="PivotTable9"/>
    <pivotTable tabId="3" name="PivotTable1"/>
  </pivotTables>
  <data>
    <tabular pivotCacheId="1454802205">
      <items count="11">
        <i x="0" s="1"/>
        <i x="1" s="1"/>
        <i x="2" s="1"/>
        <i x="3" s="1"/>
        <i x="4" s="1"/>
        <i x="5" s="1"/>
        <i x="6" s="1"/>
        <i x="7" s="1"/>
        <i x="8" s="1"/>
        <i x="9"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uested_equipments" xr10:uid="{930E1BA1-5AE9-4D66-A888-7AF249629BBC}" sourceName="Requested_equipments">
  <pivotTables>
    <pivotTable tabId="3" name="PivotTable9"/>
    <pivotTable tabId="3" name="PivotTable1"/>
  </pivotTables>
  <data>
    <tabular pivotCacheId="1454802205">
      <items count="6">
        <i x="5" s="1"/>
        <i x="3" s="1"/>
        <i x="0" s="1"/>
        <i x="1"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A1BD2ED-2C0A-4FF4-A580-666A9128A1D7}" cache="Slicer_Department" caption="Department" style="SlicerStyleDark5" rowHeight="241300"/>
  <slicer name="Requested_equipments" xr10:uid="{4E850C32-02A8-46E1-8D00-EB82B0EDB69C}" cache="Slicer_Requested_equipments" caption="Requested_equipments"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518C4-A723-47FF-9AB2-C1B15E074480}" name="Table1" displayName="Table1" ref="A1:G235" totalsRowCount="1" headerRowDxfId="30" dataDxfId="29">
  <autoFilter ref="A1:G234" xr:uid="{6BE518C4-A723-47FF-9AB2-C1B15E074480}"/>
  <sortState xmlns:xlrd2="http://schemas.microsoft.com/office/spreadsheetml/2017/richdata2" ref="A2:G234">
    <sortCondition ref="C1:C234"/>
  </sortState>
  <tableColumns count="7">
    <tableColumn id="1" xr3:uid="{CDB77B58-8447-4840-B11F-11542E51C7B6}" name="NO." dataDxfId="28" totalsRowDxfId="27"/>
    <tableColumn id="9" xr3:uid="{9807DB9D-AA87-4BB7-9968-9C1BA70002C5}" name=" Name" dataDxfId="26" totalsRowDxfId="25"/>
    <tableColumn id="12" xr3:uid="{4610F6D5-C24C-4CB0-BC8C-B9CC13AA422F}" name="Department" dataDxfId="24" totalsRowDxfId="23"/>
    <tableColumn id="7" xr3:uid="{70E39709-4F19-4745-8E32-87D0F1C469AA}" name="Requested_equipments" dataDxfId="22" totalsRowDxfId="21"/>
    <tableColumn id="10" xr3:uid="{D4E92358-3BC3-4002-80F7-13ADCEDC6B97}" name="Category" dataDxfId="20">
      <calculatedColumnFormula>VLOOKUP(D2, Calculations!$D$2:$F$8, 3, FALSE)</calculatedColumnFormula>
    </tableColumn>
    <tableColumn id="6" xr3:uid="{D604E9B5-D738-4691-8AEF-32357DE1D49F}" name="Serial Number" dataDxfId="19" totalsRowDxfId="18"/>
    <tableColumn id="11" xr3:uid="{89345DA0-476B-4CA0-B10C-67317191371E}" name="Specification" dataDxfId="17" totalsRowDxfId="16"/>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39"/>
  <sheetViews>
    <sheetView zoomScale="80" zoomScaleNormal="100" workbookViewId="0">
      <selection activeCell="C5" sqref="C5"/>
    </sheetView>
  </sheetViews>
  <sheetFormatPr defaultRowHeight="14.5" x14ac:dyDescent="0.35"/>
  <cols>
    <col min="1" max="1" width="10" bestFit="1" customWidth="1"/>
    <col min="2" max="4" width="31.7265625" customWidth="1"/>
    <col min="5" max="5" width="24.26953125" style="1" customWidth="1"/>
    <col min="6" max="6" width="39.453125" style="1" bestFit="1" customWidth="1"/>
    <col min="7" max="7" width="39.453125" bestFit="1" customWidth="1"/>
    <col min="8" max="8" width="24.26953125" style="1" customWidth="1"/>
    <col min="9" max="9" width="13.36328125" bestFit="1" customWidth="1"/>
  </cols>
  <sheetData>
    <row r="1" spans="1:8" s="6" customFormat="1" ht="22" customHeight="1" x14ac:dyDescent="0.35">
      <c r="A1" s="6" t="s">
        <v>0</v>
      </c>
      <c r="B1" s="6" t="s">
        <v>335</v>
      </c>
      <c r="C1" s="6" t="s">
        <v>319</v>
      </c>
      <c r="D1" s="6" t="s">
        <v>323</v>
      </c>
      <c r="E1" s="6" t="s">
        <v>328</v>
      </c>
      <c r="F1" s="7" t="s">
        <v>316</v>
      </c>
      <c r="G1" s="6" t="s">
        <v>240</v>
      </c>
    </row>
    <row r="2" spans="1:8" x14ac:dyDescent="0.35">
      <c r="A2" s="3">
        <v>120</v>
      </c>
      <c r="B2" s="12" t="s">
        <v>310</v>
      </c>
      <c r="C2" s="3" t="s">
        <v>310</v>
      </c>
      <c r="D2" s="3" t="s">
        <v>317</v>
      </c>
      <c r="E2" s="3" t="str">
        <f>VLOOKUP(D2, Calculations!$D$2:$F$7, 3, FALSE)</f>
        <v>Computer</v>
      </c>
      <c r="F2" s="3" t="s">
        <v>100</v>
      </c>
      <c r="G2" s="3" t="s">
        <v>289</v>
      </c>
      <c r="H2"/>
    </row>
    <row r="3" spans="1:8" x14ac:dyDescent="0.35">
      <c r="A3" s="3">
        <v>121</v>
      </c>
      <c r="B3" s="5" t="s">
        <v>310</v>
      </c>
      <c r="C3" s="3" t="s">
        <v>310</v>
      </c>
      <c r="D3" s="3" t="s">
        <v>318</v>
      </c>
      <c r="E3" s="3" t="str">
        <f>VLOOKUP(D3, Calculations!$D$2:$F$8, 3, FALSE)</f>
        <v xml:space="preserve">Display Device </v>
      </c>
      <c r="F3" s="3" t="s">
        <v>101</v>
      </c>
      <c r="G3" s="3" t="s">
        <v>253</v>
      </c>
      <c r="H3"/>
    </row>
    <row r="4" spans="1:8" x14ac:dyDescent="0.35">
      <c r="A4" s="3">
        <v>122</v>
      </c>
      <c r="B4" s="5" t="s">
        <v>310</v>
      </c>
      <c r="C4" s="3" t="s">
        <v>310</v>
      </c>
      <c r="D4" s="3" t="s">
        <v>320</v>
      </c>
      <c r="E4" s="3" t="str">
        <f>VLOOKUP(D4, Calculations!$D$2:$F$8, 3, FALSE)</f>
        <v>Imaging Device</v>
      </c>
      <c r="F4" s="3" t="s">
        <v>102</v>
      </c>
      <c r="G4" s="3" t="s">
        <v>257</v>
      </c>
      <c r="H4"/>
    </row>
    <row r="5" spans="1:8" x14ac:dyDescent="0.35">
      <c r="A5" s="3">
        <v>123</v>
      </c>
      <c r="B5" s="5" t="s">
        <v>310</v>
      </c>
      <c r="C5" s="3" t="s">
        <v>310</v>
      </c>
      <c r="D5" s="3" t="s">
        <v>317</v>
      </c>
      <c r="E5" s="3" t="str">
        <f>VLOOKUP(D5, Calculations!$D$2:$F$8, 3, FALSE)</f>
        <v>Computer</v>
      </c>
      <c r="F5" s="3" t="s">
        <v>103</v>
      </c>
      <c r="G5" s="3" t="s">
        <v>252</v>
      </c>
      <c r="H5"/>
    </row>
    <row r="6" spans="1:8" x14ac:dyDescent="0.35">
      <c r="A6" s="3">
        <v>124</v>
      </c>
      <c r="B6" s="5" t="s">
        <v>310</v>
      </c>
      <c r="C6" s="3" t="s">
        <v>310</v>
      </c>
      <c r="D6" s="3" t="s">
        <v>318</v>
      </c>
      <c r="E6" s="3" t="str">
        <f>VLOOKUP(D6, Calculations!$D$2:$F$8, 3, FALSE)</f>
        <v xml:space="preserve">Display Device </v>
      </c>
      <c r="F6" s="3" t="s">
        <v>104</v>
      </c>
      <c r="G6" s="3" t="s">
        <v>253</v>
      </c>
      <c r="H6"/>
    </row>
    <row r="7" spans="1:8" x14ac:dyDescent="0.35">
      <c r="A7" s="3">
        <v>125</v>
      </c>
      <c r="B7" s="5" t="s">
        <v>310</v>
      </c>
      <c r="C7" s="3" t="s">
        <v>310</v>
      </c>
      <c r="D7" s="3" t="s">
        <v>320</v>
      </c>
      <c r="E7" s="3" t="str">
        <f>VLOOKUP(D7, Calculations!$D$2:$F$8, 3, FALSE)</f>
        <v>Imaging Device</v>
      </c>
      <c r="F7" s="3" t="s">
        <v>105</v>
      </c>
      <c r="G7" s="3" t="s">
        <v>290</v>
      </c>
      <c r="H7"/>
    </row>
    <row r="8" spans="1:8" x14ac:dyDescent="0.35">
      <c r="A8" s="3">
        <v>126</v>
      </c>
      <c r="B8" s="5" t="s">
        <v>310</v>
      </c>
      <c r="C8" s="3" t="s">
        <v>310</v>
      </c>
      <c r="D8" s="3" t="s">
        <v>317</v>
      </c>
      <c r="E8" s="3" t="str">
        <f>VLOOKUP(D8, Calculations!$D$2:$F$8, 3, FALSE)</f>
        <v>Computer</v>
      </c>
      <c r="F8" s="3" t="s">
        <v>106</v>
      </c>
      <c r="G8" s="3" t="s">
        <v>291</v>
      </c>
      <c r="H8"/>
    </row>
    <row r="9" spans="1:8" x14ac:dyDescent="0.35">
      <c r="A9" s="3">
        <v>127</v>
      </c>
      <c r="B9" s="5" t="s">
        <v>310</v>
      </c>
      <c r="C9" s="3" t="s">
        <v>310</v>
      </c>
      <c r="D9" s="3" t="s">
        <v>318</v>
      </c>
      <c r="E9" s="3" t="str">
        <f>VLOOKUP(D9, Calculations!$D$2:$F$8, 3, FALSE)</f>
        <v xml:space="preserve">Display Device </v>
      </c>
      <c r="F9" s="3" t="s">
        <v>107</v>
      </c>
      <c r="G9" s="3" t="s">
        <v>253</v>
      </c>
      <c r="H9"/>
    </row>
    <row r="10" spans="1:8" ht="28.5" x14ac:dyDescent="0.35">
      <c r="A10" s="3">
        <v>1</v>
      </c>
      <c r="B10" s="5" t="s">
        <v>210</v>
      </c>
      <c r="C10" s="3" t="s">
        <v>306</v>
      </c>
      <c r="D10" s="3" t="s">
        <v>317</v>
      </c>
      <c r="E10" s="3" t="str">
        <f>VLOOKUP(D10, Calculations!$D$2:$F$8, 3, FALSE)</f>
        <v>Computer</v>
      </c>
      <c r="F10" s="3" t="s">
        <v>1</v>
      </c>
      <c r="G10" s="4" t="s">
        <v>241</v>
      </c>
      <c r="H10"/>
    </row>
    <row r="11" spans="1:8" x14ac:dyDescent="0.35">
      <c r="A11" s="3">
        <v>2</v>
      </c>
      <c r="B11" s="5" t="s">
        <v>210</v>
      </c>
      <c r="C11" s="3" t="s">
        <v>306</v>
      </c>
      <c r="D11" s="3" t="s">
        <v>238</v>
      </c>
      <c r="E11" s="3" t="str">
        <f>VLOOKUP(D11, Calculations!$D$2:$F$8, 3, FALSE)</f>
        <v>Power Supply</v>
      </c>
      <c r="F11" s="3"/>
      <c r="G11" s="3" t="s">
        <v>212</v>
      </c>
      <c r="H11"/>
    </row>
    <row r="12" spans="1:8" x14ac:dyDescent="0.35">
      <c r="A12" s="3">
        <v>3</v>
      </c>
      <c r="B12" s="5" t="s">
        <v>210</v>
      </c>
      <c r="C12" s="3" t="s">
        <v>306</v>
      </c>
      <c r="D12" s="3" t="s">
        <v>320</v>
      </c>
      <c r="E12" s="3" t="str">
        <f>VLOOKUP(D12, Calculations!$D$2:$F$8, 3, FALSE)</f>
        <v>Imaging Device</v>
      </c>
      <c r="F12" s="5">
        <v>83060738</v>
      </c>
      <c r="G12" s="3" t="s">
        <v>242</v>
      </c>
      <c r="H12"/>
    </row>
    <row r="13" spans="1:8" s="2" customFormat="1" ht="28.5" x14ac:dyDescent="0.35">
      <c r="A13" s="3">
        <v>4</v>
      </c>
      <c r="B13" s="5" t="s">
        <v>211</v>
      </c>
      <c r="C13" s="3" t="s">
        <v>306</v>
      </c>
      <c r="D13" s="3" t="s">
        <v>317</v>
      </c>
      <c r="E13" s="3" t="str">
        <f>VLOOKUP(D13, Calculations!$D$2:$F$8, 3, FALSE)</f>
        <v>Computer</v>
      </c>
      <c r="F13" s="3" t="s">
        <v>2</v>
      </c>
      <c r="G13" s="4" t="s">
        <v>243</v>
      </c>
    </row>
    <row r="14" spans="1:8" x14ac:dyDescent="0.35">
      <c r="A14" s="3">
        <v>5</v>
      </c>
      <c r="B14" s="5" t="s">
        <v>211</v>
      </c>
      <c r="C14" s="3" t="s">
        <v>306</v>
      </c>
      <c r="D14" s="3" t="s">
        <v>320</v>
      </c>
      <c r="E14" s="3" t="str">
        <f>VLOOKUP(D14, Calculations!$D$2:$F$8, 3, FALSE)</f>
        <v>Imaging Device</v>
      </c>
      <c r="F14" s="3" t="s">
        <v>3</v>
      </c>
      <c r="G14" s="3" t="s">
        <v>244</v>
      </c>
      <c r="H14"/>
    </row>
    <row r="15" spans="1:8" x14ac:dyDescent="0.35">
      <c r="A15" s="3">
        <v>6</v>
      </c>
      <c r="B15" s="5" t="s">
        <v>211</v>
      </c>
      <c r="C15" s="3" t="s">
        <v>306</v>
      </c>
      <c r="D15" s="3" t="s">
        <v>238</v>
      </c>
      <c r="E15" s="3" t="str">
        <f>VLOOKUP(D15, Calculations!$D$2:$F$8, 3, FALSE)</f>
        <v>Power Supply</v>
      </c>
      <c r="F15" s="3"/>
      <c r="G15" s="3" t="s">
        <v>212</v>
      </c>
      <c r="H15"/>
    </row>
    <row r="16" spans="1:8" x14ac:dyDescent="0.35">
      <c r="A16" s="3">
        <v>7</v>
      </c>
      <c r="B16" s="5" t="s">
        <v>306</v>
      </c>
      <c r="C16" s="3" t="s">
        <v>306</v>
      </c>
      <c r="D16" s="3" t="s">
        <v>317</v>
      </c>
      <c r="E16" s="3" t="str">
        <f>VLOOKUP(D16, Calculations!$D$2:$F$8, 3, FALSE)</f>
        <v>Computer</v>
      </c>
      <c r="F16" s="3" t="s">
        <v>4</v>
      </c>
      <c r="G16" s="3" t="s">
        <v>245</v>
      </c>
      <c r="H16"/>
    </row>
    <row r="17" spans="1:8" x14ac:dyDescent="0.35">
      <c r="A17" s="3">
        <v>8</v>
      </c>
      <c r="B17" s="5" t="s">
        <v>306</v>
      </c>
      <c r="C17" s="3" t="s">
        <v>306</v>
      </c>
      <c r="D17" s="3" t="s">
        <v>318</v>
      </c>
      <c r="E17" s="3" t="str">
        <f>VLOOKUP(D17, Calculations!$D$2:$F$8, 3, FALSE)</f>
        <v xml:space="preserve">Display Device </v>
      </c>
      <c r="F17" s="3" t="s">
        <v>5</v>
      </c>
      <c r="G17" s="3" t="s">
        <v>246</v>
      </c>
      <c r="H17"/>
    </row>
    <row r="18" spans="1:8" x14ac:dyDescent="0.35">
      <c r="A18" s="3">
        <v>9</v>
      </c>
      <c r="B18" s="5" t="s">
        <v>306</v>
      </c>
      <c r="C18" s="3" t="s">
        <v>306</v>
      </c>
      <c r="D18" s="3" t="s">
        <v>238</v>
      </c>
      <c r="E18" s="3" t="str">
        <f>VLOOKUP(D18, Calculations!$D$2:$F$8, 3, FALSE)</f>
        <v>Power Supply</v>
      </c>
      <c r="F18" s="3"/>
      <c r="G18" s="3" t="s">
        <v>212</v>
      </c>
      <c r="H18"/>
    </row>
    <row r="19" spans="1:8" x14ac:dyDescent="0.35">
      <c r="A19" s="3">
        <v>10</v>
      </c>
      <c r="B19" s="5" t="s">
        <v>213</v>
      </c>
      <c r="C19" s="3" t="s">
        <v>306</v>
      </c>
      <c r="D19" s="3" t="s">
        <v>317</v>
      </c>
      <c r="E19" s="3" t="str">
        <f>VLOOKUP(D19, Calculations!$D$2:$F$8, 3, FALSE)</f>
        <v>Computer</v>
      </c>
      <c r="F19" s="3" t="s">
        <v>6</v>
      </c>
      <c r="G19" s="3" t="s">
        <v>247</v>
      </c>
      <c r="H19"/>
    </row>
    <row r="20" spans="1:8" x14ac:dyDescent="0.35">
      <c r="A20" s="3">
        <v>11</v>
      </c>
      <c r="B20" s="5" t="s">
        <v>213</v>
      </c>
      <c r="C20" s="3" t="s">
        <v>306</v>
      </c>
      <c r="D20" s="3" t="s">
        <v>318</v>
      </c>
      <c r="E20" s="3" t="str">
        <f>VLOOKUP(D20, Calculations!$D$2:$F$8, 3, FALSE)</f>
        <v xml:space="preserve">Display Device </v>
      </c>
      <c r="F20" s="3" t="s">
        <v>7</v>
      </c>
      <c r="G20" s="3" t="s">
        <v>246</v>
      </c>
      <c r="H20"/>
    </row>
    <row r="21" spans="1:8" s="2" customFormat="1" x14ac:dyDescent="0.35">
      <c r="A21" s="3">
        <v>12</v>
      </c>
      <c r="B21" s="5" t="s">
        <v>213</v>
      </c>
      <c r="C21" s="3" t="s">
        <v>306</v>
      </c>
      <c r="D21" s="3" t="s">
        <v>238</v>
      </c>
      <c r="E21" s="3" t="str">
        <f>VLOOKUP(D21, Calculations!$D$2:$F$8, 3, FALSE)</f>
        <v>Power Supply</v>
      </c>
      <c r="F21" s="3"/>
      <c r="G21" s="3" t="s">
        <v>212</v>
      </c>
    </row>
    <row r="22" spans="1:8" x14ac:dyDescent="0.35">
      <c r="A22" s="3">
        <v>13</v>
      </c>
      <c r="B22" s="5" t="s">
        <v>307</v>
      </c>
      <c r="C22" s="3" t="s">
        <v>307</v>
      </c>
      <c r="D22" s="3" t="s">
        <v>318</v>
      </c>
      <c r="E22" s="3" t="str">
        <f>VLOOKUP(D22, Calculations!$D$2:$F$8, 3, FALSE)</f>
        <v xml:space="preserve">Display Device </v>
      </c>
      <c r="F22" s="3" t="s">
        <v>8</v>
      </c>
      <c r="G22" s="3" t="s">
        <v>248</v>
      </c>
      <c r="H22"/>
    </row>
    <row r="23" spans="1:8" x14ac:dyDescent="0.35">
      <c r="A23" s="3">
        <v>14</v>
      </c>
      <c r="B23" s="5" t="s">
        <v>307</v>
      </c>
      <c r="C23" s="3" t="s">
        <v>307</v>
      </c>
      <c r="D23" s="3" t="s">
        <v>317</v>
      </c>
      <c r="E23" s="3" t="str">
        <f>VLOOKUP(D23, Calculations!$D$2:$F$8, 3, FALSE)</f>
        <v>Computer</v>
      </c>
      <c r="F23" s="3" t="s">
        <v>9</v>
      </c>
      <c r="G23" s="3" t="s">
        <v>249</v>
      </c>
      <c r="H23"/>
    </row>
    <row r="24" spans="1:8" x14ac:dyDescent="0.35">
      <c r="A24" s="3">
        <v>15</v>
      </c>
      <c r="B24" s="5" t="s">
        <v>307</v>
      </c>
      <c r="C24" s="3" t="s">
        <v>307</v>
      </c>
      <c r="D24" s="3" t="s">
        <v>318</v>
      </c>
      <c r="E24" s="3" t="str">
        <f>VLOOKUP(D24, Calculations!$D$2:$F$8, 3, FALSE)</f>
        <v xml:space="preserve">Display Device </v>
      </c>
      <c r="F24" s="3" t="s">
        <v>10</v>
      </c>
      <c r="G24" s="3" t="s">
        <v>250</v>
      </c>
      <c r="H24"/>
    </row>
    <row r="25" spans="1:8" x14ac:dyDescent="0.35">
      <c r="A25" s="3">
        <v>16</v>
      </c>
      <c r="B25" s="5" t="s">
        <v>307</v>
      </c>
      <c r="C25" s="3" t="s">
        <v>307</v>
      </c>
      <c r="D25" s="3" t="s">
        <v>317</v>
      </c>
      <c r="E25" s="3" t="str">
        <f>VLOOKUP(D25, Calculations!$D$2:$F$8, 3, FALSE)</f>
        <v>Computer</v>
      </c>
      <c r="F25" s="3" t="s">
        <v>11</v>
      </c>
      <c r="G25" s="3" t="s">
        <v>251</v>
      </c>
      <c r="H25"/>
    </row>
    <row r="26" spans="1:8" x14ac:dyDescent="0.35">
      <c r="A26" s="3">
        <v>17</v>
      </c>
      <c r="B26" s="5" t="s">
        <v>307</v>
      </c>
      <c r="C26" s="3" t="s">
        <v>307</v>
      </c>
      <c r="D26" s="3" t="s">
        <v>318</v>
      </c>
      <c r="E26" s="3" t="str">
        <f>VLOOKUP(D26, Calculations!$D$2:$F$8, 3, FALSE)</f>
        <v xml:space="preserve">Display Device </v>
      </c>
      <c r="F26" s="3" t="s">
        <v>12</v>
      </c>
      <c r="G26" s="3" t="s">
        <v>250</v>
      </c>
      <c r="H26"/>
    </row>
    <row r="27" spans="1:8" x14ac:dyDescent="0.35">
      <c r="A27" s="3">
        <v>18</v>
      </c>
      <c r="B27" s="5" t="s">
        <v>307</v>
      </c>
      <c r="C27" s="3" t="s">
        <v>307</v>
      </c>
      <c r="D27" s="3" t="s">
        <v>317</v>
      </c>
      <c r="E27" s="3" t="str">
        <f>VLOOKUP(D27, Calculations!$D$2:$F$8, 3, FALSE)</f>
        <v>Computer</v>
      </c>
      <c r="F27" s="3" t="s">
        <v>13</v>
      </c>
      <c r="G27" s="3" t="s">
        <v>249</v>
      </c>
      <c r="H27"/>
    </row>
    <row r="28" spans="1:8" x14ac:dyDescent="0.35">
      <c r="A28" s="3">
        <v>19</v>
      </c>
      <c r="B28" s="5" t="s">
        <v>307</v>
      </c>
      <c r="C28" s="3" t="s">
        <v>307</v>
      </c>
      <c r="D28" s="3" t="s">
        <v>318</v>
      </c>
      <c r="E28" s="3" t="str">
        <f>VLOOKUP(D28, Calculations!$D$2:$F$8, 3, FALSE)</f>
        <v xml:space="preserve">Display Device </v>
      </c>
      <c r="F28" s="3" t="s">
        <v>14</v>
      </c>
      <c r="G28" s="3" t="s">
        <v>250</v>
      </c>
      <c r="H28"/>
    </row>
    <row r="29" spans="1:8" x14ac:dyDescent="0.35">
      <c r="A29" s="3">
        <v>20</v>
      </c>
      <c r="B29" s="5" t="s">
        <v>307</v>
      </c>
      <c r="C29" s="3" t="s">
        <v>307</v>
      </c>
      <c r="D29" s="3" t="s">
        <v>317</v>
      </c>
      <c r="E29" s="3" t="str">
        <f>VLOOKUP(D29, Calculations!$D$2:$F$8, 3, FALSE)</f>
        <v>Computer</v>
      </c>
      <c r="F29" s="3" t="s">
        <v>15</v>
      </c>
      <c r="G29" s="3" t="s">
        <v>249</v>
      </c>
      <c r="H29"/>
    </row>
    <row r="30" spans="1:8" x14ac:dyDescent="0.35">
      <c r="A30" s="3">
        <v>128</v>
      </c>
      <c r="B30" s="5" t="s">
        <v>232</v>
      </c>
      <c r="C30" s="3" t="s">
        <v>311</v>
      </c>
      <c r="D30" s="3" t="s">
        <v>322</v>
      </c>
      <c r="E30" s="3" t="str">
        <f>VLOOKUP(D30, Calculations!$D$2:$F$8, 3, FALSE)</f>
        <v>Imaging Device</v>
      </c>
      <c r="F30" s="3" t="s">
        <v>108</v>
      </c>
      <c r="G30" s="3" t="s">
        <v>262</v>
      </c>
      <c r="H30"/>
    </row>
    <row r="31" spans="1:8" x14ac:dyDescent="0.35">
      <c r="A31" s="3">
        <v>129</v>
      </c>
      <c r="B31" s="5" t="s">
        <v>232</v>
      </c>
      <c r="C31" s="3" t="s">
        <v>311</v>
      </c>
      <c r="D31" s="3" t="s">
        <v>321</v>
      </c>
      <c r="E31" s="3" t="str">
        <f>VLOOKUP(D31, Calculations!$D$2:$F$8, 3, FALSE)</f>
        <v>Computer</v>
      </c>
      <c r="F31" s="3" t="s">
        <v>109</v>
      </c>
      <c r="G31" s="3" t="s">
        <v>264</v>
      </c>
      <c r="H31"/>
    </row>
    <row r="32" spans="1:8" x14ac:dyDescent="0.35">
      <c r="A32" s="3">
        <v>130</v>
      </c>
      <c r="B32" s="5" t="s">
        <v>232</v>
      </c>
      <c r="C32" s="3" t="s">
        <v>311</v>
      </c>
      <c r="D32" s="3" t="s">
        <v>320</v>
      </c>
      <c r="E32" s="3" t="str">
        <f>VLOOKUP(D32, Calculations!$D$2:$F$8, 3, FALSE)</f>
        <v>Imaging Device</v>
      </c>
      <c r="F32" s="3" t="s">
        <v>110</v>
      </c>
      <c r="G32" s="3" t="s">
        <v>292</v>
      </c>
      <c r="H32"/>
    </row>
    <row r="33" spans="1:8" x14ac:dyDescent="0.35">
      <c r="A33" s="3">
        <v>131</v>
      </c>
      <c r="B33" s="5" t="s">
        <v>232</v>
      </c>
      <c r="C33" s="3" t="s">
        <v>311</v>
      </c>
      <c r="D33" s="3" t="s">
        <v>238</v>
      </c>
      <c r="E33" s="3" t="str">
        <f>VLOOKUP(D33, Calculations!$D$2:$F$8, 3, FALSE)</f>
        <v>Power Supply</v>
      </c>
      <c r="F33" s="3"/>
      <c r="G33" s="3" t="s">
        <v>212</v>
      </c>
      <c r="H33"/>
    </row>
    <row r="34" spans="1:8" x14ac:dyDescent="0.35">
      <c r="A34" s="3">
        <v>132</v>
      </c>
      <c r="B34" s="5" t="s">
        <v>232</v>
      </c>
      <c r="C34" s="3" t="s">
        <v>311</v>
      </c>
      <c r="D34" s="3" t="s">
        <v>322</v>
      </c>
      <c r="E34" s="3" t="str">
        <f>VLOOKUP(D34, Calculations!$D$2:$F$8, 3, FALSE)</f>
        <v>Imaging Device</v>
      </c>
      <c r="F34" s="3" t="s">
        <v>111</v>
      </c>
      <c r="G34" s="3" t="s">
        <v>262</v>
      </c>
      <c r="H34"/>
    </row>
    <row r="35" spans="1:8" x14ac:dyDescent="0.35">
      <c r="A35" s="3">
        <v>133</v>
      </c>
      <c r="B35" s="5" t="s">
        <v>232</v>
      </c>
      <c r="C35" s="3" t="s">
        <v>311</v>
      </c>
      <c r="D35" s="3" t="s">
        <v>322</v>
      </c>
      <c r="E35" s="3" t="str">
        <f>VLOOKUP(D35, Calculations!$D$2:$F$8, 3, FALSE)</f>
        <v>Imaging Device</v>
      </c>
      <c r="F35" s="3" t="s">
        <v>112</v>
      </c>
      <c r="G35" s="3" t="s">
        <v>262</v>
      </c>
      <c r="H35"/>
    </row>
    <row r="36" spans="1:8" x14ac:dyDescent="0.35">
      <c r="A36" s="3">
        <v>134</v>
      </c>
      <c r="B36" s="5" t="s">
        <v>232</v>
      </c>
      <c r="C36" s="3" t="s">
        <v>311</v>
      </c>
      <c r="D36" s="3" t="s">
        <v>317</v>
      </c>
      <c r="E36" s="3" t="str">
        <f>VLOOKUP(D36, Calculations!$D$2:$F$8, 3, FALSE)</f>
        <v>Computer</v>
      </c>
      <c r="F36" s="3" t="s">
        <v>113</v>
      </c>
      <c r="G36" s="3" t="s">
        <v>252</v>
      </c>
      <c r="H36"/>
    </row>
    <row r="37" spans="1:8" x14ac:dyDescent="0.35">
      <c r="A37" s="3">
        <v>135</v>
      </c>
      <c r="B37" s="5" t="s">
        <v>311</v>
      </c>
      <c r="C37" s="3" t="s">
        <v>311</v>
      </c>
      <c r="D37" s="3" t="s">
        <v>318</v>
      </c>
      <c r="E37" s="3" t="str">
        <f>VLOOKUP(D37, Calculations!$D$2:$F$8, 3, FALSE)</f>
        <v xml:space="preserve">Display Device </v>
      </c>
      <c r="F37" s="3" t="s">
        <v>114</v>
      </c>
      <c r="G37" s="3" t="s">
        <v>276</v>
      </c>
      <c r="H37"/>
    </row>
    <row r="38" spans="1:8" x14ac:dyDescent="0.35">
      <c r="A38" s="3">
        <v>136</v>
      </c>
      <c r="B38" s="5" t="s">
        <v>311</v>
      </c>
      <c r="C38" s="3" t="s">
        <v>311</v>
      </c>
      <c r="D38" s="3" t="s">
        <v>238</v>
      </c>
      <c r="E38" s="3" t="str">
        <f>VLOOKUP(D38, Calculations!$D$2:$F$8, 3, FALSE)</f>
        <v>Power Supply</v>
      </c>
      <c r="F38" s="3"/>
      <c r="G38" s="3" t="s">
        <v>212</v>
      </c>
      <c r="H38"/>
    </row>
    <row r="39" spans="1:8" x14ac:dyDescent="0.35">
      <c r="A39" s="3">
        <v>137</v>
      </c>
      <c r="B39" s="5" t="s">
        <v>311</v>
      </c>
      <c r="C39" s="3" t="s">
        <v>311</v>
      </c>
      <c r="D39" s="3" t="s">
        <v>317</v>
      </c>
      <c r="E39" s="3" t="str">
        <f>VLOOKUP(D39, Calculations!$D$2:$F$8, 3, FALSE)</f>
        <v>Computer</v>
      </c>
      <c r="F39" s="3" t="s">
        <v>115</v>
      </c>
      <c r="G39" s="3" t="s">
        <v>284</v>
      </c>
      <c r="H39"/>
    </row>
    <row r="40" spans="1:8" x14ac:dyDescent="0.35">
      <c r="A40" s="3">
        <v>138</v>
      </c>
      <c r="B40" s="5" t="s">
        <v>311</v>
      </c>
      <c r="C40" s="3" t="s">
        <v>311</v>
      </c>
      <c r="D40" s="3" t="s">
        <v>318</v>
      </c>
      <c r="E40" s="3" t="str">
        <f>VLOOKUP(D40, Calculations!$D$2:$F$8, 3, FALSE)</f>
        <v xml:space="preserve">Display Device </v>
      </c>
      <c r="F40" s="3" t="s">
        <v>116</v>
      </c>
      <c r="G40" s="3" t="s">
        <v>271</v>
      </c>
      <c r="H40"/>
    </row>
    <row r="41" spans="1:8" x14ac:dyDescent="0.35">
      <c r="A41" s="3">
        <v>139</v>
      </c>
      <c r="B41" s="5" t="s">
        <v>311</v>
      </c>
      <c r="C41" s="3" t="s">
        <v>311</v>
      </c>
      <c r="D41" s="3" t="s">
        <v>238</v>
      </c>
      <c r="E41" s="3" t="str">
        <f>VLOOKUP(D41, Calculations!$D$2:$F$8, 3, FALSE)</f>
        <v>Power Supply</v>
      </c>
      <c r="F41" s="3"/>
      <c r="G41" s="3" t="s">
        <v>212</v>
      </c>
      <c r="H41"/>
    </row>
    <row r="42" spans="1:8" x14ac:dyDescent="0.35">
      <c r="A42" s="3">
        <v>140</v>
      </c>
      <c r="B42" s="5" t="s">
        <v>311</v>
      </c>
      <c r="C42" s="3" t="s">
        <v>311</v>
      </c>
      <c r="D42" s="3" t="s">
        <v>320</v>
      </c>
      <c r="E42" s="3" t="str">
        <f>VLOOKUP(D42, Calculations!$D$2:$F$8, 3, FALSE)</f>
        <v>Imaging Device</v>
      </c>
      <c r="F42" s="3" t="s">
        <v>117</v>
      </c>
      <c r="G42" s="3" t="s">
        <v>281</v>
      </c>
      <c r="H42"/>
    </row>
    <row r="43" spans="1:8" x14ac:dyDescent="0.35">
      <c r="A43" s="3">
        <v>141</v>
      </c>
      <c r="B43" s="5" t="s">
        <v>311</v>
      </c>
      <c r="C43" s="3" t="s">
        <v>311</v>
      </c>
      <c r="D43" s="3" t="s">
        <v>320</v>
      </c>
      <c r="E43" s="3" t="str">
        <f>VLOOKUP(D43, Calculations!$D$2:$F$8, 3, FALSE)</f>
        <v>Imaging Device</v>
      </c>
      <c r="F43" s="3" t="s">
        <v>118</v>
      </c>
      <c r="G43" s="3" t="s">
        <v>281</v>
      </c>
      <c r="H43"/>
    </row>
    <row r="44" spans="1:8" x14ac:dyDescent="0.35">
      <c r="A44" s="3">
        <v>142</v>
      </c>
      <c r="B44" s="5" t="s">
        <v>311</v>
      </c>
      <c r="C44" s="3" t="s">
        <v>311</v>
      </c>
      <c r="D44" s="3" t="s">
        <v>320</v>
      </c>
      <c r="E44" s="3" t="str">
        <f>VLOOKUP(D44, Calculations!$D$2:$F$8, 3, FALSE)</f>
        <v>Imaging Device</v>
      </c>
      <c r="F44" s="3" t="s">
        <v>119</v>
      </c>
      <c r="G44" s="3" t="s">
        <v>279</v>
      </c>
      <c r="H44"/>
    </row>
    <row r="45" spans="1:8" x14ac:dyDescent="0.35">
      <c r="A45" s="3">
        <v>143</v>
      </c>
      <c r="B45" s="5" t="s">
        <v>233</v>
      </c>
      <c r="C45" s="3" t="s">
        <v>312</v>
      </c>
      <c r="D45" s="3" t="s">
        <v>320</v>
      </c>
      <c r="E45" s="3" t="str">
        <f>VLOOKUP(D45, Calculations!$D$2:$F$8, 3, FALSE)</f>
        <v>Imaging Device</v>
      </c>
      <c r="F45" s="3" t="s">
        <v>120</v>
      </c>
      <c r="G45" s="3" t="s">
        <v>258</v>
      </c>
      <c r="H45"/>
    </row>
    <row r="46" spans="1:8" x14ac:dyDescent="0.35">
      <c r="A46" s="3">
        <v>144</v>
      </c>
      <c r="B46" s="5" t="s">
        <v>233</v>
      </c>
      <c r="C46" s="3" t="s">
        <v>312</v>
      </c>
      <c r="D46" s="3" t="s">
        <v>320</v>
      </c>
      <c r="E46" s="3" t="str">
        <f>VLOOKUP(D46, Calculations!$D$2:$F$8, 3, FALSE)</f>
        <v>Imaging Device</v>
      </c>
      <c r="F46" s="3" t="s">
        <v>121</v>
      </c>
      <c r="G46" s="3" t="s">
        <v>281</v>
      </c>
      <c r="H46"/>
    </row>
    <row r="47" spans="1:8" x14ac:dyDescent="0.35">
      <c r="A47" s="3">
        <v>145</v>
      </c>
      <c r="B47" s="5" t="s">
        <v>234</v>
      </c>
      <c r="C47" s="3" t="s">
        <v>312</v>
      </c>
      <c r="D47" s="3" t="s">
        <v>320</v>
      </c>
      <c r="E47" s="3" t="str">
        <f>VLOOKUP(D47, Calculations!$D$2:$F$8, 3, FALSE)</f>
        <v>Imaging Device</v>
      </c>
      <c r="F47" s="3" t="s">
        <v>122</v>
      </c>
      <c r="G47" s="3" t="s">
        <v>293</v>
      </c>
      <c r="H47"/>
    </row>
    <row r="48" spans="1:8" x14ac:dyDescent="0.35">
      <c r="A48" s="3">
        <v>146</v>
      </c>
      <c r="B48" s="5" t="s">
        <v>234</v>
      </c>
      <c r="C48" s="3" t="s">
        <v>312</v>
      </c>
      <c r="D48" s="3" t="s">
        <v>321</v>
      </c>
      <c r="E48" s="3" t="str">
        <f>VLOOKUP(D48, Calculations!$D$2:$F$8, 3, FALSE)</f>
        <v>Computer</v>
      </c>
      <c r="F48" s="3" t="s">
        <v>123</v>
      </c>
      <c r="G48" s="3" t="s">
        <v>294</v>
      </c>
      <c r="H48"/>
    </row>
    <row r="49" spans="1:8" x14ac:dyDescent="0.35">
      <c r="A49" s="3">
        <v>147</v>
      </c>
      <c r="B49" s="5" t="s">
        <v>234</v>
      </c>
      <c r="C49" s="3" t="s">
        <v>312</v>
      </c>
      <c r="D49" s="3" t="s">
        <v>317</v>
      </c>
      <c r="E49" s="3" t="str">
        <f>VLOOKUP(D49, Calculations!$D$2:$F$8, 3, FALSE)</f>
        <v>Computer</v>
      </c>
      <c r="F49" s="3" t="s">
        <v>124</v>
      </c>
      <c r="G49" s="3" t="s">
        <v>252</v>
      </c>
      <c r="H49"/>
    </row>
    <row r="50" spans="1:8" x14ac:dyDescent="0.35">
      <c r="A50" s="3">
        <v>148</v>
      </c>
      <c r="B50" s="5" t="s">
        <v>234</v>
      </c>
      <c r="C50" s="3" t="s">
        <v>312</v>
      </c>
      <c r="D50" s="3" t="s">
        <v>318</v>
      </c>
      <c r="E50" s="3" t="str">
        <f>VLOOKUP(D50, Calculations!$D$2:$F$8, 3, FALSE)</f>
        <v xml:space="preserve">Display Device </v>
      </c>
      <c r="F50" s="3" t="s">
        <v>125</v>
      </c>
      <c r="G50" s="3" t="s">
        <v>239</v>
      </c>
      <c r="H50"/>
    </row>
    <row r="51" spans="1:8" x14ac:dyDescent="0.35">
      <c r="A51" s="3">
        <v>149</v>
      </c>
      <c r="B51" s="5" t="s">
        <v>234</v>
      </c>
      <c r="C51" s="3" t="s">
        <v>312</v>
      </c>
      <c r="D51" s="3" t="s">
        <v>321</v>
      </c>
      <c r="E51" s="3" t="str">
        <f>VLOOKUP(D51, Calculations!$D$2:$F$8, 3, FALSE)</f>
        <v>Computer</v>
      </c>
      <c r="F51" s="3" t="s">
        <v>126</v>
      </c>
      <c r="G51" s="3" t="s">
        <v>295</v>
      </c>
      <c r="H51"/>
    </row>
    <row r="52" spans="1:8" x14ac:dyDescent="0.35">
      <c r="A52" s="3">
        <v>150</v>
      </c>
      <c r="B52" s="5" t="s">
        <v>312</v>
      </c>
      <c r="C52" s="3" t="s">
        <v>312</v>
      </c>
      <c r="D52" s="3" t="s">
        <v>317</v>
      </c>
      <c r="E52" s="3" t="str">
        <f>VLOOKUP(D52, Calculations!$D$2:$F$8, 3, FALSE)</f>
        <v>Computer</v>
      </c>
      <c r="F52" s="3" t="s">
        <v>127</v>
      </c>
      <c r="G52" s="3" t="s">
        <v>252</v>
      </c>
      <c r="H52"/>
    </row>
    <row r="53" spans="1:8" x14ac:dyDescent="0.35">
      <c r="A53" s="3">
        <v>151</v>
      </c>
      <c r="B53" s="5" t="s">
        <v>312</v>
      </c>
      <c r="C53" s="3" t="s">
        <v>312</v>
      </c>
      <c r="D53" s="3" t="s">
        <v>318</v>
      </c>
      <c r="E53" s="3" t="str">
        <f>VLOOKUP(D53, Calculations!$D$2:$F$8, 3, FALSE)</f>
        <v xml:space="preserve">Display Device </v>
      </c>
      <c r="F53" s="3" t="s">
        <v>128</v>
      </c>
      <c r="G53" s="3" t="s">
        <v>239</v>
      </c>
      <c r="H53"/>
    </row>
    <row r="54" spans="1:8" x14ac:dyDescent="0.35">
      <c r="A54" s="3">
        <v>152</v>
      </c>
      <c r="B54" s="5" t="s">
        <v>312</v>
      </c>
      <c r="C54" s="3" t="s">
        <v>312</v>
      </c>
      <c r="D54" s="3" t="s">
        <v>318</v>
      </c>
      <c r="E54" s="3" t="str">
        <f>VLOOKUP(D54, Calculations!$D$2:$F$8, 3, FALSE)</f>
        <v xml:space="preserve">Display Device </v>
      </c>
      <c r="F54" s="3" t="s">
        <v>129</v>
      </c>
      <c r="G54" s="3" t="s">
        <v>239</v>
      </c>
      <c r="H54"/>
    </row>
    <row r="55" spans="1:8" x14ac:dyDescent="0.35">
      <c r="A55" s="3">
        <v>153</v>
      </c>
      <c r="B55" s="5" t="s">
        <v>312</v>
      </c>
      <c r="C55" s="3" t="s">
        <v>312</v>
      </c>
      <c r="D55" s="3" t="s">
        <v>317</v>
      </c>
      <c r="E55" s="3" t="str">
        <f>VLOOKUP(D55, Calculations!$D$2:$F$8, 3, FALSE)</f>
        <v>Computer</v>
      </c>
      <c r="F55" s="3"/>
      <c r="G55" s="3" t="s">
        <v>252</v>
      </c>
      <c r="H55"/>
    </row>
    <row r="56" spans="1:8" x14ac:dyDescent="0.35">
      <c r="A56" s="3">
        <v>154</v>
      </c>
      <c r="B56" s="5" t="s">
        <v>312</v>
      </c>
      <c r="C56" s="3" t="s">
        <v>312</v>
      </c>
      <c r="D56" s="3" t="s">
        <v>318</v>
      </c>
      <c r="E56" s="3" t="str">
        <f>VLOOKUP(D56, Calculations!$D$2:$F$8, 3, FALSE)</f>
        <v xml:space="preserve">Display Device </v>
      </c>
      <c r="F56" s="3" t="s">
        <v>130</v>
      </c>
      <c r="G56" s="3" t="s">
        <v>239</v>
      </c>
      <c r="H56"/>
    </row>
    <row r="57" spans="1:8" x14ac:dyDescent="0.35">
      <c r="A57" s="3">
        <v>155</v>
      </c>
      <c r="B57" s="5" t="s">
        <v>312</v>
      </c>
      <c r="C57" s="3" t="s">
        <v>312</v>
      </c>
      <c r="D57" s="3" t="s">
        <v>320</v>
      </c>
      <c r="E57" s="3" t="str">
        <f>VLOOKUP(D57, Calculations!$D$2:$F$8, 3, FALSE)</f>
        <v>Imaging Device</v>
      </c>
      <c r="F57" s="3" t="s">
        <v>131</v>
      </c>
      <c r="G57" s="3" t="s">
        <v>293</v>
      </c>
      <c r="H57"/>
    </row>
    <row r="58" spans="1:8" x14ac:dyDescent="0.35">
      <c r="A58" s="3">
        <v>156</v>
      </c>
      <c r="B58" s="5" t="s">
        <v>312</v>
      </c>
      <c r="C58" s="3" t="s">
        <v>312</v>
      </c>
      <c r="D58" s="3" t="s">
        <v>317</v>
      </c>
      <c r="E58" s="3" t="str">
        <f>VLOOKUP(D58, Calculations!$D$2:$F$8, 3, FALSE)</f>
        <v>Computer</v>
      </c>
      <c r="F58" s="3" t="s">
        <v>149</v>
      </c>
      <c r="G58" s="3" t="s">
        <v>267</v>
      </c>
      <c r="H58"/>
    </row>
    <row r="59" spans="1:8" x14ac:dyDescent="0.35">
      <c r="A59" s="3">
        <v>157</v>
      </c>
      <c r="B59" s="5" t="s">
        <v>312</v>
      </c>
      <c r="C59" s="3" t="s">
        <v>312</v>
      </c>
      <c r="D59" s="3" t="s">
        <v>317</v>
      </c>
      <c r="E59" s="3" t="str">
        <f>VLOOKUP(D59, Calculations!$D$2:$F$8, 3, FALSE)</f>
        <v>Computer</v>
      </c>
      <c r="F59" s="3" t="s">
        <v>150</v>
      </c>
      <c r="G59" s="3" t="s">
        <v>267</v>
      </c>
      <c r="H59"/>
    </row>
    <row r="60" spans="1:8" x14ac:dyDescent="0.35">
      <c r="A60" s="3">
        <v>158</v>
      </c>
      <c r="B60" s="5" t="s">
        <v>312</v>
      </c>
      <c r="C60" s="3" t="s">
        <v>312</v>
      </c>
      <c r="D60" s="3" t="s">
        <v>317</v>
      </c>
      <c r="E60" s="3" t="str">
        <f>VLOOKUP(D60, Calculations!$D$2:$F$8, 3, FALSE)</f>
        <v>Computer</v>
      </c>
      <c r="F60" s="3" t="s">
        <v>132</v>
      </c>
      <c r="G60" s="3" t="s">
        <v>267</v>
      </c>
      <c r="H60"/>
    </row>
    <row r="61" spans="1:8" x14ac:dyDescent="0.35">
      <c r="A61" s="3">
        <v>159</v>
      </c>
      <c r="B61" s="5" t="s">
        <v>312</v>
      </c>
      <c r="C61" s="3" t="s">
        <v>312</v>
      </c>
      <c r="D61" s="3" t="s">
        <v>317</v>
      </c>
      <c r="E61" s="3" t="str">
        <f>VLOOKUP(D61, Calculations!$D$2:$F$8, 3, FALSE)</f>
        <v>Computer</v>
      </c>
      <c r="F61" s="3" t="s">
        <v>133</v>
      </c>
      <c r="G61" s="3" t="s">
        <v>267</v>
      </c>
      <c r="H61"/>
    </row>
    <row r="62" spans="1:8" s="2" customFormat="1" x14ac:dyDescent="0.35">
      <c r="A62" s="3">
        <v>160</v>
      </c>
      <c r="B62" s="5" t="s">
        <v>312</v>
      </c>
      <c r="C62" s="3" t="s">
        <v>312</v>
      </c>
      <c r="D62" s="3" t="s">
        <v>317</v>
      </c>
      <c r="E62" s="3" t="str">
        <f>VLOOKUP(D62, Calculations!$D$2:$F$8, 3, FALSE)</f>
        <v>Computer</v>
      </c>
      <c r="F62" s="3" t="s">
        <v>134</v>
      </c>
      <c r="G62" s="3" t="s">
        <v>267</v>
      </c>
    </row>
    <row r="63" spans="1:8" x14ac:dyDescent="0.35">
      <c r="A63" s="3">
        <v>161</v>
      </c>
      <c r="B63" s="5" t="s">
        <v>312</v>
      </c>
      <c r="C63" s="3" t="s">
        <v>312</v>
      </c>
      <c r="D63" s="3" t="s">
        <v>317</v>
      </c>
      <c r="E63" s="3" t="str">
        <f>VLOOKUP(D63, Calculations!$D$2:$F$8, 3, FALSE)</f>
        <v>Computer</v>
      </c>
      <c r="F63" s="3" t="s">
        <v>135</v>
      </c>
      <c r="G63" s="3" t="s">
        <v>267</v>
      </c>
      <c r="H63"/>
    </row>
    <row r="64" spans="1:8" x14ac:dyDescent="0.35">
      <c r="A64" s="3">
        <v>162</v>
      </c>
      <c r="B64" s="5" t="s">
        <v>312</v>
      </c>
      <c r="C64" s="3" t="s">
        <v>312</v>
      </c>
      <c r="D64" s="3" t="s">
        <v>317</v>
      </c>
      <c r="E64" s="3" t="str">
        <f>VLOOKUP(D64, Calculations!$D$2:$F$8, 3, FALSE)</f>
        <v>Computer</v>
      </c>
      <c r="F64" s="3" t="s">
        <v>136</v>
      </c>
      <c r="G64" s="3" t="s">
        <v>267</v>
      </c>
      <c r="H64"/>
    </row>
    <row r="65" spans="1:8" x14ac:dyDescent="0.35">
      <c r="A65" s="3">
        <v>163</v>
      </c>
      <c r="B65" s="5" t="s">
        <v>312</v>
      </c>
      <c r="C65" s="3" t="s">
        <v>312</v>
      </c>
      <c r="D65" s="3" t="s">
        <v>317</v>
      </c>
      <c r="E65" s="3" t="str">
        <f>VLOOKUP(D65, Calculations!$D$2:$F$8, 3, FALSE)</f>
        <v>Computer</v>
      </c>
      <c r="F65" s="3" t="s">
        <v>137</v>
      </c>
      <c r="G65" s="3" t="s">
        <v>267</v>
      </c>
      <c r="H65"/>
    </row>
    <row r="66" spans="1:8" x14ac:dyDescent="0.35">
      <c r="A66" s="3">
        <v>164</v>
      </c>
      <c r="B66" s="5" t="s">
        <v>312</v>
      </c>
      <c r="C66" s="3" t="s">
        <v>312</v>
      </c>
      <c r="D66" s="3" t="s">
        <v>317</v>
      </c>
      <c r="E66" s="3" t="str">
        <f>VLOOKUP(D66, Calculations!$D$2:$F$8, 3, FALSE)</f>
        <v>Computer</v>
      </c>
      <c r="F66" s="3" t="s">
        <v>138</v>
      </c>
      <c r="G66" s="3" t="s">
        <v>267</v>
      </c>
      <c r="H66"/>
    </row>
    <row r="67" spans="1:8" x14ac:dyDescent="0.35">
      <c r="A67" s="3">
        <v>165</v>
      </c>
      <c r="B67" s="5" t="s">
        <v>312</v>
      </c>
      <c r="C67" s="3" t="s">
        <v>312</v>
      </c>
      <c r="D67" s="3" t="s">
        <v>317</v>
      </c>
      <c r="E67" s="3" t="str">
        <f>VLOOKUP(D67, Calculations!$D$2:$F$8, 3, FALSE)</f>
        <v>Computer</v>
      </c>
      <c r="F67" s="3" t="s">
        <v>139</v>
      </c>
      <c r="G67" s="3" t="s">
        <v>267</v>
      </c>
      <c r="H67"/>
    </row>
    <row r="68" spans="1:8" x14ac:dyDescent="0.35">
      <c r="A68" s="3">
        <v>166</v>
      </c>
      <c r="B68" s="5" t="s">
        <v>312</v>
      </c>
      <c r="C68" s="3" t="s">
        <v>312</v>
      </c>
      <c r="D68" s="3" t="s">
        <v>317</v>
      </c>
      <c r="E68" s="3" t="str">
        <f>VLOOKUP(D68, Calculations!$D$2:$F$8, 3, FALSE)</f>
        <v>Computer</v>
      </c>
      <c r="F68" s="3" t="s">
        <v>140</v>
      </c>
      <c r="G68" s="3" t="s">
        <v>267</v>
      </c>
      <c r="H68"/>
    </row>
    <row r="69" spans="1:8" x14ac:dyDescent="0.35">
      <c r="A69" s="3">
        <v>167</v>
      </c>
      <c r="B69" s="5" t="s">
        <v>312</v>
      </c>
      <c r="C69" s="3" t="s">
        <v>312</v>
      </c>
      <c r="D69" s="3" t="s">
        <v>317</v>
      </c>
      <c r="E69" s="3" t="str">
        <f>VLOOKUP(D69, Calculations!$D$2:$F$8, 3, FALSE)</f>
        <v>Computer</v>
      </c>
      <c r="F69" s="3" t="s">
        <v>141</v>
      </c>
      <c r="G69" s="3" t="s">
        <v>267</v>
      </c>
      <c r="H69"/>
    </row>
    <row r="70" spans="1:8" x14ac:dyDescent="0.35">
      <c r="A70" s="3">
        <v>168</v>
      </c>
      <c r="B70" s="5" t="s">
        <v>312</v>
      </c>
      <c r="C70" s="3" t="s">
        <v>312</v>
      </c>
      <c r="D70" s="3" t="s">
        <v>317</v>
      </c>
      <c r="E70" s="3" t="str">
        <f>VLOOKUP(D70, Calculations!$D$2:$F$8, 3, FALSE)</f>
        <v>Computer</v>
      </c>
      <c r="F70" s="3" t="s">
        <v>142</v>
      </c>
      <c r="G70" s="3" t="s">
        <v>267</v>
      </c>
      <c r="H70"/>
    </row>
    <row r="71" spans="1:8" x14ac:dyDescent="0.35">
      <c r="A71" s="3">
        <v>169</v>
      </c>
      <c r="B71" s="5" t="s">
        <v>312</v>
      </c>
      <c r="C71" s="3" t="s">
        <v>312</v>
      </c>
      <c r="D71" s="3" t="s">
        <v>317</v>
      </c>
      <c r="E71" s="3" t="str">
        <f>VLOOKUP(D71, Calculations!$D$2:$F$8, 3, FALSE)</f>
        <v>Computer</v>
      </c>
      <c r="F71" s="3" t="s">
        <v>143</v>
      </c>
      <c r="G71" s="3" t="s">
        <v>267</v>
      </c>
      <c r="H71"/>
    </row>
    <row r="72" spans="1:8" x14ac:dyDescent="0.35">
      <c r="A72" s="3">
        <v>170</v>
      </c>
      <c r="B72" s="5" t="s">
        <v>312</v>
      </c>
      <c r="C72" s="3" t="s">
        <v>312</v>
      </c>
      <c r="D72" s="3" t="s">
        <v>317</v>
      </c>
      <c r="E72" s="3" t="str">
        <f>VLOOKUP(D72, Calculations!$D$2:$F$8, 3, FALSE)</f>
        <v>Computer</v>
      </c>
      <c r="F72" s="3" t="s">
        <v>144</v>
      </c>
      <c r="G72" s="3" t="s">
        <v>267</v>
      </c>
      <c r="H72"/>
    </row>
    <row r="73" spans="1:8" x14ac:dyDescent="0.35">
      <c r="A73" s="3">
        <v>171</v>
      </c>
      <c r="B73" s="5" t="s">
        <v>312</v>
      </c>
      <c r="C73" s="3" t="s">
        <v>312</v>
      </c>
      <c r="D73" s="3" t="s">
        <v>317</v>
      </c>
      <c r="E73" s="3" t="str">
        <f>VLOOKUP(D73, Calculations!$D$2:$F$8, 3, FALSE)</f>
        <v>Computer</v>
      </c>
      <c r="F73" s="3" t="s">
        <v>145</v>
      </c>
      <c r="G73" s="3" t="s">
        <v>267</v>
      </c>
      <c r="H73"/>
    </row>
    <row r="74" spans="1:8" x14ac:dyDescent="0.35">
      <c r="A74" s="3">
        <v>172</v>
      </c>
      <c r="B74" s="5" t="s">
        <v>312</v>
      </c>
      <c r="C74" s="3" t="s">
        <v>312</v>
      </c>
      <c r="D74" s="3" t="s">
        <v>317</v>
      </c>
      <c r="E74" s="3" t="str">
        <f>VLOOKUP(D74, Calculations!$D$2:$F$8, 3, FALSE)</f>
        <v>Computer</v>
      </c>
      <c r="F74" s="3" t="s">
        <v>146</v>
      </c>
      <c r="G74" s="3" t="s">
        <v>267</v>
      </c>
      <c r="H74"/>
    </row>
    <row r="75" spans="1:8" x14ac:dyDescent="0.35">
      <c r="A75" s="3">
        <v>173</v>
      </c>
      <c r="B75" s="5" t="s">
        <v>312</v>
      </c>
      <c r="C75" s="3" t="s">
        <v>312</v>
      </c>
      <c r="D75" s="3" t="s">
        <v>317</v>
      </c>
      <c r="E75" s="3" t="str">
        <f>VLOOKUP(D75, Calculations!$D$2:$F$8, 3, FALSE)</f>
        <v>Computer</v>
      </c>
      <c r="F75" s="3" t="s">
        <v>147</v>
      </c>
      <c r="G75" s="3" t="s">
        <v>267</v>
      </c>
      <c r="H75"/>
    </row>
    <row r="76" spans="1:8" x14ac:dyDescent="0.35">
      <c r="A76" s="3">
        <v>174</v>
      </c>
      <c r="B76" s="5" t="s">
        <v>312</v>
      </c>
      <c r="C76" s="3" t="s">
        <v>312</v>
      </c>
      <c r="D76" s="3" t="s">
        <v>317</v>
      </c>
      <c r="E76" s="3" t="str">
        <f>VLOOKUP(D76, Calculations!$D$2:$F$8, 3, FALSE)</f>
        <v>Computer</v>
      </c>
      <c r="F76" s="3" t="s">
        <v>148</v>
      </c>
      <c r="G76" s="3" t="s">
        <v>267</v>
      </c>
      <c r="H76"/>
    </row>
    <row r="77" spans="1:8" x14ac:dyDescent="0.35">
      <c r="A77" s="3">
        <v>175</v>
      </c>
      <c r="B77" s="5" t="s">
        <v>312</v>
      </c>
      <c r="C77" s="3" t="s">
        <v>312</v>
      </c>
      <c r="D77" s="3" t="s">
        <v>317</v>
      </c>
      <c r="E77" s="3" t="str">
        <f>VLOOKUP(D77, Calculations!$D$2:$F$8, 3, FALSE)</f>
        <v>Computer</v>
      </c>
      <c r="F77" s="3" t="s">
        <v>151</v>
      </c>
      <c r="G77" s="3" t="s">
        <v>252</v>
      </c>
      <c r="H77"/>
    </row>
    <row r="78" spans="1:8" x14ac:dyDescent="0.35">
      <c r="A78" s="3">
        <v>176</v>
      </c>
      <c r="B78" s="5" t="s">
        <v>312</v>
      </c>
      <c r="C78" s="3" t="s">
        <v>312</v>
      </c>
      <c r="D78" s="3" t="s">
        <v>317</v>
      </c>
      <c r="E78" s="3" t="str">
        <f>VLOOKUP(D78, Calculations!$D$2:$F$8, 3, FALSE)</f>
        <v>Computer</v>
      </c>
      <c r="F78" s="3" t="s">
        <v>152</v>
      </c>
      <c r="G78" s="3" t="s">
        <v>252</v>
      </c>
      <c r="H78"/>
    </row>
    <row r="79" spans="1:8" x14ac:dyDescent="0.35">
      <c r="A79" s="3">
        <v>177</v>
      </c>
      <c r="B79" s="5" t="s">
        <v>312</v>
      </c>
      <c r="C79" s="3" t="s">
        <v>312</v>
      </c>
      <c r="D79" s="3" t="s">
        <v>317</v>
      </c>
      <c r="E79" s="3" t="str">
        <f>VLOOKUP(D79, Calculations!$D$2:$F$8, 3, FALSE)</f>
        <v>Computer</v>
      </c>
      <c r="F79" s="3" t="s">
        <v>153</v>
      </c>
      <c r="G79" s="3" t="s">
        <v>252</v>
      </c>
      <c r="H79"/>
    </row>
    <row r="80" spans="1:8" x14ac:dyDescent="0.35">
      <c r="A80" s="3">
        <v>178</v>
      </c>
      <c r="B80" s="5" t="s">
        <v>312</v>
      </c>
      <c r="C80" s="3" t="s">
        <v>312</v>
      </c>
      <c r="D80" s="3" t="s">
        <v>317</v>
      </c>
      <c r="E80" s="3" t="str">
        <f>VLOOKUP(D80, Calculations!$D$2:$F$8, 3, FALSE)</f>
        <v>Computer</v>
      </c>
      <c r="F80" s="3" t="s">
        <v>154</v>
      </c>
      <c r="G80" s="3" t="s">
        <v>252</v>
      </c>
      <c r="H80"/>
    </row>
    <row r="81" spans="1:8" x14ac:dyDescent="0.35">
      <c r="A81" s="3">
        <v>179</v>
      </c>
      <c r="B81" s="5" t="s">
        <v>312</v>
      </c>
      <c r="C81" s="3" t="s">
        <v>312</v>
      </c>
      <c r="D81" s="3" t="s">
        <v>317</v>
      </c>
      <c r="E81" s="3" t="str">
        <f>VLOOKUP(D81, Calculations!$D$2:$F$8, 3, FALSE)</f>
        <v>Computer</v>
      </c>
      <c r="F81" s="3" t="s">
        <v>155</v>
      </c>
      <c r="G81" s="3" t="s">
        <v>252</v>
      </c>
      <c r="H81"/>
    </row>
    <row r="82" spans="1:8" x14ac:dyDescent="0.35">
      <c r="A82" s="3">
        <v>180</v>
      </c>
      <c r="B82" s="5" t="s">
        <v>312</v>
      </c>
      <c r="C82" s="3" t="s">
        <v>312</v>
      </c>
      <c r="D82" s="3" t="s">
        <v>320</v>
      </c>
      <c r="E82" s="3" t="str">
        <f>VLOOKUP(D82, Calculations!$D$2:$F$8, 3, FALSE)</f>
        <v>Imaging Device</v>
      </c>
      <c r="F82" s="3" t="s">
        <v>156</v>
      </c>
      <c r="G82" s="3" t="s">
        <v>281</v>
      </c>
      <c r="H82"/>
    </row>
    <row r="83" spans="1:8" x14ac:dyDescent="0.35">
      <c r="A83" s="3">
        <v>181</v>
      </c>
      <c r="B83" s="5" t="s">
        <v>312</v>
      </c>
      <c r="C83" s="3" t="s">
        <v>312</v>
      </c>
      <c r="D83" s="3" t="s">
        <v>320</v>
      </c>
      <c r="E83" s="3" t="str">
        <f>VLOOKUP(D83, Calculations!$D$2:$F$8, 3, FALSE)</f>
        <v>Imaging Device</v>
      </c>
      <c r="F83" s="3" t="s">
        <v>157</v>
      </c>
      <c r="G83" s="3" t="s">
        <v>258</v>
      </c>
      <c r="H83"/>
    </row>
    <row r="84" spans="1:8" x14ac:dyDescent="0.35">
      <c r="A84" s="3">
        <v>182</v>
      </c>
      <c r="B84" s="5" t="s">
        <v>312</v>
      </c>
      <c r="C84" s="3" t="s">
        <v>312</v>
      </c>
      <c r="D84" s="3" t="s">
        <v>318</v>
      </c>
      <c r="E84" s="3" t="str">
        <f>VLOOKUP(D84, Calculations!$D$2:$F$8, 3, FALSE)</f>
        <v xml:space="preserve">Display Device </v>
      </c>
      <c r="F84" s="3" t="s">
        <v>158</v>
      </c>
      <c r="G84" s="3" t="s">
        <v>246</v>
      </c>
      <c r="H84"/>
    </row>
    <row r="85" spans="1:8" x14ac:dyDescent="0.35">
      <c r="A85" s="3">
        <v>183</v>
      </c>
      <c r="B85" s="5" t="s">
        <v>312</v>
      </c>
      <c r="C85" s="3" t="s">
        <v>312</v>
      </c>
      <c r="D85" s="3" t="s">
        <v>318</v>
      </c>
      <c r="E85" s="3" t="str">
        <f>VLOOKUP(D85, Calculations!$D$2:$F$8, 3, FALSE)</f>
        <v xml:space="preserve">Display Device </v>
      </c>
      <c r="F85" s="3" t="s">
        <v>159</v>
      </c>
      <c r="G85" s="3" t="s">
        <v>246</v>
      </c>
      <c r="H85"/>
    </row>
    <row r="86" spans="1:8" x14ac:dyDescent="0.35">
      <c r="A86" s="3">
        <v>184</v>
      </c>
      <c r="B86" s="5" t="s">
        <v>312</v>
      </c>
      <c r="C86" s="3" t="s">
        <v>312</v>
      </c>
      <c r="D86" s="3" t="s">
        <v>318</v>
      </c>
      <c r="E86" s="3" t="str">
        <f>VLOOKUP(D86, Calculations!$D$2:$F$8, 3, FALSE)</f>
        <v xml:space="preserve">Display Device </v>
      </c>
      <c r="F86" s="3" t="s">
        <v>160</v>
      </c>
      <c r="G86" s="3" t="s">
        <v>246</v>
      </c>
      <c r="H86"/>
    </row>
    <row r="87" spans="1:8" x14ac:dyDescent="0.35">
      <c r="A87" s="3">
        <v>185</v>
      </c>
      <c r="B87" s="5" t="s">
        <v>312</v>
      </c>
      <c r="C87" s="3" t="s">
        <v>312</v>
      </c>
      <c r="D87" s="3" t="s">
        <v>318</v>
      </c>
      <c r="E87" s="3" t="str">
        <f>VLOOKUP(D87, Calculations!$D$2:$F$8, 3, FALSE)</f>
        <v xml:space="preserve">Display Device </v>
      </c>
      <c r="F87" s="3" t="s">
        <v>161</v>
      </c>
      <c r="G87" s="3" t="s">
        <v>246</v>
      </c>
      <c r="H87"/>
    </row>
    <row r="88" spans="1:8" x14ac:dyDescent="0.35">
      <c r="A88" s="3">
        <v>186</v>
      </c>
      <c r="B88" s="5" t="s">
        <v>312</v>
      </c>
      <c r="C88" s="3" t="s">
        <v>312</v>
      </c>
      <c r="D88" s="3" t="s">
        <v>318</v>
      </c>
      <c r="E88" s="3" t="str">
        <f>VLOOKUP(D88, Calculations!$D$2:$F$8, 3, FALSE)</f>
        <v xml:space="preserve">Display Device </v>
      </c>
      <c r="F88" s="3" t="s">
        <v>162</v>
      </c>
      <c r="G88" s="3" t="s">
        <v>246</v>
      </c>
      <c r="H88"/>
    </row>
    <row r="89" spans="1:8" x14ac:dyDescent="0.35">
      <c r="A89" s="3">
        <v>187</v>
      </c>
      <c r="B89" s="5" t="s">
        <v>312</v>
      </c>
      <c r="C89" s="3" t="s">
        <v>312</v>
      </c>
      <c r="D89" s="3" t="s">
        <v>318</v>
      </c>
      <c r="E89" s="3" t="str">
        <f>VLOOKUP(D89, Calculations!$D$2:$F$8, 3, FALSE)</f>
        <v xml:space="preserve">Display Device </v>
      </c>
      <c r="F89" s="3" t="s">
        <v>163</v>
      </c>
      <c r="G89" s="3" t="s">
        <v>246</v>
      </c>
      <c r="H89"/>
    </row>
    <row r="90" spans="1:8" x14ac:dyDescent="0.35">
      <c r="A90" s="3">
        <v>188</v>
      </c>
      <c r="B90" s="5" t="s">
        <v>312</v>
      </c>
      <c r="C90" s="3" t="s">
        <v>312</v>
      </c>
      <c r="D90" s="3" t="s">
        <v>318</v>
      </c>
      <c r="E90" s="3" t="str">
        <f>VLOOKUP(D90, Calculations!$D$2:$F$8, 3, FALSE)</f>
        <v xml:space="preserve">Display Device </v>
      </c>
      <c r="F90" s="3" t="s">
        <v>164</v>
      </c>
      <c r="G90" s="3" t="s">
        <v>246</v>
      </c>
      <c r="H90"/>
    </row>
    <row r="91" spans="1:8" x14ac:dyDescent="0.35">
      <c r="A91" s="3">
        <v>189</v>
      </c>
      <c r="B91" s="5" t="s">
        <v>312</v>
      </c>
      <c r="C91" s="3" t="s">
        <v>312</v>
      </c>
      <c r="D91" s="3" t="s">
        <v>318</v>
      </c>
      <c r="E91" s="3" t="str">
        <f>VLOOKUP(D91, Calculations!$D$2:$F$8, 3, FALSE)</f>
        <v xml:space="preserve">Display Device </v>
      </c>
      <c r="F91" s="3" t="s">
        <v>165</v>
      </c>
      <c r="G91" s="3" t="s">
        <v>246</v>
      </c>
      <c r="H91"/>
    </row>
    <row r="92" spans="1:8" x14ac:dyDescent="0.35">
      <c r="A92" s="3">
        <v>190</v>
      </c>
      <c r="B92" s="5" t="s">
        <v>312</v>
      </c>
      <c r="C92" s="3" t="s">
        <v>312</v>
      </c>
      <c r="D92" s="3" t="s">
        <v>318</v>
      </c>
      <c r="E92" s="3" t="str">
        <f>VLOOKUP(D92, Calculations!$D$2:$F$8, 3, FALSE)</f>
        <v xml:space="preserve">Display Device </v>
      </c>
      <c r="F92" s="3" t="s">
        <v>166</v>
      </c>
      <c r="G92" s="3" t="s">
        <v>246</v>
      </c>
      <c r="H92"/>
    </row>
    <row r="93" spans="1:8" x14ac:dyDescent="0.35">
      <c r="A93" s="3">
        <v>191</v>
      </c>
      <c r="B93" s="5" t="s">
        <v>312</v>
      </c>
      <c r="C93" s="3" t="s">
        <v>312</v>
      </c>
      <c r="D93" s="3" t="s">
        <v>318</v>
      </c>
      <c r="E93" s="3" t="str">
        <f>VLOOKUP(D93, Calculations!$D$2:$F$8, 3, FALSE)</f>
        <v xml:space="preserve">Display Device </v>
      </c>
      <c r="F93" s="3" t="s">
        <v>167</v>
      </c>
      <c r="G93" s="3" t="s">
        <v>246</v>
      </c>
      <c r="H93"/>
    </row>
    <row r="94" spans="1:8" x14ac:dyDescent="0.35">
      <c r="A94" s="3">
        <v>192</v>
      </c>
      <c r="B94" s="5" t="s">
        <v>312</v>
      </c>
      <c r="C94" s="3" t="s">
        <v>312</v>
      </c>
      <c r="D94" s="3" t="s">
        <v>318</v>
      </c>
      <c r="E94" s="3" t="str">
        <f>VLOOKUP(D94, Calculations!$D$2:$F$8, 3, FALSE)</f>
        <v xml:space="preserve">Display Device </v>
      </c>
      <c r="F94" s="3" t="s">
        <v>168</v>
      </c>
      <c r="G94" s="3" t="s">
        <v>246</v>
      </c>
      <c r="H94"/>
    </row>
    <row r="95" spans="1:8" x14ac:dyDescent="0.35">
      <c r="A95" s="3">
        <v>193</v>
      </c>
      <c r="B95" s="5" t="s">
        <v>312</v>
      </c>
      <c r="C95" s="3" t="s">
        <v>312</v>
      </c>
      <c r="D95" s="3" t="s">
        <v>318</v>
      </c>
      <c r="E95" s="3" t="str">
        <f>VLOOKUP(D95, Calculations!$D$2:$F$8, 3, FALSE)</f>
        <v xml:space="preserve">Display Device </v>
      </c>
      <c r="F95" s="3" t="s">
        <v>169</v>
      </c>
      <c r="G95" s="3" t="s">
        <v>246</v>
      </c>
      <c r="H95"/>
    </row>
    <row r="96" spans="1:8" x14ac:dyDescent="0.35">
      <c r="A96" s="3">
        <v>194</v>
      </c>
      <c r="B96" s="5" t="s">
        <v>312</v>
      </c>
      <c r="C96" s="3" t="s">
        <v>312</v>
      </c>
      <c r="D96" s="3" t="s">
        <v>318</v>
      </c>
      <c r="E96" s="3" t="str">
        <f>VLOOKUP(D96, Calculations!$D$2:$F$8, 3, FALSE)</f>
        <v xml:space="preserve">Display Device </v>
      </c>
      <c r="F96" s="3" t="s">
        <v>170</v>
      </c>
      <c r="G96" s="3" t="s">
        <v>246</v>
      </c>
      <c r="H96"/>
    </row>
    <row r="97" spans="1:8" x14ac:dyDescent="0.35">
      <c r="A97" s="3">
        <v>195</v>
      </c>
      <c r="B97" s="5" t="s">
        <v>312</v>
      </c>
      <c r="C97" s="3" t="s">
        <v>312</v>
      </c>
      <c r="D97" s="3" t="s">
        <v>318</v>
      </c>
      <c r="E97" s="3" t="str">
        <f>VLOOKUP(D97, Calculations!$D$2:$F$8, 3, FALSE)</f>
        <v xml:space="preserve">Display Device </v>
      </c>
      <c r="F97" s="3" t="s">
        <v>171</v>
      </c>
      <c r="G97" s="3" t="s">
        <v>246</v>
      </c>
      <c r="H97"/>
    </row>
    <row r="98" spans="1:8" x14ac:dyDescent="0.35">
      <c r="A98" s="3">
        <v>196</v>
      </c>
      <c r="B98" s="5" t="s">
        <v>312</v>
      </c>
      <c r="C98" s="3" t="s">
        <v>312</v>
      </c>
      <c r="D98" s="3" t="s">
        <v>318</v>
      </c>
      <c r="E98" s="3" t="str">
        <f>VLOOKUP(D98, Calculations!$D$2:$F$8, 3, FALSE)</f>
        <v xml:space="preserve">Display Device </v>
      </c>
      <c r="F98" s="3" t="s">
        <v>172</v>
      </c>
      <c r="G98" s="3" t="s">
        <v>246</v>
      </c>
      <c r="H98"/>
    </row>
    <row r="99" spans="1:8" x14ac:dyDescent="0.35">
      <c r="A99" s="3">
        <v>197</v>
      </c>
      <c r="B99" s="5" t="s">
        <v>312</v>
      </c>
      <c r="C99" s="3" t="s">
        <v>312</v>
      </c>
      <c r="D99" s="3" t="s">
        <v>318</v>
      </c>
      <c r="E99" s="3" t="str">
        <f>VLOOKUP(D99, Calculations!$D$2:$F$8, 3, FALSE)</f>
        <v xml:space="preserve">Display Device </v>
      </c>
      <c r="F99" s="3" t="s">
        <v>173</v>
      </c>
      <c r="G99" s="3" t="s">
        <v>246</v>
      </c>
      <c r="H99"/>
    </row>
    <row r="100" spans="1:8" x14ac:dyDescent="0.35">
      <c r="A100" s="3">
        <v>198</v>
      </c>
      <c r="B100" s="5" t="s">
        <v>312</v>
      </c>
      <c r="C100" s="3" t="s">
        <v>312</v>
      </c>
      <c r="D100" s="3" t="s">
        <v>318</v>
      </c>
      <c r="E100" s="3" t="str">
        <f>VLOOKUP(D100, Calculations!$D$2:$F$8, 3, FALSE)</f>
        <v xml:space="preserve">Display Device </v>
      </c>
      <c r="F100" s="3" t="s">
        <v>174</v>
      </c>
      <c r="G100" s="3" t="s">
        <v>246</v>
      </c>
      <c r="H100"/>
    </row>
    <row r="101" spans="1:8" x14ac:dyDescent="0.35">
      <c r="A101" s="3">
        <v>199</v>
      </c>
      <c r="B101" s="5" t="s">
        <v>312</v>
      </c>
      <c r="C101" s="3" t="s">
        <v>312</v>
      </c>
      <c r="D101" s="3" t="s">
        <v>318</v>
      </c>
      <c r="E101" s="3" t="str">
        <f>VLOOKUP(D101, Calculations!$D$2:$F$8, 3, FALSE)</f>
        <v xml:space="preserve">Display Device </v>
      </c>
      <c r="F101" s="3" t="s">
        <v>175</v>
      </c>
      <c r="G101" s="3" t="s">
        <v>239</v>
      </c>
      <c r="H101"/>
    </row>
    <row r="102" spans="1:8" x14ac:dyDescent="0.35">
      <c r="A102" s="3">
        <v>200</v>
      </c>
      <c r="B102" s="5" t="s">
        <v>312</v>
      </c>
      <c r="C102" s="3" t="s">
        <v>312</v>
      </c>
      <c r="D102" s="3" t="s">
        <v>318</v>
      </c>
      <c r="E102" s="3" t="str">
        <f>VLOOKUP(D102, Calculations!$D$2:$F$8, 3, FALSE)</f>
        <v xml:space="preserve">Display Device </v>
      </c>
      <c r="F102" s="3" t="s">
        <v>176</v>
      </c>
      <c r="G102" s="3" t="s">
        <v>239</v>
      </c>
      <c r="H102"/>
    </row>
    <row r="103" spans="1:8" x14ac:dyDescent="0.35">
      <c r="A103" s="3">
        <v>201</v>
      </c>
      <c r="B103" s="5" t="s">
        <v>312</v>
      </c>
      <c r="C103" s="3" t="s">
        <v>312</v>
      </c>
      <c r="D103" s="3" t="s">
        <v>318</v>
      </c>
      <c r="E103" s="3" t="str">
        <f>VLOOKUP(D103, Calculations!$D$2:$F$8, 3, FALSE)</f>
        <v xml:space="preserve">Display Device </v>
      </c>
      <c r="F103" s="3" t="s">
        <v>177</v>
      </c>
      <c r="G103" s="3" t="s">
        <v>239</v>
      </c>
      <c r="H103"/>
    </row>
    <row r="104" spans="1:8" x14ac:dyDescent="0.35">
      <c r="A104" s="3">
        <v>202</v>
      </c>
      <c r="B104" s="5" t="s">
        <v>312</v>
      </c>
      <c r="C104" s="3" t="s">
        <v>312</v>
      </c>
      <c r="D104" s="3" t="s">
        <v>318</v>
      </c>
      <c r="E104" s="3" t="str">
        <f>VLOOKUP(D104, Calculations!$D$2:$F$8, 3, FALSE)</f>
        <v xml:space="preserve">Display Device </v>
      </c>
      <c r="F104" s="3" t="s">
        <v>178</v>
      </c>
      <c r="G104" s="3" t="s">
        <v>239</v>
      </c>
      <c r="H104"/>
    </row>
    <row r="105" spans="1:8" x14ac:dyDescent="0.35">
      <c r="A105" s="3">
        <v>203</v>
      </c>
      <c r="B105" s="5" t="s">
        <v>312</v>
      </c>
      <c r="C105" s="3" t="s">
        <v>312</v>
      </c>
      <c r="D105" s="3" t="s">
        <v>318</v>
      </c>
      <c r="E105" s="3" t="str">
        <f>VLOOKUP(D105, Calculations!$D$2:$F$8, 3, FALSE)</f>
        <v xml:space="preserve">Display Device </v>
      </c>
      <c r="F105" s="3" t="s">
        <v>179</v>
      </c>
      <c r="G105" s="3" t="s">
        <v>239</v>
      </c>
      <c r="H105"/>
    </row>
    <row r="106" spans="1:8" x14ac:dyDescent="0.35">
      <c r="A106" s="3">
        <v>204</v>
      </c>
      <c r="B106" s="5" t="s">
        <v>312</v>
      </c>
      <c r="C106" s="3" t="s">
        <v>312</v>
      </c>
      <c r="D106" s="3" t="s">
        <v>318</v>
      </c>
      <c r="E106" s="3" t="str">
        <f>VLOOKUP(D106, Calculations!$D$2:$F$8, 3, FALSE)</f>
        <v xml:space="preserve">Display Device </v>
      </c>
      <c r="F106" s="3" t="s">
        <v>180</v>
      </c>
      <c r="G106" s="3" t="s">
        <v>239</v>
      </c>
      <c r="H106"/>
    </row>
    <row r="107" spans="1:8" x14ac:dyDescent="0.35">
      <c r="A107" s="3">
        <v>205</v>
      </c>
      <c r="B107" s="5" t="s">
        <v>312</v>
      </c>
      <c r="C107" s="3" t="s">
        <v>312</v>
      </c>
      <c r="D107" s="3" t="s">
        <v>318</v>
      </c>
      <c r="E107" s="3" t="str">
        <f>VLOOKUP(D107, Calculations!$D$2:$F$8, 3, FALSE)</f>
        <v xml:space="preserve">Display Device </v>
      </c>
      <c r="F107" s="3" t="s">
        <v>181</v>
      </c>
      <c r="G107" s="3" t="s">
        <v>239</v>
      </c>
      <c r="H107"/>
    </row>
    <row r="108" spans="1:8" x14ac:dyDescent="0.35">
      <c r="A108" s="3">
        <v>206</v>
      </c>
      <c r="B108" s="5" t="s">
        <v>312</v>
      </c>
      <c r="C108" s="3" t="s">
        <v>312</v>
      </c>
      <c r="D108" s="3" t="s">
        <v>318</v>
      </c>
      <c r="E108" s="3" t="str">
        <f>VLOOKUP(D108, Calculations!$D$2:$F$8, 3, FALSE)</f>
        <v xml:space="preserve">Display Device </v>
      </c>
      <c r="F108" s="3" t="s">
        <v>182</v>
      </c>
      <c r="G108" s="3" t="s">
        <v>239</v>
      </c>
      <c r="H108"/>
    </row>
    <row r="109" spans="1:8" x14ac:dyDescent="0.35">
      <c r="A109" s="3">
        <v>207</v>
      </c>
      <c r="B109" s="5" t="s">
        <v>312</v>
      </c>
      <c r="C109" s="3" t="s">
        <v>312</v>
      </c>
      <c r="D109" s="3" t="s">
        <v>317</v>
      </c>
      <c r="E109" s="3" t="str">
        <f>VLOOKUP(D109, Calculations!$D$2:$F$8, 3, FALSE)</f>
        <v>Computer</v>
      </c>
      <c r="F109" s="3" t="s">
        <v>183</v>
      </c>
      <c r="G109" s="3" t="s">
        <v>252</v>
      </c>
      <c r="H109"/>
    </row>
    <row r="110" spans="1:8" x14ac:dyDescent="0.35">
      <c r="A110" s="3">
        <v>208</v>
      </c>
      <c r="B110" s="5" t="s">
        <v>312</v>
      </c>
      <c r="C110" s="3" t="s">
        <v>312</v>
      </c>
      <c r="D110" s="3" t="s">
        <v>320</v>
      </c>
      <c r="E110" s="3" t="str">
        <f>VLOOKUP(D110, Calculations!$D$2:$F$8, 3, FALSE)</f>
        <v>Imaging Device</v>
      </c>
      <c r="F110" s="3" t="s">
        <v>184</v>
      </c>
      <c r="G110" s="3" t="s">
        <v>293</v>
      </c>
      <c r="H110"/>
    </row>
    <row r="111" spans="1:8" x14ac:dyDescent="0.35">
      <c r="A111" s="3">
        <v>209</v>
      </c>
      <c r="B111" s="5" t="s">
        <v>312</v>
      </c>
      <c r="C111" s="3" t="s">
        <v>312</v>
      </c>
      <c r="D111" s="3" t="s">
        <v>320</v>
      </c>
      <c r="E111" s="3" t="str">
        <f>VLOOKUP(D111, Calculations!$D$2:$F$8, 3, FALSE)</f>
        <v>Imaging Device</v>
      </c>
      <c r="F111" s="3" t="s">
        <v>185</v>
      </c>
      <c r="G111" s="3" t="s">
        <v>296</v>
      </c>
      <c r="H111"/>
    </row>
    <row r="112" spans="1:8" x14ac:dyDescent="0.35">
      <c r="A112" s="3">
        <v>210</v>
      </c>
      <c r="B112" s="5" t="s">
        <v>235</v>
      </c>
      <c r="C112" s="3" t="s">
        <v>313</v>
      </c>
      <c r="D112" s="3" t="s">
        <v>320</v>
      </c>
      <c r="E112" s="3" t="str">
        <f>VLOOKUP(D112, Calculations!$D$2:$F$8, 3, FALSE)</f>
        <v>Imaging Device</v>
      </c>
      <c r="F112" s="3" t="s">
        <v>186</v>
      </c>
      <c r="G112" s="3" t="s">
        <v>297</v>
      </c>
      <c r="H112"/>
    </row>
    <row r="113" spans="1:8" x14ac:dyDescent="0.35">
      <c r="A113" s="3">
        <v>211</v>
      </c>
      <c r="B113" s="5" t="s">
        <v>235</v>
      </c>
      <c r="C113" s="3" t="s">
        <v>313</v>
      </c>
      <c r="D113" s="3" t="s">
        <v>320</v>
      </c>
      <c r="E113" s="3" t="str">
        <f>VLOOKUP(D113, Calculations!$D$2:$F$8, 3, FALSE)</f>
        <v>Imaging Device</v>
      </c>
      <c r="F113" s="3" t="s">
        <v>187</v>
      </c>
      <c r="G113" s="3" t="s">
        <v>298</v>
      </c>
      <c r="H113"/>
    </row>
    <row r="114" spans="1:8" x14ac:dyDescent="0.35">
      <c r="A114" s="3">
        <v>212</v>
      </c>
      <c r="B114" s="5" t="s">
        <v>235</v>
      </c>
      <c r="C114" s="3" t="s">
        <v>313</v>
      </c>
      <c r="D114" s="3" t="s">
        <v>317</v>
      </c>
      <c r="E114" s="3" t="str">
        <f>VLOOKUP(D114, Calculations!$D$2:$F$8, 3, FALSE)</f>
        <v>Computer</v>
      </c>
      <c r="F114" s="3" t="s">
        <v>188</v>
      </c>
      <c r="G114" s="3" t="s">
        <v>299</v>
      </c>
      <c r="H114"/>
    </row>
    <row r="115" spans="1:8" x14ac:dyDescent="0.35">
      <c r="A115" s="3">
        <v>213</v>
      </c>
      <c r="B115" s="5" t="s">
        <v>235</v>
      </c>
      <c r="C115" s="3" t="s">
        <v>313</v>
      </c>
      <c r="D115" s="3" t="s">
        <v>318</v>
      </c>
      <c r="E115" s="3" t="str">
        <f>VLOOKUP(D115, Calculations!$D$2:$F$8, 3, FALSE)</f>
        <v xml:space="preserve">Display Device </v>
      </c>
      <c r="F115" s="3" t="s">
        <v>189</v>
      </c>
      <c r="G115" s="3" t="s">
        <v>300</v>
      </c>
      <c r="H115"/>
    </row>
    <row r="116" spans="1:8" x14ac:dyDescent="0.35">
      <c r="A116" s="3">
        <v>214</v>
      </c>
      <c r="B116" s="5" t="s">
        <v>235</v>
      </c>
      <c r="C116" s="3" t="s">
        <v>313</v>
      </c>
      <c r="D116" s="3" t="s">
        <v>320</v>
      </c>
      <c r="E116" s="3" t="str">
        <f>VLOOKUP(D116, Calculations!$D$2:$F$8, 3, FALSE)</f>
        <v>Imaging Device</v>
      </c>
      <c r="F116" s="3" t="s">
        <v>190</v>
      </c>
      <c r="G116" s="3" t="s">
        <v>301</v>
      </c>
      <c r="H116"/>
    </row>
    <row r="117" spans="1:8" x14ac:dyDescent="0.35">
      <c r="A117" s="3">
        <v>215</v>
      </c>
      <c r="B117" s="5" t="s">
        <v>235</v>
      </c>
      <c r="C117" s="3" t="s">
        <v>313</v>
      </c>
      <c r="D117" s="3" t="s">
        <v>317</v>
      </c>
      <c r="E117" s="3" t="str">
        <f>VLOOKUP(D117, Calculations!$D$2:$F$8, 3, FALSE)</f>
        <v>Computer</v>
      </c>
      <c r="F117" s="3" t="s">
        <v>191</v>
      </c>
      <c r="G117" s="3" t="s">
        <v>252</v>
      </c>
      <c r="H117"/>
    </row>
    <row r="118" spans="1:8" x14ac:dyDescent="0.35">
      <c r="A118" s="3">
        <v>216</v>
      </c>
      <c r="B118" s="5" t="s">
        <v>235</v>
      </c>
      <c r="C118" s="3" t="s">
        <v>313</v>
      </c>
      <c r="D118" s="3" t="s">
        <v>318</v>
      </c>
      <c r="E118" s="3" t="str">
        <f>VLOOKUP(D118, Calculations!$D$2:$F$8, 3, FALSE)</f>
        <v xml:space="preserve">Display Device </v>
      </c>
      <c r="F118" s="3" t="s">
        <v>192</v>
      </c>
      <c r="G118" s="3" t="s">
        <v>271</v>
      </c>
      <c r="H118"/>
    </row>
    <row r="119" spans="1:8" x14ac:dyDescent="0.35">
      <c r="A119" s="3">
        <v>217</v>
      </c>
      <c r="B119" s="5" t="s">
        <v>235</v>
      </c>
      <c r="C119" s="3" t="s">
        <v>313</v>
      </c>
      <c r="D119" s="3" t="s">
        <v>320</v>
      </c>
      <c r="E119" s="3" t="str">
        <f>VLOOKUP(D119, Calculations!$D$2:$F$8, 3, FALSE)</f>
        <v>Imaging Device</v>
      </c>
      <c r="F119" s="3" t="s">
        <v>193</v>
      </c>
      <c r="G119" s="3" t="s">
        <v>302</v>
      </c>
      <c r="H119"/>
    </row>
    <row r="120" spans="1:8" s="2" customFormat="1" x14ac:dyDescent="0.35">
      <c r="A120" s="3">
        <v>218</v>
      </c>
      <c r="B120" s="5" t="s">
        <v>235</v>
      </c>
      <c r="C120" s="3" t="s">
        <v>313</v>
      </c>
      <c r="D120" s="3" t="s">
        <v>320</v>
      </c>
      <c r="E120" s="3" t="str">
        <f>VLOOKUP(D120, Calculations!$D$2:$F$8, 3, FALSE)</f>
        <v>Imaging Device</v>
      </c>
      <c r="F120" s="3" t="s">
        <v>194</v>
      </c>
      <c r="G120" s="3" t="s">
        <v>302</v>
      </c>
    </row>
    <row r="121" spans="1:8" x14ac:dyDescent="0.35">
      <c r="A121" s="3">
        <v>62</v>
      </c>
      <c r="B121" s="5" t="s">
        <v>221</v>
      </c>
      <c r="C121" s="3" t="s">
        <v>309</v>
      </c>
      <c r="D121" s="3" t="s">
        <v>317</v>
      </c>
      <c r="E121" s="3" t="str">
        <f>VLOOKUP(D121, Calculations!$D$2:$F$8, 3, FALSE)</f>
        <v>Computer</v>
      </c>
      <c r="F121" s="3" t="s">
        <v>50</v>
      </c>
      <c r="G121" s="3" t="s">
        <v>252</v>
      </c>
      <c r="H121"/>
    </row>
    <row r="122" spans="1:8" x14ac:dyDescent="0.35">
      <c r="A122" s="3">
        <v>63</v>
      </c>
      <c r="B122" s="5" t="s">
        <v>309</v>
      </c>
      <c r="C122" s="3" t="s">
        <v>309</v>
      </c>
      <c r="D122" s="3" t="s">
        <v>318</v>
      </c>
      <c r="E122" s="3" t="str">
        <f>VLOOKUP(D122, Calculations!$D$2:$F$8, 3, FALSE)</f>
        <v xml:space="preserve">Display Device </v>
      </c>
      <c r="F122" s="3" t="s">
        <v>51</v>
      </c>
      <c r="G122" s="3" t="s">
        <v>246</v>
      </c>
      <c r="H122"/>
    </row>
    <row r="123" spans="1:8" x14ac:dyDescent="0.35">
      <c r="A123" s="3">
        <v>64</v>
      </c>
      <c r="B123" s="5" t="s">
        <v>222</v>
      </c>
      <c r="C123" s="3" t="s">
        <v>309</v>
      </c>
      <c r="D123" s="3" t="s">
        <v>320</v>
      </c>
      <c r="E123" s="3" t="str">
        <f>VLOOKUP(D123, Calculations!$D$2:$F$8, 3, FALSE)</f>
        <v>Imaging Device</v>
      </c>
      <c r="F123" s="3" t="s">
        <v>52</v>
      </c>
      <c r="G123" s="3" t="s">
        <v>272</v>
      </c>
      <c r="H123"/>
    </row>
    <row r="124" spans="1:8" x14ac:dyDescent="0.35">
      <c r="A124" s="3">
        <v>65</v>
      </c>
      <c r="B124" s="5" t="s">
        <v>223</v>
      </c>
      <c r="C124" s="3" t="s">
        <v>309</v>
      </c>
      <c r="D124" s="3" t="s">
        <v>321</v>
      </c>
      <c r="E124" s="3" t="str">
        <f>VLOOKUP(D124, Calculations!$D$2:$F$8, 3, FALSE)</f>
        <v>Computer</v>
      </c>
      <c r="F124" s="3" t="s">
        <v>53</v>
      </c>
      <c r="G124" s="3" t="s">
        <v>264</v>
      </c>
      <c r="H124"/>
    </row>
    <row r="125" spans="1:8" x14ac:dyDescent="0.35">
      <c r="A125" s="3">
        <v>66</v>
      </c>
      <c r="B125" s="5" t="s">
        <v>223</v>
      </c>
      <c r="C125" s="3" t="s">
        <v>309</v>
      </c>
      <c r="D125" s="3" t="s">
        <v>320</v>
      </c>
      <c r="E125" s="3" t="str">
        <f>VLOOKUP(D125, Calculations!$D$2:$F$8, 3, FALSE)</f>
        <v>Imaging Device</v>
      </c>
      <c r="F125" s="3" t="s">
        <v>54</v>
      </c>
      <c r="G125" s="3" t="s">
        <v>257</v>
      </c>
      <c r="H125"/>
    </row>
    <row r="126" spans="1:8" x14ac:dyDescent="0.35">
      <c r="A126" s="3">
        <v>67</v>
      </c>
      <c r="B126" s="5" t="s">
        <v>219</v>
      </c>
      <c r="C126" s="3" t="s">
        <v>309</v>
      </c>
      <c r="D126" s="3" t="s">
        <v>321</v>
      </c>
      <c r="E126" s="3" t="str">
        <f>VLOOKUP(D126, Calculations!$D$2:$F$8, 3, FALSE)</f>
        <v>Computer</v>
      </c>
      <c r="F126" s="3" t="s">
        <v>55</v>
      </c>
      <c r="G126" s="3" t="s">
        <v>264</v>
      </c>
      <c r="H126"/>
    </row>
    <row r="127" spans="1:8" x14ac:dyDescent="0.35">
      <c r="A127" s="3">
        <v>68</v>
      </c>
      <c r="B127" s="5" t="s">
        <v>219</v>
      </c>
      <c r="C127" s="3" t="s">
        <v>309</v>
      </c>
      <c r="D127" s="3" t="s">
        <v>320</v>
      </c>
      <c r="E127" s="3" t="str">
        <f>VLOOKUP(D127, Calculations!$D$2:$F$8, 3, FALSE)</f>
        <v>Imaging Device</v>
      </c>
      <c r="F127" s="3" t="s">
        <v>56</v>
      </c>
      <c r="G127" s="3" t="s">
        <v>273</v>
      </c>
      <c r="H127"/>
    </row>
    <row r="128" spans="1:8" s="2" customFormat="1" x14ac:dyDescent="0.35">
      <c r="A128" s="3">
        <v>69</v>
      </c>
      <c r="B128" s="5" t="s">
        <v>219</v>
      </c>
      <c r="C128" s="3" t="s">
        <v>309</v>
      </c>
      <c r="D128" s="3" t="s">
        <v>317</v>
      </c>
      <c r="E128" s="3" t="str">
        <f>VLOOKUP(D128, Calculations!$D$2:$F$8, 3, FALSE)</f>
        <v>Computer</v>
      </c>
      <c r="F128" s="3" t="s">
        <v>57</v>
      </c>
      <c r="G128" s="3" t="s">
        <v>251</v>
      </c>
    </row>
    <row r="129" spans="1:8" x14ac:dyDescent="0.35">
      <c r="A129" s="3">
        <v>70</v>
      </c>
      <c r="B129" s="5" t="s">
        <v>219</v>
      </c>
      <c r="C129" s="3" t="s">
        <v>309</v>
      </c>
      <c r="D129" s="3" t="s">
        <v>318</v>
      </c>
      <c r="E129" s="3" t="str">
        <f>VLOOKUP(D129, Calculations!$D$2:$F$8, 3, FALSE)</f>
        <v xml:space="preserve">Display Device </v>
      </c>
      <c r="F129" s="3" t="s">
        <v>58</v>
      </c>
      <c r="G129" s="3" t="s">
        <v>271</v>
      </c>
      <c r="H129"/>
    </row>
    <row r="130" spans="1:8" x14ac:dyDescent="0.35">
      <c r="A130" s="3">
        <v>71</v>
      </c>
      <c r="B130" s="5" t="s">
        <v>219</v>
      </c>
      <c r="C130" s="3" t="s">
        <v>309</v>
      </c>
      <c r="D130" s="3" t="s">
        <v>320</v>
      </c>
      <c r="E130" s="3" t="str">
        <f>VLOOKUP(D130, Calculations!$D$2:$F$8, 3, FALSE)</f>
        <v>Imaging Device</v>
      </c>
      <c r="F130" s="3" t="s">
        <v>59</v>
      </c>
      <c r="G130" s="3" t="s">
        <v>274</v>
      </c>
      <c r="H130"/>
    </row>
    <row r="131" spans="1:8" x14ac:dyDescent="0.35">
      <c r="A131" s="3">
        <v>72</v>
      </c>
      <c r="B131" s="5" t="s">
        <v>219</v>
      </c>
      <c r="C131" s="3" t="s">
        <v>309</v>
      </c>
      <c r="D131" s="3" t="s">
        <v>238</v>
      </c>
      <c r="E131" s="3" t="str">
        <f>VLOOKUP(D131, Calculations!$D$2:$F$8, 3, FALSE)</f>
        <v>Power Supply</v>
      </c>
      <c r="F131" s="3"/>
      <c r="G131" s="3" t="s">
        <v>212</v>
      </c>
      <c r="H131"/>
    </row>
    <row r="132" spans="1:8" x14ac:dyDescent="0.35">
      <c r="A132" s="3">
        <v>73</v>
      </c>
      <c r="B132" s="5" t="s">
        <v>224</v>
      </c>
      <c r="C132" s="3" t="s">
        <v>309</v>
      </c>
      <c r="D132" s="3" t="s">
        <v>317</v>
      </c>
      <c r="E132" s="3" t="str">
        <f>VLOOKUP(D132, Calculations!$D$2:$F$8, 3, FALSE)</f>
        <v>Computer</v>
      </c>
      <c r="F132" s="3" t="s">
        <v>60</v>
      </c>
      <c r="G132" s="3" t="s">
        <v>252</v>
      </c>
      <c r="H132"/>
    </row>
    <row r="133" spans="1:8" x14ac:dyDescent="0.35">
      <c r="A133" s="3">
        <v>74</v>
      </c>
      <c r="B133" s="5" t="s">
        <v>224</v>
      </c>
      <c r="C133" s="3" t="s">
        <v>309</v>
      </c>
      <c r="D133" s="3" t="s">
        <v>320</v>
      </c>
      <c r="E133" s="3" t="str">
        <f>VLOOKUP(D133, Calculations!$D$2:$F$8, 3, FALSE)</f>
        <v>Imaging Device</v>
      </c>
      <c r="F133" s="3" t="s">
        <v>61</v>
      </c>
      <c r="G133" s="3" t="s">
        <v>275</v>
      </c>
      <c r="H133"/>
    </row>
    <row r="134" spans="1:8" x14ac:dyDescent="0.35">
      <c r="A134" s="3">
        <v>75</v>
      </c>
      <c r="B134" s="5" t="s">
        <v>224</v>
      </c>
      <c r="C134" s="3" t="s">
        <v>309</v>
      </c>
      <c r="D134" s="3" t="s">
        <v>238</v>
      </c>
      <c r="E134" s="3" t="str">
        <f>VLOOKUP(D134, Calculations!$D$2:$F$8, 3, FALSE)</f>
        <v>Power Supply</v>
      </c>
      <c r="F134" s="3"/>
      <c r="G134" s="3" t="s">
        <v>212</v>
      </c>
      <c r="H134"/>
    </row>
    <row r="135" spans="1:8" x14ac:dyDescent="0.35">
      <c r="A135" s="3">
        <v>76</v>
      </c>
      <c r="B135" s="5" t="s">
        <v>309</v>
      </c>
      <c r="C135" s="3" t="s">
        <v>309</v>
      </c>
      <c r="D135" s="3" t="s">
        <v>317</v>
      </c>
      <c r="E135" s="3" t="str">
        <f>VLOOKUP(D135, Calculations!$D$2:$F$8, 3, FALSE)</f>
        <v>Computer</v>
      </c>
      <c r="F135" s="3" t="s">
        <v>62</v>
      </c>
      <c r="G135" s="3" t="s">
        <v>212</v>
      </c>
      <c r="H135"/>
    </row>
    <row r="136" spans="1:8" x14ac:dyDescent="0.35">
      <c r="A136" s="3">
        <v>77</v>
      </c>
      <c r="B136" s="5" t="s">
        <v>309</v>
      </c>
      <c r="C136" s="3" t="s">
        <v>309</v>
      </c>
      <c r="D136" s="3" t="s">
        <v>318</v>
      </c>
      <c r="E136" s="3" t="str">
        <f>VLOOKUP(D136, Calculations!$D$2:$F$8, 3, FALSE)</f>
        <v xml:space="preserve">Display Device </v>
      </c>
      <c r="F136" s="3" t="s">
        <v>63</v>
      </c>
      <c r="G136" s="3" t="s">
        <v>276</v>
      </c>
      <c r="H136"/>
    </row>
    <row r="137" spans="1:8" x14ac:dyDescent="0.35">
      <c r="A137" s="3">
        <v>78</v>
      </c>
      <c r="B137" s="5" t="s">
        <v>309</v>
      </c>
      <c r="C137" s="3" t="s">
        <v>309</v>
      </c>
      <c r="D137" s="3" t="s">
        <v>321</v>
      </c>
      <c r="E137" s="3" t="str">
        <f>VLOOKUP(D137, Calculations!$D$2:$F$8, 3, FALSE)</f>
        <v>Computer</v>
      </c>
      <c r="F137" s="3" t="s">
        <v>64</v>
      </c>
      <c r="G137" s="3" t="s">
        <v>277</v>
      </c>
      <c r="H137"/>
    </row>
    <row r="138" spans="1:8" x14ac:dyDescent="0.35">
      <c r="A138" s="3">
        <v>79</v>
      </c>
      <c r="B138" s="5" t="s">
        <v>309</v>
      </c>
      <c r="C138" s="3" t="s">
        <v>309</v>
      </c>
      <c r="D138" s="3" t="s">
        <v>320</v>
      </c>
      <c r="E138" s="3" t="str">
        <f>VLOOKUP(D138, Calculations!$D$2:$F$8, 3, FALSE)</f>
        <v>Imaging Device</v>
      </c>
      <c r="F138" s="3" t="s">
        <v>65</v>
      </c>
      <c r="G138" s="3" t="s">
        <v>268</v>
      </c>
      <c r="H138"/>
    </row>
    <row r="139" spans="1:8" x14ac:dyDescent="0.35">
      <c r="A139" s="3">
        <v>80</v>
      </c>
      <c r="B139" s="5" t="s">
        <v>309</v>
      </c>
      <c r="C139" s="3" t="s">
        <v>309</v>
      </c>
      <c r="D139" s="3" t="s">
        <v>318</v>
      </c>
      <c r="E139" s="3" t="str">
        <f>VLOOKUP(D139, Calculations!$D$2:$F$8, 3, FALSE)</f>
        <v xml:space="preserve">Display Device </v>
      </c>
      <c r="F139" s="3" t="s">
        <v>66</v>
      </c>
      <c r="G139" s="3" t="s">
        <v>276</v>
      </c>
      <c r="H139"/>
    </row>
    <row r="140" spans="1:8" x14ac:dyDescent="0.35">
      <c r="A140" s="3">
        <v>81</v>
      </c>
      <c r="B140" s="5" t="s">
        <v>309</v>
      </c>
      <c r="C140" s="3" t="s">
        <v>309</v>
      </c>
      <c r="D140" s="3" t="s">
        <v>317</v>
      </c>
      <c r="E140" s="3" t="str">
        <f>VLOOKUP(D140, Calculations!$D$2:$F$8, 3, FALSE)</f>
        <v>Computer</v>
      </c>
      <c r="F140" s="3" t="s">
        <v>67</v>
      </c>
      <c r="G140" s="3" t="s">
        <v>278</v>
      </c>
      <c r="H140"/>
    </row>
    <row r="141" spans="1:8" x14ac:dyDescent="0.35">
      <c r="A141" s="3">
        <v>82</v>
      </c>
      <c r="B141" s="5" t="s">
        <v>309</v>
      </c>
      <c r="C141" s="3" t="s">
        <v>309</v>
      </c>
      <c r="D141" s="3" t="s">
        <v>238</v>
      </c>
      <c r="E141" s="3" t="str">
        <f>VLOOKUP(D141, Calculations!$D$2:$F$8, 3, FALSE)</f>
        <v>Power Supply</v>
      </c>
      <c r="F141" s="3"/>
      <c r="G141" s="3" t="s">
        <v>212</v>
      </c>
      <c r="H141"/>
    </row>
    <row r="142" spans="1:8" x14ac:dyDescent="0.35">
      <c r="A142" s="3">
        <v>83</v>
      </c>
      <c r="B142" s="5" t="s">
        <v>309</v>
      </c>
      <c r="C142" s="3" t="s">
        <v>309</v>
      </c>
      <c r="D142" s="3" t="s">
        <v>317</v>
      </c>
      <c r="E142" s="3" t="str">
        <f>VLOOKUP(D142, Calculations!$D$2:$F$8, 3, FALSE)</f>
        <v>Computer</v>
      </c>
      <c r="F142" s="3" t="s">
        <v>68</v>
      </c>
      <c r="G142" s="3" t="s">
        <v>252</v>
      </c>
      <c r="H142"/>
    </row>
    <row r="143" spans="1:8" s="2" customFormat="1" x14ac:dyDescent="0.35">
      <c r="A143" s="3">
        <v>84</v>
      </c>
      <c r="B143" s="5" t="s">
        <v>309</v>
      </c>
      <c r="C143" s="3" t="s">
        <v>309</v>
      </c>
      <c r="D143" s="3" t="s">
        <v>318</v>
      </c>
      <c r="E143" s="3" t="str">
        <f>VLOOKUP(D143, Calculations!$D$2:$F$8, 3, FALSE)</f>
        <v xml:space="preserve">Display Device </v>
      </c>
      <c r="F143" s="3" t="s">
        <v>69</v>
      </c>
      <c r="G143" s="3" t="s">
        <v>246</v>
      </c>
    </row>
    <row r="144" spans="1:8" x14ac:dyDescent="0.35">
      <c r="A144" s="3">
        <v>85</v>
      </c>
      <c r="B144" s="5" t="s">
        <v>309</v>
      </c>
      <c r="C144" s="3" t="s">
        <v>309</v>
      </c>
      <c r="D144" s="3" t="s">
        <v>320</v>
      </c>
      <c r="E144" s="3" t="str">
        <f>VLOOKUP(D144, Calculations!$D$2:$F$8, 3, FALSE)</f>
        <v>Imaging Device</v>
      </c>
      <c r="F144" s="3" t="s">
        <v>70</v>
      </c>
      <c r="G144" s="3" t="s">
        <v>279</v>
      </c>
      <c r="H144"/>
    </row>
    <row r="145" spans="1:8" x14ac:dyDescent="0.35">
      <c r="A145" s="3">
        <v>86</v>
      </c>
      <c r="B145" s="5" t="s">
        <v>309</v>
      </c>
      <c r="C145" s="3" t="s">
        <v>309</v>
      </c>
      <c r="D145" s="3" t="s">
        <v>317</v>
      </c>
      <c r="E145" s="3" t="str">
        <f>VLOOKUP(D145, Calculations!$D$2:$F$8, 3, FALSE)</f>
        <v>Computer</v>
      </c>
      <c r="F145" s="3" t="s">
        <v>71</v>
      </c>
      <c r="G145" s="3" t="s">
        <v>280</v>
      </c>
      <c r="H145"/>
    </row>
    <row r="146" spans="1:8" x14ac:dyDescent="0.35">
      <c r="A146" s="3">
        <v>87</v>
      </c>
      <c r="B146" s="5" t="s">
        <v>309</v>
      </c>
      <c r="C146" s="3" t="s">
        <v>309</v>
      </c>
      <c r="D146" s="3" t="s">
        <v>320</v>
      </c>
      <c r="E146" s="3" t="str">
        <f>VLOOKUP(D146, Calculations!$D$2:$F$8, 3, FALSE)</f>
        <v>Imaging Device</v>
      </c>
      <c r="F146" s="3" t="s">
        <v>72</v>
      </c>
      <c r="G146" s="3" t="s">
        <v>281</v>
      </c>
      <c r="H146"/>
    </row>
    <row r="147" spans="1:8" x14ac:dyDescent="0.35">
      <c r="A147" s="3">
        <v>88</v>
      </c>
      <c r="B147" s="5" t="s">
        <v>225</v>
      </c>
      <c r="C147" s="3" t="s">
        <v>309</v>
      </c>
      <c r="D147" s="3" t="s">
        <v>321</v>
      </c>
      <c r="E147" s="3" t="str">
        <f>VLOOKUP(D147, Calculations!$D$2:$F$8, 3, FALSE)</f>
        <v>Computer</v>
      </c>
      <c r="F147" s="3" t="s">
        <v>73</v>
      </c>
      <c r="G147" s="3" t="s">
        <v>264</v>
      </c>
      <c r="H147"/>
    </row>
    <row r="148" spans="1:8" x14ac:dyDescent="0.35">
      <c r="A148" s="3">
        <v>89</v>
      </c>
      <c r="B148" s="5" t="s">
        <v>225</v>
      </c>
      <c r="C148" s="3" t="s">
        <v>309</v>
      </c>
      <c r="D148" s="3" t="s">
        <v>320</v>
      </c>
      <c r="E148" s="3" t="str">
        <f>VLOOKUP(D148, Calculations!$D$2:$F$8, 3, FALSE)</f>
        <v>Imaging Device</v>
      </c>
      <c r="F148" s="3" t="s">
        <v>74</v>
      </c>
      <c r="G148" s="3" t="s">
        <v>272</v>
      </c>
      <c r="H148"/>
    </row>
    <row r="149" spans="1:8" x14ac:dyDescent="0.35">
      <c r="A149" s="3">
        <v>90</v>
      </c>
      <c r="B149" s="5" t="s">
        <v>225</v>
      </c>
      <c r="C149" s="3" t="s">
        <v>309</v>
      </c>
      <c r="D149" s="3" t="s">
        <v>321</v>
      </c>
      <c r="E149" s="3" t="str">
        <f>VLOOKUP(D149, Calculations!$D$2:$F$8, 3, FALSE)</f>
        <v>Computer</v>
      </c>
      <c r="F149" s="3" t="s">
        <v>75</v>
      </c>
      <c r="G149" s="3" t="s">
        <v>264</v>
      </c>
      <c r="H149"/>
    </row>
    <row r="150" spans="1:8" x14ac:dyDescent="0.35">
      <c r="A150" s="3">
        <v>91</v>
      </c>
      <c r="B150" s="5" t="s">
        <v>226</v>
      </c>
      <c r="C150" s="3" t="s">
        <v>309</v>
      </c>
      <c r="D150" s="3" t="s">
        <v>321</v>
      </c>
      <c r="E150" s="3" t="str">
        <f>VLOOKUP(D150, Calculations!$D$2:$F$8, 3, FALSE)</f>
        <v>Computer</v>
      </c>
      <c r="F150" s="3" t="s">
        <v>76</v>
      </c>
      <c r="G150" s="3" t="s">
        <v>264</v>
      </c>
      <c r="H150"/>
    </row>
    <row r="151" spans="1:8" x14ac:dyDescent="0.35">
      <c r="A151" s="3">
        <v>92</v>
      </c>
      <c r="B151" s="5" t="s">
        <v>226</v>
      </c>
      <c r="C151" s="3" t="s">
        <v>309</v>
      </c>
      <c r="D151" s="3" t="s">
        <v>321</v>
      </c>
      <c r="E151" s="3" t="str">
        <f>VLOOKUP(D151, Calculations!$D$2:$F$8, 3, FALSE)</f>
        <v>Computer</v>
      </c>
      <c r="F151" s="3" t="s">
        <v>99</v>
      </c>
      <c r="G151" s="3" t="s">
        <v>282</v>
      </c>
      <c r="H151"/>
    </row>
    <row r="152" spans="1:8" x14ac:dyDescent="0.35">
      <c r="A152" s="3">
        <v>93</v>
      </c>
      <c r="B152" s="5" t="s">
        <v>309</v>
      </c>
      <c r="C152" s="3" t="s">
        <v>309</v>
      </c>
      <c r="D152" s="3" t="s">
        <v>317</v>
      </c>
      <c r="E152" s="3" t="str">
        <f>VLOOKUP(D152, Calculations!$D$2:$F$8, 3, FALSE)</f>
        <v>Computer</v>
      </c>
      <c r="F152" s="3" t="s">
        <v>77</v>
      </c>
      <c r="G152" s="3" t="s">
        <v>252</v>
      </c>
      <c r="H152"/>
    </row>
    <row r="153" spans="1:8" x14ac:dyDescent="0.35">
      <c r="A153" s="3">
        <v>94</v>
      </c>
      <c r="B153" s="5" t="s">
        <v>309</v>
      </c>
      <c r="C153" s="3" t="s">
        <v>309</v>
      </c>
      <c r="D153" s="3" t="s">
        <v>318</v>
      </c>
      <c r="E153" s="3" t="str">
        <f>VLOOKUP(D153, Calculations!$D$2:$F$8, 3, FALSE)</f>
        <v xml:space="preserve">Display Device </v>
      </c>
      <c r="F153" s="3" t="s">
        <v>78</v>
      </c>
      <c r="G153" s="3" t="s">
        <v>246</v>
      </c>
      <c r="H153"/>
    </row>
    <row r="154" spans="1:8" x14ac:dyDescent="0.35">
      <c r="A154" s="3">
        <v>95</v>
      </c>
      <c r="B154" s="5" t="s">
        <v>309</v>
      </c>
      <c r="C154" s="3" t="s">
        <v>309</v>
      </c>
      <c r="D154" s="3" t="s">
        <v>320</v>
      </c>
      <c r="E154" s="3" t="str">
        <f>VLOOKUP(D154, Calculations!$D$2:$F$8, 3, FALSE)</f>
        <v>Imaging Device</v>
      </c>
      <c r="F154" s="3" t="s">
        <v>79</v>
      </c>
      <c r="G154" s="3" t="s">
        <v>257</v>
      </c>
      <c r="H154"/>
    </row>
    <row r="155" spans="1:8" x14ac:dyDescent="0.35">
      <c r="A155" s="3">
        <v>96</v>
      </c>
      <c r="B155" s="5" t="s">
        <v>309</v>
      </c>
      <c r="C155" s="3" t="s">
        <v>309</v>
      </c>
      <c r="D155" s="3" t="s">
        <v>320</v>
      </c>
      <c r="E155" s="3" t="str">
        <f>VLOOKUP(D155, Calculations!$D$2:$F$8, 3, FALSE)</f>
        <v>Imaging Device</v>
      </c>
      <c r="F155" s="3" t="s">
        <v>80</v>
      </c>
      <c r="G155" s="3" t="s">
        <v>283</v>
      </c>
      <c r="H155"/>
    </row>
    <row r="156" spans="1:8" x14ac:dyDescent="0.35">
      <c r="A156" s="3">
        <v>97</v>
      </c>
      <c r="B156" s="5" t="s">
        <v>309</v>
      </c>
      <c r="C156" s="3" t="s">
        <v>309</v>
      </c>
      <c r="D156" s="3" t="s">
        <v>317</v>
      </c>
      <c r="E156" s="3" t="str">
        <f>VLOOKUP(D156, Calculations!$D$2:$F$8, 3, FALSE)</f>
        <v>Computer</v>
      </c>
      <c r="F156" s="3" t="s">
        <v>81</v>
      </c>
      <c r="G156" s="3" t="s">
        <v>284</v>
      </c>
      <c r="H156"/>
    </row>
    <row r="157" spans="1:8" x14ac:dyDescent="0.35">
      <c r="A157" s="3">
        <v>98</v>
      </c>
      <c r="B157" s="5" t="s">
        <v>309</v>
      </c>
      <c r="C157" s="3" t="s">
        <v>309</v>
      </c>
      <c r="D157" s="3" t="s">
        <v>318</v>
      </c>
      <c r="E157" s="3" t="str">
        <f>VLOOKUP(D157, Calculations!$D$2:$F$8, 3, FALSE)</f>
        <v xml:space="preserve">Display Device </v>
      </c>
      <c r="F157" s="3" t="s">
        <v>82</v>
      </c>
      <c r="G157" s="3" t="s">
        <v>271</v>
      </c>
      <c r="H157"/>
    </row>
    <row r="158" spans="1:8" x14ac:dyDescent="0.35">
      <c r="A158" s="3">
        <v>99</v>
      </c>
      <c r="B158" s="5" t="s">
        <v>309</v>
      </c>
      <c r="C158" s="3" t="s">
        <v>309</v>
      </c>
      <c r="D158" s="3" t="s">
        <v>238</v>
      </c>
      <c r="E158" s="3" t="str">
        <f>VLOOKUP(D158, Calculations!$D$2:$F$8, 3, FALSE)</f>
        <v>Power Supply</v>
      </c>
      <c r="F158" s="3"/>
      <c r="G158" s="3" t="s">
        <v>212</v>
      </c>
      <c r="H158"/>
    </row>
    <row r="159" spans="1:8" x14ac:dyDescent="0.35">
      <c r="A159" s="3">
        <v>100</v>
      </c>
      <c r="B159" s="5" t="s">
        <v>227</v>
      </c>
      <c r="C159" s="3" t="s">
        <v>309</v>
      </c>
      <c r="D159" s="3" t="s">
        <v>321</v>
      </c>
      <c r="E159" s="3" t="str">
        <f>VLOOKUP(D159, Calculations!$D$2:$F$8, 3, FALSE)</f>
        <v>Computer</v>
      </c>
      <c r="F159" s="3" t="s">
        <v>83</v>
      </c>
      <c r="G159" s="3" t="s">
        <v>282</v>
      </c>
      <c r="H159"/>
    </row>
    <row r="160" spans="1:8" x14ac:dyDescent="0.35">
      <c r="A160" s="3">
        <v>101</v>
      </c>
      <c r="B160" s="5" t="s">
        <v>227</v>
      </c>
      <c r="C160" s="3" t="s">
        <v>309</v>
      </c>
      <c r="D160" s="3" t="s">
        <v>320</v>
      </c>
      <c r="E160" s="3" t="str">
        <f>VLOOKUP(D160, Calculations!$D$2:$F$8, 3, FALSE)</f>
        <v>Imaging Device</v>
      </c>
      <c r="F160" s="3" t="s">
        <v>84</v>
      </c>
      <c r="G160" s="3" t="s">
        <v>285</v>
      </c>
      <c r="H160"/>
    </row>
    <row r="161" spans="1:8" x14ac:dyDescent="0.35">
      <c r="A161" s="3">
        <v>102</v>
      </c>
      <c r="B161" s="5" t="s">
        <v>227</v>
      </c>
      <c r="C161" s="3" t="s">
        <v>309</v>
      </c>
      <c r="D161" s="3" t="s">
        <v>317</v>
      </c>
      <c r="E161" s="3" t="str">
        <f>VLOOKUP(D161, Calculations!$D$2:$F$8, 3, FALSE)</f>
        <v>Computer</v>
      </c>
      <c r="F161" s="3" t="s">
        <v>85</v>
      </c>
      <c r="G161" s="3" t="s">
        <v>252</v>
      </c>
      <c r="H161"/>
    </row>
    <row r="162" spans="1:8" x14ac:dyDescent="0.35">
      <c r="A162" s="3">
        <v>103</v>
      </c>
      <c r="B162" s="5" t="s">
        <v>228</v>
      </c>
      <c r="C162" s="3" t="s">
        <v>309</v>
      </c>
      <c r="D162" s="3" t="s">
        <v>317</v>
      </c>
      <c r="E162" s="3" t="str">
        <f>VLOOKUP(D162, Calculations!$D$2:$F$8, 3, FALSE)</f>
        <v>Computer</v>
      </c>
      <c r="F162" s="3" t="s">
        <v>86</v>
      </c>
      <c r="G162" s="3" t="s">
        <v>252</v>
      </c>
      <c r="H162"/>
    </row>
    <row r="163" spans="1:8" x14ac:dyDescent="0.35">
      <c r="A163" s="3">
        <v>104</v>
      </c>
      <c r="B163" s="5" t="s">
        <v>228</v>
      </c>
      <c r="C163" s="3" t="s">
        <v>309</v>
      </c>
      <c r="D163" s="3" t="s">
        <v>318</v>
      </c>
      <c r="E163" s="3" t="str">
        <f>VLOOKUP(D163, Calculations!$D$2:$F$8, 3, FALSE)</f>
        <v xml:space="preserve">Display Device </v>
      </c>
      <c r="F163" s="3" t="s">
        <v>87</v>
      </c>
      <c r="G163" s="3" t="s">
        <v>246</v>
      </c>
      <c r="H163"/>
    </row>
    <row r="164" spans="1:8" x14ac:dyDescent="0.35">
      <c r="A164" s="3">
        <v>105</v>
      </c>
      <c r="B164" s="5" t="s">
        <v>228</v>
      </c>
      <c r="C164" s="3" t="s">
        <v>309</v>
      </c>
      <c r="D164" s="3" t="s">
        <v>238</v>
      </c>
      <c r="E164" s="3" t="str">
        <f>VLOOKUP(D164, Calculations!$D$2:$F$8, 3, FALSE)</f>
        <v>Power Supply</v>
      </c>
      <c r="F164" s="3"/>
      <c r="G164" s="3" t="s">
        <v>212</v>
      </c>
      <c r="H164"/>
    </row>
    <row r="165" spans="1:8" x14ac:dyDescent="0.35">
      <c r="A165" s="3">
        <v>106</v>
      </c>
      <c r="B165" s="5" t="s">
        <v>228</v>
      </c>
      <c r="C165" s="3" t="s">
        <v>309</v>
      </c>
      <c r="D165" s="3" t="s">
        <v>320</v>
      </c>
      <c r="E165" s="3" t="str">
        <f>VLOOKUP(D165, Calculations!$D$2:$F$8, 3, FALSE)</f>
        <v>Imaging Device</v>
      </c>
      <c r="F165" s="3" t="s">
        <v>88</v>
      </c>
      <c r="G165" s="3" t="s">
        <v>279</v>
      </c>
      <c r="H165"/>
    </row>
    <row r="166" spans="1:8" x14ac:dyDescent="0.35">
      <c r="A166" s="3">
        <v>107</v>
      </c>
      <c r="B166" s="5" t="s">
        <v>228</v>
      </c>
      <c r="C166" s="3" t="s">
        <v>309</v>
      </c>
      <c r="D166" s="3" t="s">
        <v>318</v>
      </c>
      <c r="E166" s="3" t="str">
        <f>VLOOKUP(D166, Calculations!$D$2:$F$8, 3, FALSE)</f>
        <v xml:space="preserve">Display Device </v>
      </c>
      <c r="F166" s="3" t="s">
        <v>89</v>
      </c>
      <c r="G166" s="3" t="s">
        <v>286</v>
      </c>
      <c r="H166"/>
    </row>
    <row r="167" spans="1:8" x14ac:dyDescent="0.35">
      <c r="A167" s="3">
        <v>108</v>
      </c>
      <c r="B167" s="5" t="s">
        <v>228</v>
      </c>
      <c r="C167" s="3" t="s">
        <v>309</v>
      </c>
      <c r="D167" s="3" t="s">
        <v>238</v>
      </c>
      <c r="E167" s="3" t="str">
        <f>VLOOKUP(D167, Calculations!$D$2:$F$8, 3, FALSE)</f>
        <v>Power Supply</v>
      </c>
      <c r="F167" s="3"/>
      <c r="G167" s="3" t="s">
        <v>212</v>
      </c>
      <c r="H167"/>
    </row>
    <row r="168" spans="1:8" x14ac:dyDescent="0.35">
      <c r="A168" s="3">
        <v>109</v>
      </c>
      <c r="B168" s="5" t="s">
        <v>228</v>
      </c>
      <c r="C168" s="3" t="s">
        <v>309</v>
      </c>
      <c r="D168" s="3" t="s">
        <v>317</v>
      </c>
      <c r="E168" s="3" t="str">
        <f>VLOOKUP(D168, Calculations!$D$2:$F$8, 3, FALSE)</f>
        <v>Computer</v>
      </c>
      <c r="F168" s="3"/>
      <c r="G168" s="3" t="s">
        <v>212</v>
      </c>
      <c r="H168"/>
    </row>
    <row r="169" spans="1:8" x14ac:dyDescent="0.35">
      <c r="A169" s="3">
        <v>110</v>
      </c>
      <c r="B169" s="5" t="s">
        <v>229</v>
      </c>
      <c r="C169" s="3" t="s">
        <v>309</v>
      </c>
      <c r="D169" s="3" t="s">
        <v>317</v>
      </c>
      <c r="E169" s="3" t="str">
        <f>VLOOKUP(D169, Calculations!$D$2:$F$8, 3, FALSE)</f>
        <v>Computer</v>
      </c>
      <c r="F169" s="3" t="s">
        <v>90</v>
      </c>
      <c r="G169" s="3" t="s">
        <v>287</v>
      </c>
      <c r="H169"/>
    </row>
    <row r="170" spans="1:8" x14ac:dyDescent="0.35">
      <c r="A170" s="3">
        <v>111</v>
      </c>
      <c r="B170" s="5" t="s">
        <v>229</v>
      </c>
      <c r="C170" s="3" t="s">
        <v>309</v>
      </c>
      <c r="D170" s="3" t="s">
        <v>318</v>
      </c>
      <c r="E170" s="3" t="str">
        <f>VLOOKUP(D170, Calculations!$D$2:$F$8, 3, FALSE)</f>
        <v xml:space="preserve">Display Device </v>
      </c>
      <c r="F170" s="3" t="s">
        <v>91</v>
      </c>
      <c r="G170" s="3" t="s">
        <v>276</v>
      </c>
      <c r="H170"/>
    </row>
    <row r="171" spans="1:8" x14ac:dyDescent="0.35">
      <c r="A171" s="3">
        <v>112</v>
      </c>
      <c r="B171" s="5" t="s">
        <v>229</v>
      </c>
      <c r="C171" s="3" t="s">
        <v>309</v>
      </c>
      <c r="D171" s="3" t="s">
        <v>320</v>
      </c>
      <c r="E171" s="3" t="str">
        <f>VLOOKUP(D171, Calculations!$D$2:$F$8, 3, FALSE)</f>
        <v>Imaging Device</v>
      </c>
      <c r="F171" s="3"/>
      <c r="G171" s="3" t="s">
        <v>288</v>
      </c>
      <c r="H171"/>
    </row>
    <row r="172" spans="1:8" x14ac:dyDescent="0.35">
      <c r="A172" s="3">
        <v>113</v>
      </c>
      <c r="B172" s="5" t="s">
        <v>230</v>
      </c>
      <c r="C172" s="3" t="s">
        <v>309</v>
      </c>
      <c r="D172" s="3" t="s">
        <v>320</v>
      </c>
      <c r="E172" s="3" t="str">
        <f>VLOOKUP(D172, Calculations!$D$2:$F$8, 3, FALSE)</f>
        <v>Imaging Device</v>
      </c>
      <c r="F172" s="3" t="s">
        <v>92</v>
      </c>
      <c r="G172" s="3" t="s">
        <v>279</v>
      </c>
      <c r="H172"/>
    </row>
    <row r="173" spans="1:8" x14ac:dyDescent="0.35">
      <c r="A173" s="3">
        <v>114</v>
      </c>
      <c r="B173" s="5" t="s">
        <v>230</v>
      </c>
      <c r="C173" s="3" t="s">
        <v>309</v>
      </c>
      <c r="D173" s="3" t="s">
        <v>317</v>
      </c>
      <c r="E173" s="3" t="str">
        <f>VLOOKUP(D173, Calculations!$D$2:$F$8, 3, FALSE)</f>
        <v>Computer</v>
      </c>
      <c r="F173" s="3" t="s">
        <v>93</v>
      </c>
      <c r="G173" s="3" t="s">
        <v>252</v>
      </c>
      <c r="H173"/>
    </row>
    <row r="174" spans="1:8" x14ac:dyDescent="0.35">
      <c r="A174" s="3">
        <v>115</v>
      </c>
      <c r="B174" s="5" t="s">
        <v>230</v>
      </c>
      <c r="C174" s="3" t="s">
        <v>309</v>
      </c>
      <c r="D174" s="3" t="s">
        <v>318</v>
      </c>
      <c r="E174" s="3" t="str">
        <f>VLOOKUP(D174, Calculations!$D$2:$F$8, 3, FALSE)</f>
        <v xml:space="preserve">Display Device </v>
      </c>
      <c r="F174" s="3" t="s">
        <v>94</v>
      </c>
      <c r="G174" s="3" t="s">
        <v>246</v>
      </c>
      <c r="H174"/>
    </row>
    <row r="175" spans="1:8" x14ac:dyDescent="0.35">
      <c r="A175" s="3">
        <v>116</v>
      </c>
      <c r="B175" s="5" t="s">
        <v>231</v>
      </c>
      <c r="C175" s="3" t="s">
        <v>309</v>
      </c>
      <c r="D175" s="3" t="s">
        <v>318</v>
      </c>
      <c r="E175" s="3" t="str">
        <f>VLOOKUP(D175, Calculations!$D$2:$F$8, 3, FALSE)</f>
        <v xml:space="preserve">Display Device </v>
      </c>
      <c r="F175" s="3" t="s">
        <v>95</v>
      </c>
      <c r="G175" s="3" t="s">
        <v>276</v>
      </c>
      <c r="H175"/>
    </row>
    <row r="176" spans="1:8" x14ac:dyDescent="0.35">
      <c r="A176" s="3">
        <v>117</v>
      </c>
      <c r="B176" s="5" t="s">
        <v>231</v>
      </c>
      <c r="C176" s="3" t="s">
        <v>309</v>
      </c>
      <c r="D176" s="3" t="s">
        <v>317</v>
      </c>
      <c r="E176" s="3" t="str">
        <f>VLOOKUP(D176, Calculations!$D$2:$F$8, 3, FALSE)</f>
        <v>Computer</v>
      </c>
      <c r="F176" s="3" t="s">
        <v>96</v>
      </c>
      <c r="G176" s="3" t="s">
        <v>278</v>
      </c>
      <c r="H176"/>
    </row>
    <row r="177" spans="1:8" x14ac:dyDescent="0.35">
      <c r="A177" s="3">
        <v>118</v>
      </c>
      <c r="B177" s="5" t="s">
        <v>231</v>
      </c>
      <c r="C177" s="3" t="s">
        <v>309</v>
      </c>
      <c r="D177" s="3" t="s">
        <v>317</v>
      </c>
      <c r="E177" s="3" t="str">
        <f>VLOOKUP(D177, Calculations!$D$2:$F$8, 3, FALSE)</f>
        <v>Computer</v>
      </c>
      <c r="F177" s="3" t="s">
        <v>97</v>
      </c>
      <c r="G177" s="3" t="s">
        <v>267</v>
      </c>
      <c r="H177"/>
    </row>
    <row r="178" spans="1:8" x14ac:dyDescent="0.35">
      <c r="A178" s="3">
        <v>119</v>
      </c>
      <c r="B178" s="5" t="s">
        <v>231</v>
      </c>
      <c r="C178" s="3" t="s">
        <v>309</v>
      </c>
      <c r="D178" s="3" t="s">
        <v>318</v>
      </c>
      <c r="E178" s="3" t="str">
        <f>VLOOKUP(D178, Calculations!$D$2:$F$8, 3, FALSE)</f>
        <v xml:space="preserve">Display Device </v>
      </c>
      <c r="F178" s="3" t="s">
        <v>98</v>
      </c>
      <c r="G178" s="3" t="s">
        <v>246</v>
      </c>
      <c r="H178"/>
    </row>
    <row r="179" spans="1:8" x14ac:dyDescent="0.35">
      <c r="A179" s="3">
        <v>21</v>
      </c>
      <c r="B179" s="5" t="s">
        <v>214</v>
      </c>
      <c r="C179" s="3" t="s">
        <v>308</v>
      </c>
      <c r="D179" s="3" t="s">
        <v>317</v>
      </c>
      <c r="E179" s="3" t="str">
        <f>VLOOKUP(D179, Calculations!$D$2:$F$8, 3, FALSE)</f>
        <v>Computer</v>
      </c>
      <c r="F179" s="3" t="s">
        <v>16</v>
      </c>
      <c r="G179" s="3" t="s">
        <v>252</v>
      </c>
      <c r="H179"/>
    </row>
    <row r="180" spans="1:8" x14ac:dyDescent="0.35">
      <c r="A180" s="3">
        <v>22</v>
      </c>
      <c r="B180" s="5" t="s">
        <v>214</v>
      </c>
      <c r="C180" s="3" t="s">
        <v>308</v>
      </c>
      <c r="D180" s="3" t="s">
        <v>318</v>
      </c>
      <c r="E180" s="3" t="str">
        <f>VLOOKUP(D180, Calculations!$D$2:$F$8, 3, FALSE)</f>
        <v xml:space="preserve">Display Device </v>
      </c>
      <c r="F180" s="3" t="s">
        <v>17</v>
      </c>
      <c r="G180" s="3" t="s">
        <v>253</v>
      </c>
      <c r="H180"/>
    </row>
    <row r="181" spans="1:8" x14ac:dyDescent="0.35">
      <c r="A181" s="3">
        <v>23</v>
      </c>
      <c r="B181" s="5" t="s">
        <v>214</v>
      </c>
      <c r="C181" s="3" t="s">
        <v>308</v>
      </c>
      <c r="D181" s="3" t="s">
        <v>317</v>
      </c>
      <c r="E181" s="3" t="str">
        <f>VLOOKUP(D181, Calculations!$D$2:$F$8, 3, FALSE)</f>
        <v>Computer</v>
      </c>
      <c r="F181" s="3" t="s">
        <v>18</v>
      </c>
      <c r="G181" s="3" t="s">
        <v>254</v>
      </c>
      <c r="H181"/>
    </row>
    <row r="182" spans="1:8" x14ac:dyDescent="0.35">
      <c r="A182" s="3">
        <v>24</v>
      </c>
      <c r="B182" s="5" t="s">
        <v>214</v>
      </c>
      <c r="C182" s="3" t="s">
        <v>308</v>
      </c>
      <c r="D182" s="3" t="s">
        <v>318</v>
      </c>
      <c r="E182" s="3" t="str">
        <f>VLOOKUP(D182, Calculations!$D$2:$F$8, 3, FALSE)</f>
        <v xml:space="preserve">Display Device </v>
      </c>
      <c r="F182" s="3" t="s">
        <v>19</v>
      </c>
      <c r="G182" s="3" t="s">
        <v>253</v>
      </c>
      <c r="H182"/>
    </row>
    <row r="183" spans="1:8" x14ac:dyDescent="0.35">
      <c r="A183" s="3">
        <v>25</v>
      </c>
      <c r="B183" s="5" t="s">
        <v>214</v>
      </c>
      <c r="C183" s="3" t="s">
        <v>308</v>
      </c>
      <c r="D183" s="3" t="s">
        <v>238</v>
      </c>
      <c r="E183" s="3" t="str">
        <f>VLOOKUP(D183, Calculations!$D$2:$F$8, 3, FALSE)</f>
        <v>Power Supply</v>
      </c>
      <c r="F183" s="3"/>
      <c r="G183" s="3" t="s">
        <v>212</v>
      </c>
      <c r="H183"/>
    </row>
    <row r="184" spans="1:8" x14ac:dyDescent="0.35">
      <c r="A184" s="3">
        <v>26</v>
      </c>
      <c r="B184" s="5" t="s">
        <v>308</v>
      </c>
      <c r="C184" s="3" t="s">
        <v>308</v>
      </c>
      <c r="D184" s="3" t="s">
        <v>320</v>
      </c>
      <c r="E184" s="3" t="str">
        <f>VLOOKUP(D184, Calculations!$D$2:$F$8, 3, FALSE)</f>
        <v>Imaging Device</v>
      </c>
      <c r="F184" s="3" t="s">
        <v>20</v>
      </c>
      <c r="G184" s="3" t="s">
        <v>255</v>
      </c>
      <c r="H184"/>
    </row>
    <row r="185" spans="1:8" x14ac:dyDescent="0.35">
      <c r="A185" s="3">
        <v>27</v>
      </c>
      <c r="B185" s="5" t="s">
        <v>308</v>
      </c>
      <c r="C185" s="3" t="s">
        <v>308</v>
      </c>
      <c r="D185" s="3" t="s">
        <v>320</v>
      </c>
      <c r="E185" s="3" t="str">
        <f>VLOOKUP(D185, Calculations!$D$2:$F$8, 3, FALSE)</f>
        <v>Imaging Device</v>
      </c>
      <c r="F185" s="3" t="s">
        <v>21</v>
      </c>
      <c r="G185" s="3" t="s">
        <v>256</v>
      </c>
      <c r="H185"/>
    </row>
    <row r="186" spans="1:8" x14ac:dyDescent="0.35">
      <c r="A186" s="3">
        <v>28</v>
      </c>
      <c r="B186" s="5" t="s">
        <v>215</v>
      </c>
      <c r="C186" s="3" t="s">
        <v>308</v>
      </c>
      <c r="D186" s="3" t="s">
        <v>318</v>
      </c>
      <c r="E186" s="3" t="str">
        <f>VLOOKUP(D186, Calculations!$D$2:$F$8, 3, FALSE)</f>
        <v xml:space="preserve">Display Device </v>
      </c>
      <c r="F186" s="3" t="s">
        <v>22</v>
      </c>
      <c r="G186" s="3" t="s">
        <v>246</v>
      </c>
      <c r="H186"/>
    </row>
    <row r="187" spans="1:8" x14ac:dyDescent="0.35">
      <c r="A187" s="3">
        <v>29</v>
      </c>
      <c r="B187" s="5" t="s">
        <v>215</v>
      </c>
      <c r="C187" s="3" t="s">
        <v>308</v>
      </c>
      <c r="D187" s="3" t="s">
        <v>317</v>
      </c>
      <c r="E187" s="3" t="str">
        <f>VLOOKUP(D187, Calculations!$D$2:$F$8, 3, FALSE)</f>
        <v>Computer</v>
      </c>
      <c r="F187" s="3"/>
      <c r="G187" s="3" t="s">
        <v>212</v>
      </c>
      <c r="H187"/>
    </row>
    <row r="188" spans="1:8" x14ac:dyDescent="0.35">
      <c r="A188" s="3">
        <v>30</v>
      </c>
      <c r="B188" s="5" t="s">
        <v>215</v>
      </c>
      <c r="C188" s="3" t="s">
        <v>308</v>
      </c>
      <c r="D188" s="3" t="s">
        <v>320</v>
      </c>
      <c r="E188" s="3" t="str">
        <f>VLOOKUP(D188, Calculations!$D$2:$F$8, 3, FALSE)</f>
        <v>Imaging Device</v>
      </c>
      <c r="F188" s="3" t="s">
        <v>23</v>
      </c>
      <c r="G188" s="3" t="s">
        <v>257</v>
      </c>
      <c r="H188"/>
    </row>
    <row r="189" spans="1:8" x14ac:dyDescent="0.35">
      <c r="A189" s="3">
        <v>31</v>
      </c>
      <c r="B189" s="5" t="s">
        <v>215</v>
      </c>
      <c r="C189" s="3" t="s">
        <v>308</v>
      </c>
      <c r="D189" s="3" t="s">
        <v>320</v>
      </c>
      <c r="E189" s="3" t="str">
        <f>VLOOKUP(D189, Calculations!$D$2:$F$8, 3, FALSE)</f>
        <v>Imaging Device</v>
      </c>
      <c r="F189" s="3" t="s">
        <v>24</v>
      </c>
      <c r="G189" s="3" t="s">
        <v>258</v>
      </c>
      <c r="H189"/>
    </row>
    <row r="190" spans="1:8" x14ac:dyDescent="0.35">
      <c r="A190" s="3">
        <v>32</v>
      </c>
      <c r="B190" s="5" t="s">
        <v>216</v>
      </c>
      <c r="C190" s="3" t="s">
        <v>308</v>
      </c>
      <c r="D190" s="3" t="s">
        <v>321</v>
      </c>
      <c r="E190" s="3" t="str">
        <f>VLOOKUP(D190, Calculations!$D$2:$F$8, 3, FALSE)</f>
        <v>Computer</v>
      </c>
      <c r="F190" s="3" t="s">
        <v>25</v>
      </c>
      <c r="G190" s="3" t="s">
        <v>259</v>
      </c>
      <c r="H190"/>
    </row>
    <row r="191" spans="1:8" x14ac:dyDescent="0.35">
      <c r="A191" s="3">
        <v>33</v>
      </c>
      <c r="B191" s="5" t="s">
        <v>217</v>
      </c>
      <c r="C191" s="3" t="s">
        <v>308</v>
      </c>
      <c r="D191" s="3" t="s">
        <v>317</v>
      </c>
      <c r="E191" s="3" t="str">
        <f>VLOOKUP(D191, Calculations!$D$2:$F$8, 3, FALSE)</f>
        <v>Computer</v>
      </c>
      <c r="F191" s="3" t="s">
        <v>195</v>
      </c>
      <c r="G191" s="3" t="s">
        <v>252</v>
      </c>
      <c r="H191"/>
    </row>
    <row r="192" spans="1:8" x14ac:dyDescent="0.35">
      <c r="A192" s="3">
        <v>34</v>
      </c>
      <c r="B192" s="5" t="s">
        <v>217</v>
      </c>
      <c r="C192" s="3" t="s">
        <v>308</v>
      </c>
      <c r="D192" s="3" t="s">
        <v>318</v>
      </c>
      <c r="E192" s="3" t="str">
        <f>VLOOKUP(D192, Calculations!$D$2:$F$8, 3, FALSE)</f>
        <v xml:space="preserve">Display Device </v>
      </c>
      <c r="F192" s="3" t="s">
        <v>196</v>
      </c>
      <c r="G192" s="3" t="s">
        <v>260</v>
      </c>
      <c r="H192"/>
    </row>
    <row r="193" spans="1:8" x14ac:dyDescent="0.35">
      <c r="A193" s="3">
        <v>35</v>
      </c>
      <c r="B193" s="5" t="s">
        <v>218</v>
      </c>
      <c r="C193" s="3" t="s">
        <v>308</v>
      </c>
      <c r="D193" s="3" t="s">
        <v>317</v>
      </c>
      <c r="E193" s="3" t="str">
        <f>VLOOKUP(D193, Calculations!$D$2:$F$8, 3, FALSE)</f>
        <v>Computer</v>
      </c>
      <c r="F193" s="3" t="s">
        <v>26</v>
      </c>
      <c r="G193" s="3" t="s">
        <v>261</v>
      </c>
      <c r="H193"/>
    </row>
    <row r="194" spans="1:8" x14ac:dyDescent="0.35">
      <c r="A194" s="3">
        <v>36</v>
      </c>
      <c r="B194" s="5" t="s">
        <v>218</v>
      </c>
      <c r="C194" s="3" t="s">
        <v>308</v>
      </c>
      <c r="D194" s="3" t="s">
        <v>318</v>
      </c>
      <c r="E194" s="3" t="str">
        <f>VLOOKUP(D194, Calculations!$D$2:$F$8, 3, FALSE)</f>
        <v xml:space="preserve">Display Device </v>
      </c>
      <c r="F194" s="3" t="s">
        <v>27</v>
      </c>
      <c r="G194" s="3" t="s">
        <v>260</v>
      </c>
      <c r="H194"/>
    </row>
    <row r="195" spans="1:8" x14ac:dyDescent="0.35">
      <c r="A195" s="3">
        <v>37</v>
      </c>
      <c r="B195" s="5" t="s">
        <v>218</v>
      </c>
      <c r="C195" s="3" t="s">
        <v>308</v>
      </c>
      <c r="D195" s="3" t="s">
        <v>322</v>
      </c>
      <c r="E195" s="3" t="str">
        <f>VLOOKUP(D195, Calculations!$D$2:$F$8, 3, FALSE)</f>
        <v>Imaging Device</v>
      </c>
      <c r="F195" s="3" t="s">
        <v>28</v>
      </c>
      <c r="G195" s="3" t="s">
        <v>262</v>
      </c>
      <c r="H195"/>
    </row>
    <row r="196" spans="1:8" x14ac:dyDescent="0.35">
      <c r="A196" s="3">
        <v>38</v>
      </c>
      <c r="B196" s="5" t="s">
        <v>218</v>
      </c>
      <c r="C196" s="3" t="s">
        <v>308</v>
      </c>
      <c r="D196" s="3" t="s">
        <v>317</v>
      </c>
      <c r="E196" s="3" t="str">
        <f>VLOOKUP(D196, Calculations!$D$2:$F$8, 3, FALSE)</f>
        <v>Computer</v>
      </c>
      <c r="F196" s="3" t="s">
        <v>29</v>
      </c>
      <c r="G196" s="3" t="s">
        <v>261</v>
      </c>
      <c r="H196"/>
    </row>
    <row r="197" spans="1:8" x14ac:dyDescent="0.35">
      <c r="A197" s="3">
        <v>39</v>
      </c>
      <c r="B197" s="5" t="s">
        <v>218</v>
      </c>
      <c r="C197" s="3" t="s">
        <v>308</v>
      </c>
      <c r="D197" s="3" t="s">
        <v>318</v>
      </c>
      <c r="E197" s="3" t="str">
        <f>VLOOKUP(D197, Calculations!$D$2:$F$8, 3, FALSE)</f>
        <v xml:space="preserve">Display Device </v>
      </c>
      <c r="F197" s="3" t="s">
        <v>30</v>
      </c>
      <c r="G197" s="3" t="s">
        <v>260</v>
      </c>
      <c r="H197"/>
    </row>
    <row r="198" spans="1:8" x14ac:dyDescent="0.35">
      <c r="A198" s="3">
        <v>40</v>
      </c>
      <c r="B198" s="5" t="s">
        <v>219</v>
      </c>
      <c r="C198" s="3" t="s">
        <v>308</v>
      </c>
      <c r="D198" s="3" t="s">
        <v>320</v>
      </c>
      <c r="E198" s="3" t="str">
        <f>VLOOKUP(D198, Calculations!$D$2:$F$8, 3, FALSE)</f>
        <v>Imaging Device</v>
      </c>
      <c r="F198" s="3" t="s">
        <v>31</v>
      </c>
      <c r="G198" s="3" t="s">
        <v>263</v>
      </c>
      <c r="H198"/>
    </row>
    <row r="199" spans="1:8" x14ac:dyDescent="0.35">
      <c r="A199" s="3">
        <v>41</v>
      </c>
      <c r="B199" s="5" t="s">
        <v>219</v>
      </c>
      <c r="C199" s="3" t="s">
        <v>308</v>
      </c>
      <c r="D199" s="3" t="s">
        <v>321</v>
      </c>
      <c r="E199" s="3" t="str">
        <f>VLOOKUP(D199, Calculations!$D$2:$F$8, 3, FALSE)</f>
        <v>Computer</v>
      </c>
      <c r="F199" s="3" t="s">
        <v>32</v>
      </c>
      <c r="G199" s="3" t="s">
        <v>264</v>
      </c>
      <c r="H199"/>
    </row>
    <row r="200" spans="1:8" x14ac:dyDescent="0.35">
      <c r="A200" s="3">
        <v>42</v>
      </c>
      <c r="B200" s="5" t="s">
        <v>220</v>
      </c>
      <c r="C200" s="3" t="s">
        <v>308</v>
      </c>
      <c r="D200" s="3" t="s">
        <v>321</v>
      </c>
      <c r="E200" s="3" t="str">
        <f>VLOOKUP(D200, Calculations!$D$2:$F$8, 3, FALSE)</f>
        <v>Computer</v>
      </c>
      <c r="F200" s="3" t="s">
        <v>33</v>
      </c>
      <c r="G200" s="3" t="s">
        <v>265</v>
      </c>
      <c r="H200"/>
    </row>
    <row r="201" spans="1:8" x14ac:dyDescent="0.35">
      <c r="A201" s="3">
        <v>43</v>
      </c>
      <c r="B201" s="5" t="s">
        <v>220</v>
      </c>
      <c r="C201" s="3" t="s">
        <v>308</v>
      </c>
      <c r="D201" s="3" t="s">
        <v>321</v>
      </c>
      <c r="E201" s="3" t="str">
        <f>VLOOKUP(D201, Calculations!$D$2:$F$8, 3, FALSE)</f>
        <v>Computer</v>
      </c>
      <c r="F201" s="3" t="s">
        <v>34</v>
      </c>
      <c r="G201" s="3" t="s">
        <v>265</v>
      </c>
      <c r="H201"/>
    </row>
    <row r="202" spans="1:8" x14ac:dyDescent="0.35">
      <c r="A202" s="3">
        <v>44</v>
      </c>
      <c r="B202" s="5" t="s">
        <v>220</v>
      </c>
      <c r="C202" s="3" t="s">
        <v>308</v>
      </c>
      <c r="D202" s="3" t="s">
        <v>318</v>
      </c>
      <c r="E202" s="3" t="str">
        <f>VLOOKUP(D202, Calculations!$D$2:$F$8, 3, FALSE)</f>
        <v xml:space="preserve">Display Device </v>
      </c>
      <c r="F202" s="3" t="s">
        <v>35</v>
      </c>
      <c r="G202" s="3" t="s">
        <v>266</v>
      </c>
      <c r="H202"/>
    </row>
    <row r="203" spans="1:8" x14ac:dyDescent="0.35">
      <c r="A203" s="3">
        <v>45</v>
      </c>
      <c r="B203" s="5" t="s">
        <v>220</v>
      </c>
      <c r="C203" s="3" t="s">
        <v>308</v>
      </c>
      <c r="D203" s="3" t="s">
        <v>317</v>
      </c>
      <c r="E203" s="3" t="str">
        <f>VLOOKUP(D203, Calculations!$D$2:$F$8, 3, FALSE)</f>
        <v>Computer</v>
      </c>
      <c r="F203" s="3" t="s">
        <v>36</v>
      </c>
      <c r="G203" s="3" t="s">
        <v>252</v>
      </c>
      <c r="H203"/>
    </row>
    <row r="204" spans="1:8" x14ac:dyDescent="0.35">
      <c r="A204" s="3">
        <v>46</v>
      </c>
      <c r="B204" s="5" t="s">
        <v>220</v>
      </c>
      <c r="C204" s="3" t="s">
        <v>308</v>
      </c>
      <c r="D204" s="3" t="s">
        <v>317</v>
      </c>
      <c r="E204" s="3" t="str">
        <f>VLOOKUP(D204, Calculations!$D$2:$F$8, 3, FALSE)</f>
        <v>Computer</v>
      </c>
      <c r="F204" s="3" t="s">
        <v>37</v>
      </c>
      <c r="G204" s="3" t="s">
        <v>267</v>
      </c>
      <c r="H204"/>
    </row>
    <row r="205" spans="1:8" x14ac:dyDescent="0.35">
      <c r="A205" s="3">
        <v>47</v>
      </c>
      <c r="B205" s="5" t="s">
        <v>220</v>
      </c>
      <c r="C205" s="3" t="s">
        <v>308</v>
      </c>
      <c r="D205" s="3" t="s">
        <v>318</v>
      </c>
      <c r="E205" s="3" t="str">
        <f>VLOOKUP(D205, Calculations!$D$2:$F$8, 3, FALSE)</f>
        <v xml:space="preserve">Display Device </v>
      </c>
      <c r="F205" s="3" t="s">
        <v>38</v>
      </c>
      <c r="G205" s="3" t="s">
        <v>253</v>
      </c>
      <c r="H205"/>
    </row>
    <row r="206" spans="1:8" x14ac:dyDescent="0.35">
      <c r="A206" s="3">
        <v>48</v>
      </c>
      <c r="B206" s="5" t="s">
        <v>220</v>
      </c>
      <c r="C206" s="3" t="s">
        <v>308</v>
      </c>
      <c r="D206" s="3" t="s">
        <v>238</v>
      </c>
      <c r="E206" s="3" t="str">
        <f>VLOOKUP(D206, Calculations!$D$2:$F$8, 3, FALSE)</f>
        <v>Power Supply</v>
      </c>
      <c r="F206" s="3"/>
      <c r="G206" s="3" t="s">
        <v>212</v>
      </c>
      <c r="H206"/>
    </row>
    <row r="207" spans="1:8" x14ac:dyDescent="0.35">
      <c r="A207" s="3">
        <v>49</v>
      </c>
      <c r="B207" s="5" t="s">
        <v>220</v>
      </c>
      <c r="C207" s="3" t="s">
        <v>308</v>
      </c>
      <c r="D207" s="3" t="s">
        <v>320</v>
      </c>
      <c r="E207" s="3" t="str">
        <f>VLOOKUP(D207, Calculations!$D$2:$F$8, 3, FALSE)</f>
        <v>Imaging Device</v>
      </c>
      <c r="F207" s="3" t="s">
        <v>39</v>
      </c>
      <c r="G207" s="3" t="s">
        <v>268</v>
      </c>
      <c r="H207"/>
    </row>
    <row r="208" spans="1:8" x14ac:dyDescent="0.35">
      <c r="A208" s="3">
        <v>50</v>
      </c>
      <c r="B208" s="5" t="s">
        <v>220</v>
      </c>
      <c r="C208" s="3" t="s">
        <v>308</v>
      </c>
      <c r="D208" s="3" t="s">
        <v>318</v>
      </c>
      <c r="E208" s="3" t="str">
        <f>VLOOKUP(D208, Calculations!$D$2:$F$8, 3, FALSE)</f>
        <v xml:space="preserve">Display Device </v>
      </c>
      <c r="F208" s="3" t="s">
        <v>40</v>
      </c>
      <c r="G208" s="3" t="s">
        <v>253</v>
      </c>
      <c r="H208"/>
    </row>
    <row r="209" spans="1:8" x14ac:dyDescent="0.35">
      <c r="A209" s="3">
        <v>51</v>
      </c>
      <c r="B209" s="5" t="s">
        <v>220</v>
      </c>
      <c r="C209" s="3" t="s">
        <v>308</v>
      </c>
      <c r="D209" s="3" t="s">
        <v>318</v>
      </c>
      <c r="E209" s="3" t="str">
        <f>VLOOKUP(D209, Calculations!$D$2:$F$8, 3, FALSE)</f>
        <v xml:space="preserve">Display Device </v>
      </c>
      <c r="F209" s="3" t="s">
        <v>41</v>
      </c>
      <c r="G209" s="3" t="s">
        <v>253</v>
      </c>
      <c r="H209"/>
    </row>
    <row r="210" spans="1:8" s="2" customFormat="1" x14ac:dyDescent="0.35">
      <c r="A210" s="3">
        <v>52</v>
      </c>
      <c r="B210" s="5" t="s">
        <v>220</v>
      </c>
      <c r="C210" s="3" t="s">
        <v>308</v>
      </c>
      <c r="D210" s="3" t="s">
        <v>317</v>
      </c>
      <c r="E210" s="3" t="str">
        <f>VLOOKUP(D210, Calculations!$D$2:$F$8, 3, FALSE)</f>
        <v>Computer</v>
      </c>
      <c r="F210" s="3" t="s">
        <v>43</v>
      </c>
      <c r="G210" s="3" t="s">
        <v>267</v>
      </c>
    </row>
    <row r="211" spans="1:8" x14ac:dyDescent="0.35">
      <c r="A211" s="3">
        <v>53</v>
      </c>
      <c r="B211" s="5" t="s">
        <v>220</v>
      </c>
      <c r="C211" s="3" t="s">
        <v>308</v>
      </c>
      <c r="D211" s="3" t="s">
        <v>317</v>
      </c>
      <c r="E211" s="3" t="str">
        <f>VLOOKUP(D211, Calculations!$D$2:$F$8, 3, FALSE)</f>
        <v>Computer</v>
      </c>
      <c r="F211" s="3" t="s">
        <v>42</v>
      </c>
      <c r="G211" s="3" t="s">
        <v>269</v>
      </c>
      <c r="H211"/>
    </row>
    <row r="212" spans="1:8" x14ac:dyDescent="0.35">
      <c r="A212" s="3">
        <v>54</v>
      </c>
      <c r="B212" s="5" t="s">
        <v>220</v>
      </c>
      <c r="C212" s="3" t="s">
        <v>308</v>
      </c>
      <c r="D212" s="3" t="s">
        <v>317</v>
      </c>
      <c r="E212" s="3" t="str">
        <f>VLOOKUP(D212, Calculations!$D$2:$F$8, 3, FALSE)</f>
        <v>Computer</v>
      </c>
      <c r="F212" s="3" t="s">
        <v>44</v>
      </c>
      <c r="G212" s="3" t="s">
        <v>270</v>
      </c>
      <c r="H212"/>
    </row>
    <row r="213" spans="1:8" x14ac:dyDescent="0.35">
      <c r="A213" s="3">
        <v>55</v>
      </c>
      <c r="B213" s="5" t="s">
        <v>220</v>
      </c>
      <c r="C213" s="3" t="s">
        <v>308</v>
      </c>
      <c r="D213" s="3" t="s">
        <v>318</v>
      </c>
      <c r="E213" s="3" t="str">
        <f>VLOOKUP(D213, Calculations!$D$2:$F$8, 3, FALSE)</f>
        <v xml:space="preserve">Display Device </v>
      </c>
      <c r="F213" s="3" t="s">
        <v>45</v>
      </c>
      <c r="G213" s="3" t="s">
        <v>271</v>
      </c>
      <c r="H213"/>
    </row>
    <row r="214" spans="1:8" x14ac:dyDescent="0.35">
      <c r="A214" s="3">
        <v>56</v>
      </c>
      <c r="B214" s="5" t="s">
        <v>220</v>
      </c>
      <c r="C214" s="3" t="s">
        <v>308</v>
      </c>
      <c r="D214" s="3" t="s">
        <v>320</v>
      </c>
      <c r="E214" s="3" t="str">
        <f>VLOOKUP(D214, Calculations!$D$2:$F$8, 3, FALSE)</f>
        <v>Imaging Device</v>
      </c>
      <c r="F214" s="3" t="s">
        <v>46</v>
      </c>
      <c r="G214" s="3" t="s">
        <v>257</v>
      </c>
      <c r="H214"/>
    </row>
    <row r="215" spans="1:8" x14ac:dyDescent="0.35">
      <c r="A215" s="3">
        <v>57</v>
      </c>
      <c r="B215" s="5" t="s">
        <v>220</v>
      </c>
      <c r="C215" s="3" t="s">
        <v>308</v>
      </c>
      <c r="D215" s="3" t="s">
        <v>318</v>
      </c>
      <c r="E215" s="3" t="str">
        <f>VLOOKUP(D215, Calculations!$D$2:$F$8, 3, FALSE)</f>
        <v xml:space="preserve">Display Device </v>
      </c>
      <c r="F215" s="3" t="s">
        <v>47</v>
      </c>
      <c r="G215" s="3" t="s">
        <v>246</v>
      </c>
      <c r="H215"/>
    </row>
    <row r="216" spans="1:8" x14ac:dyDescent="0.35">
      <c r="A216" s="3">
        <v>58</v>
      </c>
      <c r="B216" s="5" t="s">
        <v>220</v>
      </c>
      <c r="C216" s="3" t="s">
        <v>308</v>
      </c>
      <c r="D216" s="3" t="s">
        <v>317</v>
      </c>
      <c r="E216" s="3" t="str">
        <f>VLOOKUP(D216, Calculations!$D$2:$F$8, 3, FALSE)</f>
        <v>Computer</v>
      </c>
      <c r="F216" s="3" t="s">
        <v>48</v>
      </c>
      <c r="G216" s="3" t="s">
        <v>252</v>
      </c>
      <c r="H216"/>
    </row>
    <row r="217" spans="1:8" x14ac:dyDescent="0.35">
      <c r="A217" s="3">
        <v>59</v>
      </c>
      <c r="B217" s="5" t="s">
        <v>220</v>
      </c>
      <c r="C217" s="3" t="s">
        <v>308</v>
      </c>
      <c r="D217" s="3" t="s">
        <v>238</v>
      </c>
      <c r="E217" s="3" t="str">
        <f>VLOOKUP(D217, Calculations!$D$2:$F$8, 3, FALSE)</f>
        <v>Power Supply</v>
      </c>
      <c r="F217" s="3"/>
      <c r="G217" s="3" t="s">
        <v>212</v>
      </c>
      <c r="H217"/>
    </row>
    <row r="218" spans="1:8" x14ac:dyDescent="0.35">
      <c r="A218" s="3">
        <v>60</v>
      </c>
      <c r="B218" s="5" t="s">
        <v>220</v>
      </c>
      <c r="C218" s="3" t="s">
        <v>308</v>
      </c>
      <c r="D218" s="3" t="s">
        <v>317</v>
      </c>
      <c r="E218" s="3" t="str">
        <f>VLOOKUP(D218, Calculations!$D$2:$F$8, 3, FALSE)</f>
        <v>Computer</v>
      </c>
      <c r="F218" s="3" t="s">
        <v>49</v>
      </c>
      <c r="G218" s="3" t="s">
        <v>252</v>
      </c>
      <c r="H218"/>
    </row>
    <row r="219" spans="1:8" s="2" customFormat="1" x14ac:dyDescent="0.35">
      <c r="A219" s="3">
        <v>61</v>
      </c>
      <c r="B219" s="5" t="s">
        <v>220</v>
      </c>
      <c r="C219" s="3" t="s">
        <v>308</v>
      </c>
      <c r="D219" s="3" t="s">
        <v>238</v>
      </c>
      <c r="E219" s="3" t="str">
        <f>VLOOKUP(D219, Calculations!$D$2:$F$8, 3, FALSE)</f>
        <v>Power Supply</v>
      </c>
      <c r="F219" s="3"/>
      <c r="G219" s="3" t="s">
        <v>212</v>
      </c>
    </row>
    <row r="220" spans="1:8" x14ac:dyDescent="0.35">
      <c r="A220" s="3">
        <v>226</v>
      </c>
      <c r="B220" s="5" t="s">
        <v>237</v>
      </c>
      <c r="C220" s="3" t="s">
        <v>315</v>
      </c>
      <c r="D220" s="3" t="s">
        <v>317</v>
      </c>
      <c r="E220" s="3" t="str">
        <f>VLOOKUP(D220, Calculations!$D$2:$F$8, 3, FALSE)</f>
        <v>Computer</v>
      </c>
      <c r="F220" s="3" t="s">
        <v>204</v>
      </c>
      <c r="G220" s="3" t="s">
        <v>212</v>
      </c>
      <c r="H220"/>
    </row>
    <row r="221" spans="1:8" s="2" customFormat="1" x14ac:dyDescent="0.35">
      <c r="A221" s="3">
        <v>227</v>
      </c>
      <c r="B221" s="5" t="s">
        <v>237</v>
      </c>
      <c r="C221" s="3" t="s">
        <v>315</v>
      </c>
      <c r="D221" s="3" t="s">
        <v>318</v>
      </c>
      <c r="E221" s="3" t="str">
        <f>VLOOKUP(D221, Calculations!$D$2:$F$8, 3, FALSE)</f>
        <v xml:space="preserve">Display Device </v>
      </c>
      <c r="F221" s="3" t="s">
        <v>205</v>
      </c>
      <c r="G221" s="3" t="s">
        <v>253</v>
      </c>
    </row>
    <row r="222" spans="1:8" x14ac:dyDescent="0.35">
      <c r="A222" s="3">
        <v>228</v>
      </c>
      <c r="B222" s="5" t="s">
        <v>237</v>
      </c>
      <c r="C222" s="3" t="s">
        <v>315</v>
      </c>
      <c r="D222" s="3" t="s">
        <v>317</v>
      </c>
      <c r="E222" s="3" t="str">
        <f>VLOOKUP(D222, Calculations!$D$2:$F$8, 3, FALSE)</f>
        <v>Computer</v>
      </c>
      <c r="F222" s="3"/>
      <c r="G222" s="3" t="s">
        <v>212</v>
      </c>
      <c r="H222"/>
    </row>
    <row r="223" spans="1:8" x14ac:dyDescent="0.35">
      <c r="A223" s="3">
        <v>229</v>
      </c>
      <c r="B223" s="5" t="s">
        <v>237</v>
      </c>
      <c r="C223" s="3" t="s">
        <v>315</v>
      </c>
      <c r="D223" s="3" t="s">
        <v>318</v>
      </c>
      <c r="E223" s="3" t="str">
        <f>VLOOKUP(D223, Calculations!$D$2:$F$8, 3, FALSE)</f>
        <v xml:space="preserve">Display Device </v>
      </c>
      <c r="F223" s="3" t="s">
        <v>206</v>
      </c>
      <c r="G223" s="3" t="s">
        <v>304</v>
      </c>
      <c r="H223"/>
    </row>
    <row r="224" spans="1:8" x14ac:dyDescent="0.35">
      <c r="A224" s="3">
        <v>230</v>
      </c>
      <c r="B224" s="5" t="s">
        <v>237</v>
      </c>
      <c r="C224" s="3" t="s">
        <v>315</v>
      </c>
      <c r="D224" s="3" t="s">
        <v>320</v>
      </c>
      <c r="E224" s="3" t="str">
        <f>VLOOKUP(D224, Calculations!$D$2:$F$8, 3, FALSE)</f>
        <v>Imaging Device</v>
      </c>
      <c r="F224" s="3" t="s">
        <v>207</v>
      </c>
      <c r="G224" s="3" t="s">
        <v>281</v>
      </c>
      <c r="H224"/>
    </row>
    <row r="225" spans="1:8" x14ac:dyDescent="0.35">
      <c r="A225" s="3">
        <v>231</v>
      </c>
      <c r="B225" s="5" t="s">
        <v>237</v>
      </c>
      <c r="C225" s="3" t="s">
        <v>315</v>
      </c>
      <c r="D225" s="3" t="s">
        <v>320</v>
      </c>
      <c r="E225" s="3" t="str">
        <f>VLOOKUP(D225, Calculations!$D$2:$F$8, 3, FALSE)</f>
        <v>Imaging Device</v>
      </c>
      <c r="F225" s="3" t="s">
        <v>208</v>
      </c>
      <c r="G225" s="3" t="s">
        <v>305</v>
      </c>
      <c r="H225"/>
    </row>
    <row r="226" spans="1:8" s="2" customFormat="1" x14ac:dyDescent="0.35">
      <c r="A226" s="3">
        <v>232</v>
      </c>
      <c r="B226" s="5" t="s">
        <v>237</v>
      </c>
      <c r="C226" s="3" t="s">
        <v>315</v>
      </c>
      <c r="D226" s="3" t="s">
        <v>317</v>
      </c>
      <c r="E226" s="3" t="str">
        <f>VLOOKUP(D226, Calculations!$D$2:$F$8, 3, FALSE)</f>
        <v>Computer</v>
      </c>
      <c r="F226" s="3"/>
      <c r="G226" s="3" t="s">
        <v>212</v>
      </c>
    </row>
    <row r="227" spans="1:8" x14ac:dyDescent="0.35">
      <c r="A227" s="3">
        <v>233</v>
      </c>
      <c r="B227" s="5" t="s">
        <v>237</v>
      </c>
      <c r="C227" s="3" t="s">
        <v>315</v>
      </c>
      <c r="D227" s="3" t="s">
        <v>318</v>
      </c>
      <c r="E227" s="3" t="str">
        <f>VLOOKUP(D227, Calculations!$D$2:$F$8, 3, FALSE)</f>
        <v xml:space="preserve">Display Device </v>
      </c>
      <c r="F227" s="3" t="s">
        <v>209</v>
      </c>
      <c r="G227" s="3" t="s">
        <v>253</v>
      </c>
      <c r="H227"/>
    </row>
    <row r="228" spans="1:8" x14ac:dyDescent="0.35">
      <c r="A228" s="3">
        <v>221</v>
      </c>
      <c r="B228" s="5" t="s">
        <v>236</v>
      </c>
      <c r="C228" s="3" t="s">
        <v>217</v>
      </c>
      <c r="D228" s="3" t="s">
        <v>318</v>
      </c>
      <c r="E228" s="3" t="str">
        <f>VLOOKUP(D228, Calculations!$D$2:$F$8, 3, FALSE)</f>
        <v xml:space="preserve">Display Device </v>
      </c>
      <c r="F228" s="3" t="s">
        <v>199</v>
      </c>
      <c r="G228" s="3" t="s">
        <v>260</v>
      </c>
      <c r="H228"/>
    </row>
    <row r="229" spans="1:8" x14ac:dyDescent="0.35">
      <c r="A229" s="3">
        <v>222</v>
      </c>
      <c r="B229" s="5" t="s">
        <v>236</v>
      </c>
      <c r="C229" s="3" t="s">
        <v>217</v>
      </c>
      <c r="D229" s="3" t="s">
        <v>317</v>
      </c>
      <c r="E229" s="3" t="str">
        <f>VLOOKUP(D229, Calculations!$D$2:$F$8, 3, FALSE)</f>
        <v>Computer</v>
      </c>
      <c r="F229" s="3" t="s">
        <v>200</v>
      </c>
      <c r="G229" s="3" t="s">
        <v>252</v>
      </c>
      <c r="H229"/>
    </row>
    <row r="230" spans="1:8" x14ac:dyDescent="0.35">
      <c r="A230" s="3">
        <v>223</v>
      </c>
      <c r="B230" s="5" t="s">
        <v>236</v>
      </c>
      <c r="C230" s="3" t="s">
        <v>217</v>
      </c>
      <c r="D230" s="3" t="s">
        <v>317</v>
      </c>
      <c r="E230" s="3" t="str">
        <f>VLOOKUP(D230, Calculations!$D$2:$F$8, 3, FALSE)</f>
        <v>Computer</v>
      </c>
      <c r="F230" s="3" t="s">
        <v>201</v>
      </c>
      <c r="G230" s="3" t="s">
        <v>252</v>
      </c>
      <c r="H230"/>
    </row>
    <row r="231" spans="1:8" x14ac:dyDescent="0.35">
      <c r="A231" s="3">
        <v>224</v>
      </c>
      <c r="B231" s="5" t="s">
        <v>236</v>
      </c>
      <c r="C231" s="3" t="s">
        <v>217</v>
      </c>
      <c r="D231" s="3" t="s">
        <v>318</v>
      </c>
      <c r="E231" s="3" t="str">
        <f>VLOOKUP(D231, Calculations!$D$2:$F$8, 3, FALSE)</f>
        <v xml:space="preserve">Display Device </v>
      </c>
      <c r="F231" s="3" t="s">
        <v>202</v>
      </c>
      <c r="G231" s="3" t="s">
        <v>260</v>
      </c>
      <c r="H231"/>
    </row>
    <row r="232" spans="1:8" x14ac:dyDescent="0.35">
      <c r="A232" s="3">
        <v>225</v>
      </c>
      <c r="B232" s="5" t="s">
        <v>236</v>
      </c>
      <c r="C232" s="3" t="s">
        <v>217</v>
      </c>
      <c r="D232" s="3" t="s">
        <v>320</v>
      </c>
      <c r="E232" s="3" t="str">
        <f>VLOOKUP(D232, Calculations!$D$2:$F$8, 3, FALSE)</f>
        <v>Imaging Device</v>
      </c>
      <c r="F232" s="3" t="s">
        <v>203</v>
      </c>
      <c r="G232" s="3" t="s">
        <v>279</v>
      </c>
      <c r="H232"/>
    </row>
    <row r="233" spans="1:8" x14ac:dyDescent="0.35">
      <c r="A233" s="3">
        <v>219</v>
      </c>
      <c r="B233" s="5" t="s">
        <v>314</v>
      </c>
      <c r="C233" s="3" t="s">
        <v>314</v>
      </c>
      <c r="D233" s="3" t="s">
        <v>321</v>
      </c>
      <c r="E233" s="3" t="str">
        <f>VLOOKUP(D233, Calculations!$D$2:$F$8, 3, FALSE)</f>
        <v>Computer</v>
      </c>
      <c r="F233" s="3" t="s">
        <v>197</v>
      </c>
      <c r="G233" s="3" t="s">
        <v>303</v>
      </c>
      <c r="H233"/>
    </row>
    <row r="234" spans="1:8" s="2" customFormat="1" x14ac:dyDescent="0.35">
      <c r="A234" s="3">
        <v>220</v>
      </c>
      <c r="B234" s="5" t="s">
        <v>314</v>
      </c>
      <c r="C234" s="3" t="s">
        <v>314</v>
      </c>
      <c r="D234" s="3" t="s">
        <v>321</v>
      </c>
      <c r="E234" s="3" t="str">
        <f>VLOOKUP(D234, Calculations!$D$2:$F$8, 3, FALSE)</f>
        <v>Computer</v>
      </c>
      <c r="F234" s="3" t="s">
        <v>198</v>
      </c>
      <c r="G234" s="3" t="s">
        <v>303</v>
      </c>
    </row>
    <row r="235" spans="1:8" x14ac:dyDescent="0.35">
      <c r="A235" s="14"/>
      <c r="B235" s="15"/>
      <c r="C235" s="14"/>
      <c r="D235" s="14"/>
      <c r="E235" s="16"/>
      <c r="F235" s="16"/>
      <c r="G235" s="14"/>
    </row>
    <row r="239" spans="1:8" x14ac:dyDescent="0.35">
      <c r="D239" s="8"/>
    </row>
  </sheetData>
  <sheetProtection algorithmName="SHA-512" hashValue="RDdvu1diIeIdoybTCm0S4kZuPry6CTylMywBet70vVeaCFYfQM1LRKFHvOiPJrT8YqR1leI5Q5eKDj8jQqN78Q==" saltValue="RKiFdPxZrz3IYt3sbFB8Fg==" spinCount="100000" sheet="1" objects="1" scenarios="1" selectLockedCells="1" selectUnlockedCells="1"/>
  <phoneticPr fontId="2" type="noConversion"/>
  <pageMargins left="0.7" right="0.7" top="0.75" bottom="0.75" header="0.3" footer="0.3"/>
  <pageSetup orientation="portrait" r:id="rId1"/>
  <ignoredErrors>
    <ignoredError sqref="C2" listDataValidation="1"/>
  </ignoredErrors>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rong Value" error="Input the value in the list " xr:uid="{210CAE48-E9E3-4CB4-A6B4-1C0FDDD6216B}">
          <x14:formula1>
            <xm:f>Calculations!$D$2:$D$7</xm:f>
          </x14:formula1>
          <xm:sqref>D2:D234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CDEF-6971-405E-9FA8-09D8225F430E}">
  <sheetPr codeName="Sheet2"/>
  <dimension ref="A2:H186"/>
  <sheetViews>
    <sheetView topLeftCell="A149" zoomScale="77" workbookViewId="0">
      <selection activeCell="C5" sqref="C5"/>
    </sheetView>
  </sheetViews>
  <sheetFormatPr defaultRowHeight="14.5" x14ac:dyDescent="0.35"/>
  <cols>
    <col min="1" max="1" width="12.36328125" bestFit="1" customWidth="1"/>
    <col min="2" max="2" width="28.81640625" bestFit="1" customWidth="1"/>
    <col min="4" max="4" width="35.453125" bestFit="1" customWidth="1"/>
    <col min="5" max="5" width="28.54296875" bestFit="1" customWidth="1"/>
    <col min="6" max="6" width="13.54296875" bestFit="1" customWidth="1"/>
    <col min="7" max="7" width="12.36328125" bestFit="1" customWidth="1"/>
    <col min="8" max="8" width="28.81640625" bestFit="1" customWidth="1"/>
    <col min="9" max="9" width="6.6328125" bestFit="1" customWidth="1"/>
    <col min="10" max="10" width="7.453125" bestFit="1" customWidth="1"/>
    <col min="11" max="11" width="10.7265625" bestFit="1" customWidth="1"/>
    <col min="12" max="12" width="12.1796875" bestFit="1" customWidth="1"/>
    <col min="13" max="13" width="19.26953125" bestFit="1" customWidth="1"/>
    <col min="14" max="14" width="12.1796875" bestFit="1" customWidth="1"/>
    <col min="15" max="15" width="13.6328125" bestFit="1" customWidth="1"/>
    <col min="16" max="16" width="13.36328125" bestFit="1" customWidth="1"/>
    <col min="17" max="17" width="12.1796875" bestFit="1" customWidth="1"/>
    <col min="18" max="18" width="12.7265625" bestFit="1" customWidth="1"/>
    <col min="19" max="19" width="13.36328125" bestFit="1" customWidth="1"/>
    <col min="20" max="20" width="12.1796875" bestFit="1" customWidth="1"/>
    <col min="21" max="21" width="17.36328125" bestFit="1" customWidth="1"/>
    <col min="22" max="22" width="12.7265625" bestFit="1" customWidth="1"/>
    <col min="23" max="23" width="13.36328125" bestFit="1" customWidth="1"/>
    <col min="24" max="24" width="12.1796875" bestFit="1" customWidth="1"/>
    <col min="25" max="25" width="15.7265625" bestFit="1" customWidth="1"/>
    <col min="26" max="26" width="12.7265625" bestFit="1" customWidth="1"/>
    <col min="27" max="27" width="13.36328125" bestFit="1" customWidth="1"/>
    <col min="28" max="28" width="12.1796875" bestFit="1" customWidth="1"/>
    <col min="29" max="29" width="35.90625" bestFit="1" customWidth="1"/>
    <col min="30" max="30" width="12.1796875" bestFit="1" customWidth="1"/>
    <col min="31" max="31" width="26.54296875" bestFit="1" customWidth="1"/>
    <col min="32" max="33" width="13.36328125" bestFit="1" customWidth="1"/>
    <col min="34" max="34" width="16.08984375" bestFit="1" customWidth="1"/>
    <col min="35" max="35" width="15.7265625" bestFit="1" customWidth="1"/>
    <col min="36" max="36" width="12.7265625" bestFit="1" customWidth="1"/>
    <col min="37" max="37" width="13.36328125" bestFit="1" customWidth="1"/>
    <col min="38" max="38" width="12.1796875" bestFit="1" customWidth="1"/>
    <col min="39" max="39" width="28" bestFit="1" customWidth="1"/>
    <col min="40" max="40" width="12.7265625" bestFit="1" customWidth="1"/>
    <col min="41" max="41" width="13.36328125" bestFit="1" customWidth="1"/>
    <col min="42" max="42" width="12.1796875" bestFit="1" customWidth="1"/>
    <col min="43" max="43" width="16.36328125" bestFit="1" customWidth="1"/>
    <col min="44" max="44" width="13.36328125" bestFit="1" customWidth="1"/>
    <col min="45" max="45" width="12.1796875" bestFit="1" customWidth="1"/>
    <col min="46" max="46" width="14.54296875" bestFit="1" customWidth="1"/>
    <col min="47" max="47" width="15.26953125" bestFit="1" customWidth="1"/>
    <col min="48" max="48" width="13.7265625" bestFit="1" customWidth="1"/>
    <col min="49" max="49" width="12.7265625" bestFit="1" customWidth="1"/>
    <col min="50" max="50" width="12.1796875" bestFit="1" customWidth="1"/>
    <col min="51" max="51" width="9.26953125" bestFit="1" customWidth="1"/>
    <col min="52" max="52" width="12.7265625" bestFit="1" customWidth="1"/>
    <col min="53" max="53" width="12.1796875" bestFit="1" customWidth="1"/>
    <col min="54" max="54" width="12.7265625" bestFit="1" customWidth="1"/>
    <col min="55" max="55" width="13.36328125" bestFit="1" customWidth="1"/>
    <col min="56" max="56" width="11.1796875" bestFit="1" customWidth="1"/>
    <col min="57" max="57" width="12.7265625" bestFit="1" customWidth="1"/>
    <col min="58" max="58" width="12.1796875" bestFit="1" customWidth="1"/>
    <col min="59" max="59" width="13.36328125" bestFit="1" customWidth="1"/>
    <col min="60" max="60" width="17.453125" bestFit="1" customWidth="1"/>
    <col min="61" max="61" width="13.36328125" bestFit="1" customWidth="1"/>
    <col min="62" max="62" width="12.1796875" bestFit="1" customWidth="1"/>
    <col min="63" max="63" width="9.26953125" bestFit="1" customWidth="1"/>
    <col min="64" max="64" width="12.7265625" bestFit="1" customWidth="1"/>
    <col min="65" max="65" width="12.1796875" bestFit="1" customWidth="1"/>
    <col min="66" max="66" width="21.81640625" bestFit="1" customWidth="1"/>
    <col min="67" max="67" width="13.36328125" bestFit="1" customWidth="1"/>
    <col min="68" max="68" width="12.1796875" bestFit="1" customWidth="1"/>
    <col min="69" max="69" width="13.36328125" bestFit="1" customWidth="1"/>
    <col min="70" max="70" width="12.7265625" bestFit="1" customWidth="1"/>
    <col min="71" max="71" width="13.36328125" bestFit="1" customWidth="1"/>
    <col min="72" max="72" width="12.7265625" bestFit="1" customWidth="1"/>
    <col min="73" max="73" width="13.36328125" bestFit="1" customWidth="1"/>
    <col min="74" max="74" width="18.36328125" bestFit="1" customWidth="1"/>
    <col min="75" max="75" width="18.90625" bestFit="1" customWidth="1"/>
    <col min="76" max="76" width="13.36328125" bestFit="1" customWidth="1"/>
    <col min="77" max="77" width="12.1796875" bestFit="1" customWidth="1"/>
    <col min="78" max="78" width="13.54296875" bestFit="1" customWidth="1"/>
    <col min="79" max="79" width="12.7265625" bestFit="1" customWidth="1"/>
    <col min="80" max="80" width="13.36328125" bestFit="1" customWidth="1"/>
    <col min="81" max="81" width="12.7265625" bestFit="1" customWidth="1"/>
    <col min="82" max="82" width="10.7265625" bestFit="1" customWidth="1"/>
  </cols>
  <sheetData>
    <row r="2" spans="1:8" ht="15" thickBot="1" x14ac:dyDescent="0.4">
      <c r="A2" s="9" t="s">
        <v>330</v>
      </c>
      <c r="B2" t="s">
        <v>332</v>
      </c>
    </row>
    <row r="3" spans="1:8" x14ac:dyDescent="0.35">
      <c r="A3" s="10" t="s">
        <v>324</v>
      </c>
      <c r="B3">
        <v>34</v>
      </c>
      <c r="D3" s="31" t="s">
        <v>319</v>
      </c>
      <c r="E3" s="32" t="s">
        <v>323</v>
      </c>
      <c r="G3" s="31" t="s">
        <v>330</v>
      </c>
      <c r="H3" s="32" t="s">
        <v>332</v>
      </c>
    </row>
    <row r="4" spans="1:8" x14ac:dyDescent="0.35">
      <c r="A4" s="10" t="s">
        <v>325</v>
      </c>
      <c r="B4">
        <v>77</v>
      </c>
      <c r="D4" s="33" t="s">
        <v>314</v>
      </c>
      <c r="E4" s="34">
        <v>2</v>
      </c>
      <c r="G4" s="33" t="s">
        <v>321</v>
      </c>
      <c r="H4" s="34">
        <v>17</v>
      </c>
    </row>
    <row r="5" spans="1:8" x14ac:dyDescent="0.35">
      <c r="A5" s="10" t="s">
        <v>326</v>
      </c>
      <c r="B5">
        <v>72</v>
      </c>
      <c r="D5" s="33" t="s">
        <v>217</v>
      </c>
      <c r="E5" s="34">
        <v>5</v>
      </c>
      <c r="G5" s="33" t="s">
        <v>238</v>
      </c>
      <c r="H5" s="34">
        <v>17</v>
      </c>
    </row>
    <row r="6" spans="1:8" x14ac:dyDescent="0.35">
      <c r="A6" s="10" t="s">
        <v>327</v>
      </c>
      <c r="B6">
        <v>46</v>
      </c>
      <c r="D6" s="33" t="s">
        <v>310</v>
      </c>
      <c r="E6" s="34">
        <v>8</v>
      </c>
      <c r="G6" s="33" t="s">
        <v>317</v>
      </c>
      <c r="H6" s="34">
        <v>77</v>
      </c>
    </row>
    <row r="7" spans="1:8" x14ac:dyDescent="0.35">
      <c r="A7" s="10" t="s">
        <v>329</v>
      </c>
      <c r="B7">
        <v>4</v>
      </c>
      <c r="D7" s="33" t="s">
        <v>315</v>
      </c>
      <c r="E7" s="34">
        <v>8</v>
      </c>
      <c r="G7" s="33" t="s">
        <v>318</v>
      </c>
      <c r="H7" s="34">
        <v>72</v>
      </c>
    </row>
    <row r="8" spans="1:8" x14ac:dyDescent="0.35">
      <c r="A8" s="10" t="s">
        <v>331</v>
      </c>
      <c r="B8">
        <v>233</v>
      </c>
      <c r="D8" s="33" t="s">
        <v>307</v>
      </c>
      <c r="E8" s="34">
        <v>8</v>
      </c>
      <c r="G8" s="33" t="s">
        <v>320</v>
      </c>
      <c r="H8" s="34">
        <v>46</v>
      </c>
    </row>
    <row r="9" spans="1:8" x14ac:dyDescent="0.35">
      <c r="D9" s="33" t="s">
        <v>313</v>
      </c>
      <c r="E9" s="34">
        <v>9</v>
      </c>
      <c r="G9" s="33" t="s">
        <v>322</v>
      </c>
      <c r="H9" s="34">
        <v>4</v>
      </c>
    </row>
    <row r="10" spans="1:8" ht="15" thickBot="1" x14ac:dyDescent="0.4">
      <c r="D10" s="33" t="s">
        <v>306</v>
      </c>
      <c r="E10" s="34">
        <v>12</v>
      </c>
      <c r="G10" s="35" t="s">
        <v>331</v>
      </c>
      <c r="H10" s="36">
        <v>233</v>
      </c>
    </row>
    <row r="11" spans="1:8" x14ac:dyDescent="0.35">
      <c r="A11" s="9" t="s">
        <v>330</v>
      </c>
      <c r="B11" t="s">
        <v>332</v>
      </c>
      <c r="D11" s="33" t="s">
        <v>311</v>
      </c>
      <c r="E11" s="34">
        <v>15</v>
      </c>
    </row>
    <row r="12" spans="1:8" x14ac:dyDescent="0.35">
      <c r="A12" s="10" t="s">
        <v>212</v>
      </c>
      <c r="D12" s="33" t="s">
        <v>310</v>
      </c>
      <c r="E12" s="34">
        <v>41</v>
      </c>
    </row>
    <row r="13" spans="1:8" x14ac:dyDescent="0.35">
      <c r="A13" s="11" t="s">
        <v>321</v>
      </c>
      <c r="B13">
        <v>3</v>
      </c>
      <c r="D13" s="33" t="s">
        <v>309</v>
      </c>
      <c r="E13" s="34">
        <v>58</v>
      </c>
    </row>
    <row r="14" spans="1:8" x14ac:dyDescent="0.35">
      <c r="A14" s="11" t="s">
        <v>238</v>
      </c>
      <c r="B14">
        <v>5</v>
      </c>
      <c r="D14" s="33" t="s">
        <v>312</v>
      </c>
      <c r="E14" s="34">
        <v>67</v>
      </c>
    </row>
    <row r="15" spans="1:8" ht="15" thickBot="1" x14ac:dyDescent="0.4">
      <c r="A15" s="11" t="s">
        <v>317</v>
      </c>
      <c r="B15">
        <v>42</v>
      </c>
      <c r="D15" s="35" t="s">
        <v>331</v>
      </c>
      <c r="E15" s="36">
        <v>233</v>
      </c>
    </row>
    <row r="16" spans="1:8" x14ac:dyDescent="0.35">
      <c r="A16" s="11" t="s">
        <v>318</v>
      </c>
      <c r="B16">
        <v>43</v>
      </c>
    </row>
    <row r="17" spans="1:5" x14ac:dyDescent="0.35">
      <c r="A17" s="11" t="s">
        <v>320</v>
      </c>
      <c r="B17">
        <v>17</v>
      </c>
    </row>
    <row r="18" spans="1:5" x14ac:dyDescent="0.35">
      <c r="A18" s="10" t="s">
        <v>211</v>
      </c>
      <c r="D18" s="9" t="s">
        <v>330</v>
      </c>
      <c r="E18" t="s">
        <v>332</v>
      </c>
    </row>
    <row r="19" spans="1:5" x14ac:dyDescent="0.35">
      <c r="A19" s="11" t="s">
        <v>238</v>
      </c>
      <c r="B19">
        <v>1</v>
      </c>
      <c r="D19" s="10" t="s">
        <v>311</v>
      </c>
    </row>
    <row r="20" spans="1:5" x14ac:dyDescent="0.35">
      <c r="A20" s="11" t="s">
        <v>317</v>
      </c>
      <c r="B20">
        <v>1</v>
      </c>
      <c r="D20" s="11" t="s">
        <v>317</v>
      </c>
      <c r="E20">
        <v>2</v>
      </c>
    </row>
    <row r="21" spans="1:5" x14ac:dyDescent="0.35">
      <c r="A21" s="11" t="s">
        <v>320</v>
      </c>
      <c r="B21">
        <v>1</v>
      </c>
      <c r="D21" s="11" t="s">
        <v>318</v>
      </c>
      <c r="E21">
        <v>2</v>
      </c>
    </row>
    <row r="22" spans="1:5" x14ac:dyDescent="0.35">
      <c r="A22" s="10" t="s">
        <v>223</v>
      </c>
      <c r="D22" s="11" t="s">
        <v>320</v>
      </c>
      <c r="E22">
        <v>4</v>
      </c>
    </row>
    <row r="23" spans="1:5" x14ac:dyDescent="0.35">
      <c r="A23" s="11" t="s">
        <v>321</v>
      </c>
      <c r="B23">
        <v>1</v>
      </c>
      <c r="D23" s="11" t="s">
        <v>322</v>
      </c>
      <c r="E23">
        <v>3</v>
      </c>
    </row>
    <row r="24" spans="1:5" x14ac:dyDescent="0.35">
      <c r="A24" s="11" t="s">
        <v>320</v>
      </c>
      <c r="B24">
        <v>1</v>
      </c>
      <c r="D24" s="10" t="s">
        <v>312</v>
      </c>
    </row>
    <row r="25" spans="1:5" x14ac:dyDescent="0.35">
      <c r="A25" s="10" t="s">
        <v>237</v>
      </c>
      <c r="D25" s="11" t="s">
        <v>317</v>
      </c>
      <c r="E25">
        <v>28</v>
      </c>
    </row>
    <row r="26" spans="1:5" x14ac:dyDescent="0.35">
      <c r="A26" s="11" t="s">
        <v>317</v>
      </c>
      <c r="B26">
        <v>3</v>
      </c>
      <c r="D26" s="11" t="s">
        <v>318</v>
      </c>
      <c r="E26">
        <v>29</v>
      </c>
    </row>
    <row r="27" spans="1:5" x14ac:dyDescent="0.35">
      <c r="A27" s="11" t="s">
        <v>318</v>
      </c>
      <c r="B27">
        <v>3</v>
      </c>
      <c r="D27" s="11" t="s">
        <v>320</v>
      </c>
      <c r="E27">
        <v>8</v>
      </c>
    </row>
    <row r="28" spans="1:5" x14ac:dyDescent="0.35">
      <c r="A28" s="11" t="s">
        <v>320</v>
      </c>
      <c r="B28">
        <v>2</v>
      </c>
      <c r="D28" s="10" t="s">
        <v>309</v>
      </c>
    </row>
    <row r="29" spans="1:5" x14ac:dyDescent="0.35">
      <c r="A29" s="10" t="s">
        <v>230</v>
      </c>
      <c r="D29" s="11" t="s">
        <v>317</v>
      </c>
      <c r="E29">
        <v>16</v>
      </c>
    </row>
    <row r="30" spans="1:5" x14ac:dyDescent="0.35">
      <c r="A30" s="11" t="s">
        <v>317</v>
      </c>
      <c r="B30">
        <v>1</v>
      </c>
      <c r="D30" s="11" t="s">
        <v>318</v>
      </c>
      <c r="E30">
        <v>13</v>
      </c>
    </row>
    <row r="31" spans="1:5" x14ac:dyDescent="0.35">
      <c r="A31" s="11" t="s">
        <v>318</v>
      </c>
      <c r="B31">
        <v>1</v>
      </c>
      <c r="D31" s="11" t="s">
        <v>320</v>
      </c>
      <c r="E31">
        <v>15</v>
      </c>
    </row>
    <row r="32" spans="1:5" x14ac:dyDescent="0.35">
      <c r="A32" s="11" t="s">
        <v>320</v>
      </c>
      <c r="B32">
        <v>1</v>
      </c>
      <c r="D32" s="10" t="s">
        <v>308</v>
      </c>
    </row>
    <row r="33" spans="1:5" x14ac:dyDescent="0.35">
      <c r="A33" s="10" t="s">
        <v>234</v>
      </c>
      <c r="D33" s="11" t="s">
        <v>317</v>
      </c>
      <c r="E33">
        <v>13</v>
      </c>
    </row>
    <row r="34" spans="1:5" x14ac:dyDescent="0.35">
      <c r="A34" s="11" t="s">
        <v>321</v>
      </c>
      <c r="B34">
        <v>2</v>
      </c>
      <c r="D34" s="11" t="s">
        <v>318</v>
      </c>
      <c r="E34">
        <v>12</v>
      </c>
    </row>
    <row r="35" spans="1:5" x14ac:dyDescent="0.35">
      <c r="A35" s="11" t="s">
        <v>317</v>
      </c>
      <c r="B35">
        <v>1</v>
      </c>
      <c r="D35" s="11" t="s">
        <v>320</v>
      </c>
      <c r="E35">
        <v>7</v>
      </c>
    </row>
    <row r="36" spans="1:5" x14ac:dyDescent="0.35">
      <c r="A36" s="11" t="s">
        <v>318</v>
      </c>
      <c r="B36">
        <v>1</v>
      </c>
      <c r="D36" s="11" t="s">
        <v>322</v>
      </c>
      <c r="E36">
        <v>1</v>
      </c>
    </row>
    <row r="37" spans="1:5" x14ac:dyDescent="0.35">
      <c r="A37" s="11" t="s">
        <v>320</v>
      </c>
      <c r="B37">
        <v>1</v>
      </c>
      <c r="D37" s="10" t="s">
        <v>331</v>
      </c>
      <c r="E37">
        <v>153</v>
      </c>
    </row>
    <row r="38" spans="1:5" x14ac:dyDescent="0.35">
      <c r="A38" s="10" t="s">
        <v>228</v>
      </c>
    </row>
    <row r="39" spans="1:5" x14ac:dyDescent="0.35">
      <c r="A39" s="11" t="s">
        <v>238</v>
      </c>
      <c r="B39">
        <v>2</v>
      </c>
    </row>
    <row r="40" spans="1:5" x14ac:dyDescent="0.35">
      <c r="A40" s="11" t="s">
        <v>317</v>
      </c>
      <c r="B40">
        <v>2</v>
      </c>
      <c r="D40" s="9" t="s">
        <v>319</v>
      </c>
      <c r="E40" t="s">
        <v>333</v>
      </c>
    </row>
    <row r="41" spans="1:5" x14ac:dyDescent="0.35">
      <c r="A41" s="11" t="s">
        <v>318</v>
      </c>
      <c r="B41">
        <v>2</v>
      </c>
      <c r="D41" s="10" t="s">
        <v>324</v>
      </c>
      <c r="E41">
        <v>34</v>
      </c>
    </row>
    <row r="42" spans="1:5" x14ac:dyDescent="0.35">
      <c r="A42" s="11" t="s">
        <v>320</v>
      </c>
      <c r="B42">
        <v>1</v>
      </c>
      <c r="D42" s="10" t="s">
        <v>325</v>
      </c>
      <c r="E42">
        <v>77</v>
      </c>
    </row>
    <row r="43" spans="1:5" x14ac:dyDescent="0.35">
      <c r="A43" s="10" t="s">
        <v>225</v>
      </c>
      <c r="D43" s="10" t="s">
        <v>326</v>
      </c>
      <c r="E43">
        <v>71</v>
      </c>
    </row>
    <row r="44" spans="1:5" x14ac:dyDescent="0.35">
      <c r="A44" s="11" t="s">
        <v>321</v>
      </c>
      <c r="B44">
        <v>2</v>
      </c>
      <c r="D44" s="10" t="s">
        <v>327</v>
      </c>
      <c r="E44">
        <v>46</v>
      </c>
    </row>
    <row r="45" spans="1:5" x14ac:dyDescent="0.35">
      <c r="A45" s="11" t="s">
        <v>320</v>
      </c>
      <c r="B45">
        <v>1</v>
      </c>
      <c r="D45" s="10" t="s">
        <v>329</v>
      </c>
      <c r="E45">
        <v>4</v>
      </c>
    </row>
    <row r="46" spans="1:5" x14ac:dyDescent="0.35">
      <c r="A46" s="10" t="s">
        <v>218</v>
      </c>
      <c r="D46" s="10" t="s">
        <v>331</v>
      </c>
      <c r="E46">
        <v>232</v>
      </c>
    </row>
    <row r="47" spans="1:5" x14ac:dyDescent="0.35">
      <c r="A47" s="11" t="s">
        <v>317</v>
      </c>
      <c r="B47">
        <v>2</v>
      </c>
    </row>
    <row r="48" spans="1:5" x14ac:dyDescent="0.35">
      <c r="A48" s="11" t="s">
        <v>318</v>
      </c>
      <c r="B48">
        <v>2</v>
      </c>
    </row>
    <row r="49" spans="1:2" x14ac:dyDescent="0.35">
      <c r="A49" s="11" t="s">
        <v>322</v>
      </c>
      <c r="B49">
        <v>1</v>
      </c>
    </row>
    <row r="50" spans="1:2" x14ac:dyDescent="0.35">
      <c r="A50" s="10" t="s">
        <v>233</v>
      </c>
    </row>
    <row r="51" spans="1:2" x14ac:dyDescent="0.35">
      <c r="A51" s="11" t="s">
        <v>320</v>
      </c>
      <c r="B51">
        <v>2</v>
      </c>
    </row>
    <row r="52" spans="1:2" x14ac:dyDescent="0.35">
      <c r="A52" s="10" t="s">
        <v>219</v>
      </c>
    </row>
    <row r="53" spans="1:2" x14ac:dyDescent="0.35">
      <c r="A53" s="11" t="s">
        <v>321</v>
      </c>
      <c r="B53">
        <v>2</v>
      </c>
    </row>
    <row r="54" spans="1:2" x14ac:dyDescent="0.35">
      <c r="A54" s="11" t="s">
        <v>238</v>
      </c>
      <c r="B54">
        <v>1</v>
      </c>
    </row>
    <row r="55" spans="1:2" x14ac:dyDescent="0.35">
      <c r="A55" s="11" t="s">
        <v>317</v>
      </c>
      <c r="B55">
        <v>1</v>
      </c>
    </row>
    <row r="56" spans="1:2" x14ac:dyDescent="0.35">
      <c r="A56" s="11" t="s">
        <v>318</v>
      </c>
      <c r="B56">
        <v>1</v>
      </c>
    </row>
    <row r="57" spans="1:2" x14ac:dyDescent="0.35">
      <c r="A57" s="11" t="s">
        <v>320</v>
      </c>
      <c r="B57">
        <v>3</v>
      </c>
    </row>
    <row r="58" spans="1:2" x14ac:dyDescent="0.35">
      <c r="A58" s="10" t="s">
        <v>220</v>
      </c>
    </row>
    <row r="59" spans="1:2" x14ac:dyDescent="0.35">
      <c r="A59" s="11" t="s">
        <v>321</v>
      </c>
      <c r="B59">
        <v>2</v>
      </c>
    </row>
    <row r="60" spans="1:2" x14ac:dyDescent="0.35">
      <c r="A60" s="11" t="s">
        <v>238</v>
      </c>
      <c r="B60">
        <v>3</v>
      </c>
    </row>
    <row r="61" spans="1:2" x14ac:dyDescent="0.35">
      <c r="A61" s="11" t="s">
        <v>317</v>
      </c>
      <c r="B61">
        <v>7</v>
      </c>
    </row>
    <row r="62" spans="1:2" x14ac:dyDescent="0.35">
      <c r="A62" s="11" t="s">
        <v>318</v>
      </c>
      <c r="B62">
        <v>6</v>
      </c>
    </row>
    <row r="63" spans="1:2" x14ac:dyDescent="0.35">
      <c r="A63" s="11" t="s">
        <v>320</v>
      </c>
      <c r="B63">
        <v>2</v>
      </c>
    </row>
    <row r="64" spans="1:2" x14ac:dyDescent="0.35">
      <c r="A64" s="10" t="s">
        <v>235</v>
      </c>
    </row>
    <row r="65" spans="1:5" x14ac:dyDescent="0.35">
      <c r="A65" s="11" t="s">
        <v>317</v>
      </c>
      <c r="B65">
        <v>2</v>
      </c>
    </row>
    <row r="66" spans="1:5" x14ac:dyDescent="0.35">
      <c r="A66" s="11" t="s">
        <v>318</v>
      </c>
      <c r="B66">
        <v>2</v>
      </c>
    </row>
    <row r="67" spans="1:5" x14ac:dyDescent="0.35">
      <c r="A67" s="11" t="s">
        <v>320</v>
      </c>
      <c r="B67">
        <v>5</v>
      </c>
    </row>
    <row r="68" spans="1:5" x14ac:dyDescent="0.35">
      <c r="A68" s="10" t="s">
        <v>226</v>
      </c>
    </row>
    <row r="69" spans="1:5" x14ac:dyDescent="0.35">
      <c r="A69" s="11" t="s">
        <v>321</v>
      </c>
      <c r="B69">
        <v>2</v>
      </c>
    </row>
    <row r="70" spans="1:5" x14ac:dyDescent="0.35">
      <c r="A70" s="10" t="s">
        <v>222</v>
      </c>
    </row>
    <row r="71" spans="1:5" x14ac:dyDescent="0.35">
      <c r="A71" s="11" t="s">
        <v>320</v>
      </c>
      <c r="B71">
        <v>1</v>
      </c>
    </row>
    <row r="72" spans="1:5" x14ac:dyDescent="0.35">
      <c r="A72" s="10" t="s">
        <v>210</v>
      </c>
      <c r="D72" s="9" t="s">
        <v>330</v>
      </c>
      <c r="E72" t="s">
        <v>334</v>
      </c>
    </row>
    <row r="73" spans="1:5" x14ac:dyDescent="0.35">
      <c r="A73" s="11" t="s">
        <v>238</v>
      </c>
      <c r="B73">
        <v>1</v>
      </c>
      <c r="D73" s="10" t="s">
        <v>212</v>
      </c>
    </row>
    <row r="74" spans="1:5" x14ac:dyDescent="0.35">
      <c r="A74" s="11" t="s">
        <v>317</v>
      </c>
      <c r="B74">
        <v>1</v>
      </c>
      <c r="D74" s="11" t="s">
        <v>324</v>
      </c>
      <c r="E74">
        <v>8</v>
      </c>
    </row>
    <row r="75" spans="1:5" x14ac:dyDescent="0.35">
      <c r="A75" s="11" t="s">
        <v>320</v>
      </c>
      <c r="B75">
        <v>1</v>
      </c>
      <c r="D75" s="11" t="s">
        <v>325</v>
      </c>
      <c r="E75">
        <v>42</v>
      </c>
    </row>
    <row r="76" spans="1:5" x14ac:dyDescent="0.35">
      <c r="A76" s="10" t="s">
        <v>224</v>
      </c>
      <c r="D76" s="11" t="s">
        <v>326</v>
      </c>
      <c r="E76">
        <v>43</v>
      </c>
    </row>
    <row r="77" spans="1:5" x14ac:dyDescent="0.35">
      <c r="A77" s="11" t="s">
        <v>238</v>
      </c>
      <c r="B77">
        <v>1</v>
      </c>
      <c r="D77" s="11" t="s">
        <v>327</v>
      </c>
      <c r="E77">
        <v>17</v>
      </c>
    </row>
    <row r="78" spans="1:5" x14ac:dyDescent="0.35">
      <c r="A78" s="11" t="s">
        <v>317</v>
      </c>
      <c r="B78">
        <v>1</v>
      </c>
      <c r="D78" s="10" t="s">
        <v>211</v>
      </c>
    </row>
    <row r="79" spans="1:5" x14ac:dyDescent="0.35">
      <c r="A79" s="11" t="s">
        <v>320</v>
      </c>
      <c r="B79">
        <v>1</v>
      </c>
      <c r="D79" s="11" t="s">
        <v>324</v>
      </c>
      <c r="E79">
        <v>1</v>
      </c>
    </row>
    <row r="80" spans="1:5" x14ac:dyDescent="0.35">
      <c r="A80" s="10" t="s">
        <v>231</v>
      </c>
      <c r="D80" s="11" t="s">
        <v>325</v>
      </c>
      <c r="E80">
        <v>1</v>
      </c>
    </row>
    <row r="81" spans="1:5" x14ac:dyDescent="0.35">
      <c r="A81" s="11" t="s">
        <v>317</v>
      </c>
      <c r="B81">
        <v>2</v>
      </c>
      <c r="D81" s="11" t="s">
        <v>327</v>
      </c>
      <c r="E81">
        <v>1</v>
      </c>
    </row>
    <row r="82" spans="1:5" x14ac:dyDescent="0.35">
      <c r="A82" s="11" t="s">
        <v>318</v>
      </c>
      <c r="B82">
        <v>2</v>
      </c>
      <c r="D82" s="10" t="s">
        <v>223</v>
      </c>
    </row>
    <row r="83" spans="1:5" x14ac:dyDescent="0.35">
      <c r="A83" s="10" t="s">
        <v>232</v>
      </c>
      <c r="D83" s="11" t="s">
        <v>324</v>
      </c>
      <c r="E83">
        <v>1</v>
      </c>
    </row>
    <row r="84" spans="1:5" x14ac:dyDescent="0.35">
      <c r="A84" s="11" t="s">
        <v>321</v>
      </c>
      <c r="B84">
        <v>1</v>
      </c>
      <c r="D84" s="11" t="s">
        <v>327</v>
      </c>
      <c r="E84">
        <v>1</v>
      </c>
    </row>
    <row r="85" spans="1:5" x14ac:dyDescent="0.35">
      <c r="A85" s="11" t="s">
        <v>238</v>
      </c>
      <c r="B85">
        <v>1</v>
      </c>
      <c r="D85" s="10" t="s">
        <v>237</v>
      </c>
    </row>
    <row r="86" spans="1:5" x14ac:dyDescent="0.35">
      <c r="A86" s="11" t="s">
        <v>317</v>
      </c>
      <c r="B86">
        <v>1</v>
      </c>
      <c r="D86" s="11" t="s">
        <v>325</v>
      </c>
      <c r="E86">
        <v>3</v>
      </c>
    </row>
    <row r="87" spans="1:5" x14ac:dyDescent="0.35">
      <c r="A87" s="11" t="s">
        <v>320</v>
      </c>
      <c r="B87">
        <v>1</v>
      </c>
      <c r="D87" s="11" t="s">
        <v>326</v>
      </c>
      <c r="E87">
        <v>3</v>
      </c>
    </row>
    <row r="88" spans="1:5" x14ac:dyDescent="0.35">
      <c r="A88" s="11" t="s">
        <v>322</v>
      </c>
      <c r="B88">
        <v>3</v>
      </c>
      <c r="D88" s="11" t="s">
        <v>327</v>
      </c>
      <c r="E88">
        <v>2</v>
      </c>
    </row>
    <row r="89" spans="1:5" x14ac:dyDescent="0.35">
      <c r="A89" s="10" t="s">
        <v>236</v>
      </c>
      <c r="D89" s="10" t="s">
        <v>230</v>
      </c>
    </row>
    <row r="90" spans="1:5" x14ac:dyDescent="0.35">
      <c r="A90" s="11" t="s">
        <v>317</v>
      </c>
      <c r="B90">
        <v>2</v>
      </c>
      <c r="D90" s="11" t="s">
        <v>325</v>
      </c>
      <c r="E90">
        <v>1</v>
      </c>
    </row>
    <row r="91" spans="1:5" x14ac:dyDescent="0.35">
      <c r="A91" s="11" t="s">
        <v>318</v>
      </c>
      <c r="B91">
        <v>2</v>
      </c>
      <c r="D91" s="11" t="s">
        <v>326</v>
      </c>
      <c r="E91">
        <v>1</v>
      </c>
    </row>
    <row r="92" spans="1:5" x14ac:dyDescent="0.35">
      <c r="A92" s="11" t="s">
        <v>320</v>
      </c>
      <c r="B92">
        <v>1</v>
      </c>
      <c r="D92" s="11" t="s">
        <v>327</v>
      </c>
      <c r="E92">
        <v>1</v>
      </c>
    </row>
    <row r="93" spans="1:5" x14ac:dyDescent="0.35">
      <c r="A93" s="10" t="s">
        <v>227</v>
      </c>
      <c r="D93" s="10" t="s">
        <v>234</v>
      </c>
    </row>
    <row r="94" spans="1:5" x14ac:dyDescent="0.35">
      <c r="A94" s="11" t="s">
        <v>321</v>
      </c>
      <c r="B94">
        <v>1</v>
      </c>
      <c r="D94" s="11" t="s">
        <v>324</v>
      </c>
      <c r="E94">
        <v>2</v>
      </c>
    </row>
    <row r="95" spans="1:5" x14ac:dyDescent="0.35">
      <c r="A95" s="11" t="s">
        <v>317</v>
      </c>
      <c r="B95">
        <v>1</v>
      </c>
      <c r="D95" s="11" t="s">
        <v>325</v>
      </c>
      <c r="E95">
        <v>1</v>
      </c>
    </row>
    <row r="96" spans="1:5" x14ac:dyDescent="0.35">
      <c r="A96" s="11" t="s">
        <v>320</v>
      </c>
      <c r="B96">
        <v>1</v>
      </c>
      <c r="D96" s="11" t="s">
        <v>326</v>
      </c>
      <c r="E96">
        <v>1</v>
      </c>
    </row>
    <row r="97" spans="1:5" x14ac:dyDescent="0.35">
      <c r="A97" s="10" t="s">
        <v>215</v>
      </c>
      <c r="D97" s="11" t="s">
        <v>327</v>
      </c>
      <c r="E97">
        <v>1</v>
      </c>
    </row>
    <row r="98" spans="1:5" x14ac:dyDescent="0.35">
      <c r="A98" s="11" t="s">
        <v>317</v>
      </c>
      <c r="B98">
        <v>1</v>
      </c>
      <c r="D98" s="10" t="s">
        <v>228</v>
      </c>
    </row>
    <row r="99" spans="1:5" x14ac:dyDescent="0.35">
      <c r="A99" s="11" t="s">
        <v>318</v>
      </c>
      <c r="B99">
        <v>1</v>
      </c>
      <c r="D99" s="11" t="s">
        <v>324</v>
      </c>
      <c r="E99">
        <v>2</v>
      </c>
    </row>
    <row r="100" spans="1:5" x14ac:dyDescent="0.35">
      <c r="A100" s="11" t="s">
        <v>320</v>
      </c>
      <c r="B100">
        <v>2</v>
      </c>
      <c r="D100" s="11" t="s">
        <v>325</v>
      </c>
      <c r="E100">
        <v>2</v>
      </c>
    </row>
    <row r="101" spans="1:5" x14ac:dyDescent="0.35">
      <c r="A101" s="10" t="s">
        <v>214</v>
      </c>
      <c r="D101" s="11" t="s">
        <v>326</v>
      </c>
      <c r="E101">
        <v>2</v>
      </c>
    </row>
    <row r="102" spans="1:5" x14ac:dyDescent="0.35">
      <c r="A102" s="11" t="s">
        <v>238</v>
      </c>
      <c r="B102">
        <v>1</v>
      </c>
      <c r="D102" s="11" t="s">
        <v>327</v>
      </c>
      <c r="E102">
        <v>1</v>
      </c>
    </row>
    <row r="103" spans="1:5" x14ac:dyDescent="0.35">
      <c r="A103" s="11" t="s">
        <v>317</v>
      </c>
      <c r="B103">
        <v>2</v>
      </c>
      <c r="D103" s="10" t="s">
        <v>225</v>
      </c>
    </row>
    <row r="104" spans="1:5" x14ac:dyDescent="0.35">
      <c r="A104" s="11" t="s">
        <v>318</v>
      </c>
      <c r="B104">
        <v>2</v>
      </c>
      <c r="D104" s="11" t="s">
        <v>324</v>
      </c>
      <c r="E104">
        <v>2</v>
      </c>
    </row>
    <row r="105" spans="1:5" x14ac:dyDescent="0.35">
      <c r="A105" s="10" t="s">
        <v>217</v>
      </c>
      <c r="D105" s="11" t="s">
        <v>327</v>
      </c>
      <c r="E105">
        <v>1</v>
      </c>
    </row>
    <row r="106" spans="1:5" x14ac:dyDescent="0.35">
      <c r="A106" s="11" t="s">
        <v>317</v>
      </c>
      <c r="B106">
        <v>1</v>
      </c>
      <c r="D106" s="10" t="s">
        <v>218</v>
      </c>
    </row>
    <row r="107" spans="1:5" x14ac:dyDescent="0.35">
      <c r="A107" s="11" t="s">
        <v>318</v>
      </c>
      <c r="B107">
        <v>1</v>
      </c>
      <c r="D107" s="11" t="s">
        <v>325</v>
      </c>
      <c r="E107">
        <v>2</v>
      </c>
    </row>
    <row r="108" spans="1:5" x14ac:dyDescent="0.35">
      <c r="A108" s="10" t="s">
        <v>216</v>
      </c>
      <c r="D108" s="11" t="s">
        <v>326</v>
      </c>
      <c r="E108">
        <v>2</v>
      </c>
    </row>
    <row r="109" spans="1:5" x14ac:dyDescent="0.35">
      <c r="A109" s="11" t="s">
        <v>321</v>
      </c>
      <c r="B109">
        <v>1</v>
      </c>
      <c r="D109" s="11" t="s">
        <v>329</v>
      </c>
      <c r="E109">
        <v>1</v>
      </c>
    </row>
    <row r="110" spans="1:5" x14ac:dyDescent="0.35">
      <c r="A110" s="10" t="s">
        <v>229</v>
      </c>
      <c r="D110" s="10" t="s">
        <v>233</v>
      </c>
    </row>
    <row r="111" spans="1:5" x14ac:dyDescent="0.35">
      <c r="A111" s="11" t="s">
        <v>317</v>
      </c>
      <c r="B111">
        <v>1</v>
      </c>
      <c r="D111" s="11" t="s">
        <v>327</v>
      </c>
      <c r="E111">
        <v>2</v>
      </c>
    </row>
    <row r="112" spans="1:5" x14ac:dyDescent="0.35">
      <c r="A112" s="11" t="s">
        <v>318</v>
      </c>
      <c r="B112">
        <v>1</v>
      </c>
      <c r="D112" s="10" t="s">
        <v>219</v>
      </c>
    </row>
    <row r="113" spans="1:5" x14ac:dyDescent="0.35">
      <c r="A113" s="11" t="s">
        <v>320</v>
      </c>
      <c r="B113">
        <v>1</v>
      </c>
      <c r="D113" s="11" t="s">
        <v>324</v>
      </c>
      <c r="E113">
        <v>3</v>
      </c>
    </row>
    <row r="114" spans="1:5" x14ac:dyDescent="0.35">
      <c r="A114" s="10" t="s">
        <v>213</v>
      </c>
      <c r="D114" s="11" t="s">
        <v>325</v>
      </c>
      <c r="E114">
        <v>1</v>
      </c>
    </row>
    <row r="115" spans="1:5" x14ac:dyDescent="0.35">
      <c r="A115" s="11" t="s">
        <v>238</v>
      </c>
      <c r="B115">
        <v>1</v>
      </c>
      <c r="D115" s="11" t="s">
        <v>326</v>
      </c>
      <c r="E115">
        <v>1</v>
      </c>
    </row>
    <row r="116" spans="1:5" x14ac:dyDescent="0.35">
      <c r="A116" s="11" t="s">
        <v>317</v>
      </c>
      <c r="B116">
        <v>1</v>
      </c>
      <c r="D116" s="11" t="s">
        <v>327</v>
      </c>
      <c r="E116">
        <v>3</v>
      </c>
    </row>
    <row r="117" spans="1:5" x14ac:dyDescent="0.35">
      <c r="A117" s="11" t="s">
        <v>318</v>
      </c>
      <c r="B117">
        <v>1</v>
      </c>
      <c r="D117" s="10" t="s">
        <v>220</v>
      </c>
    </row>
    <row r="118" spans="1:5" x14ac:dyDescent="0.35">
      <c r="A118" s="10" t="s">
        <v>221</v>
      </c>
      <c r="D118" s="11" t="s">
        <v>324</v>
      </c>
      <c r="E118">
        <v>5</v>
      </c>
    </row>
    <row r="119" spans="1:5" x14ac:dyDescent="0.35">
      <c r="A119" s="11" t="s">
        <v>317</v>
      </c>
      <c r="B119">
        <v>1</v>
      </c>
      <c r="D119" s="11" t="s">
        <v>325</v>
      </c>
      <c r="E119">
        <v>7</v>
      </c>
    </row>
    <row r="120" spans="1:5" x14ac:dyDescent="0.35">
      <c r="A120" s="10" t="s">
        <v>331</v>
      </c>
      <c r="B120">
        <v>232</v>
      </c>
      <c r="D120" s="11" t="s">
        <v>326</v>
      </c>
      <c r="E120">
        <v>6</v>
      </c>
    </row>
    <row r="121" spans="1:5" x14ac:dyDescent="0.35">
      <c r="D121" s="11" t="s">
        <v>327</v>
      </c>
      <c r="E121">
        <v>2</v>
      </c>
    </row>
    <row r="122" spans="1:5" x14ac:dyDescent="0.35">
      <c r="D122" s="10" t="s">
        <v>235</v>
      </c>
    </row>
    <row r="123" spans="1:5" x14ac:dyDescent="0.35">
      <c r="D123" s="11" t="s">
        <v>325</v>
      </c>
      <c r="E123">
        <v>2</v>
      </c>
    </row>
    <row r="124" spans="1:5" x14ac:dyDescent="0.35">
      <c r="A124" s="9" t="s">
        <v>330</v>
      </c>
      <c r="B124" t="s">
        <v>332</v>
      </c>
      <c r="D124" s="11" t="s">
        <v>326</v>
      </c>
      <c r="E124">
        <v>2</v>
      </c>
    </row>
    <row r="125" spans="1:5" x14ac:dyDescent="0.35">
      <c r="A125" s="10" t="s">
        <v>310</v>
      </c>
      <c r="B125">
        <v>8</v>
      </c>
      <c r="D125" s="11" t="s">
        <v>327</v>
      </c>
      <c r="E125">
        <v>5</v>
      </c>
    </row>
    <row r="126" spans="1:5" x14ac:dyDescent="0.35">
      <c r="A126" s="11" t="s">
        <v>317</v>
      </c>
      <c r="B126">
        <v>3</v>
      </c>
      <c r="D126" s="10" t="s">
        <v>226</v>
      </c>
    </row>
    <row r="127" spans="1:5" x14ac:dyDescent="0.35">
      <c r="A127" s="11" t="s">
        <v>318</v>
      </c>
      <c r="B127">
        <v>3</v>
      </c>
      <c r="D127" s="11" t="s">
        <v>324</v>
      </c>
      <c r="E127">
        <v>2</v>
      </c>
    </row>
    <row r="128" spans="1:5" x14ac:dyDescent="0.35">
      <c r="A128" s="11" t="s">
        <v>320</v>
      </c>
      <c r="B128">
        <v>2</v>
      </c>
      <c r="D128" s="10" t="s">
        <v>222</v>
      </c>
    </row>
    <row r="129" spans="1:5" x14ac:dyDescent="0.35">
      <c r="A129" s="10" t="s">
        <v>306</v>
      </c>
      <c r="B129">
        <v>12</v>
      </c>
      <c r="D129" s="11" t="s">
        <v>327</v>
      </c>
      <c r="E129">
        <v>1</v>
      </c>
    </row>
    <row r="130" spans="1:5" x14ac:dyDescent="0.35">
      <c r="A130" s="11" t="s">
        <v>238</v>
      </c>
      <c r="B130">
        <v>4</v>
      </c>
      <c r="D130" s="10" t="s">
        <v>210</v>
      </c>
    </row>
    <row r="131" spans="1:5" x14ac:dyDescent="0.35">
      <c r="A131" s="11" t="s">
        <v>317</v>
      </c>
      <c r="B131">
        <v>4</v>
      </c>
      <c r="D131" s="11" t="s">
        <v>324</v>
      </c>
      <c r="E131">
        <v>1</v>
      </c>
    </row>
    <row r="132" spans="1:5" x14ac:dyDescent="0.35">
      <c r="A132" s="11" t="s">
        <v>318</v>
      </c>
      <c r="B132">
        <v>2</v>
      </c>
      <c r="D132" s="11" t="s">
        <v>325</v>
      </c>
      <c r="E132">
        <v>1</v>
      </c>
    </row>
    <row r="133" spans="1:5" x14ac:dyDescent="0.35">
      <c r="A133" s="11" t="s">
        <v>320</v>
      </c>
      <c r="B133">
        <v>2</v>
      </c>
      <c r="D133" s="11" t="s">
        <v>327</v>
      </c>
      <c r="E133">
        <v>1</v>
      </c>
    </row>
    <row r="134" spans="1:5" x14ac:dyDescent="0.35">
      <c r="A134" s="10" t="s">
        <v>307</v>
      </c>
      <c r="B134">
        <v>8</v>
      </c>
      <c r="D134" s="10" t="s">
        <v>224</v>
      </c>
    </row>
    <row r="135" spans="1:5" x14ac:dyDescent="0.35">
      <c r="A135" s="11" t="s">
        <v>317</v>
      </c>
      <c r="B135">
        <v>4</v>
      </c>
      <c r="D135" s="11" t="s">
        <v>324</v>
      </c>
      <c r="E135">
        <v>1</v>
      </c>
    </row>
    <row r="136" spans="1:5" x14ac:dyDescent="0.35">
      <c r="A136" s="11" t="s">
        <v>318</v>
      </c>
      <c r="B136">
        <v>4</v>
      </c>
      <c r="D136" s="11" t="s">
        <v>325</v>
      </c>
      <c r="E136">
        <v>1</v>
      </c>
    </row>
    <row r="137" spans="1:5" x14ac:dyDescent="0.35">
      <c r="A137" s="10" t="s">
        <v>311</v>
      </c>
      <c r="B137">
        <v>15</v>
      </c>
      <c r="D137" s="11" t="s">
        <v>327</v>
      </c>
      <c r="E137">
        <v>1</v>
      </c>
    </row>
    <row r="138" spans="1:5" x14ac:dyDescent="0.35">
      <c r="A138" s="11" t="s">
        <v>321</v>
      </c>
      <c r="B138">
        <v>1</v>
      </c>
      <c r="D138" s="10" t="s">
        <v>231</v>
      </c>
    </row>
    <row r="139" spans="1:5" x14ac:dyDescent="0.35">
      <c r="A139" s="11" t="s">
        <v>238</v>
      </c>
      <c r="B139">
        <v>3</v>
      </c>
      <c r="D139" s="11" t="s">
        <v>325</v>
      </c>
      <c r="E139">
        <v>2</v>
      </c>
    </row>
    <row r="140" spans="1:5" x14ac:dyDescent="0.35">
      <c r="A140" s="11" t="s">
        <v>317</v>
      </c>
      <c r="B140">
        <v>2</v>
      </c>
      <c r="D140" s="11" t="s">
        <v>326</v>
      </c>
      <c r="E140">
        <v>2</v>
      </c>
    </row>
    <row r="141" spans="1:5" x14ac:dyDescent="0.35">
      <c r="A141" s="11" t="s">
        <v>318</v>
      </c>
      <c r="B141">
        <v>2</v>
      </c>
      <c r="D141" s="10" t="s">
        <v>232</v>
      </c>
    </row>
    <row r="142" spans="1:5" x14ac:dyDescent="0.35">
      <c r="A142" s="11" t="s">
        <v>320</v>
      </c>
      <c r="B142">
        <v>4</v>
      </c>
      <c r="D142" s="11" t="s">
        <v>324</v>
      </c>
      <c r="E142">
        <v>2</v>
      </c>
    </row>
    <row r="143" spans="1:5" x14ac:dyDescent="0.35">
      <c r="A143" s="11" t="s">
        <v>322</v>
      </c>
      <c r="B143">
        <v>3</v>
      </c>
      <c r="D143" s="11" t="s">
        <v>325</v>
      </c>
      <c r="E143">
        <v>1</v>
      </c>
    </row>
    <row r="144" spans="1:5" x14ac:dyDescent="0.35">
      <c r="A144" s="10" t="s">
        <v>312</v>
      </c>
      <c r="B144">
        <v>67</v>
      </c>
      <c r="D144" s="11" t="s">
        <v>327</v>
      </c>
      <c r="E144">
        <v>1</v>
      </c>
    </row>
    <row r="145" spans="1:5" x14ac:dyDescent="0.35">
      <c r="A145" s="11" t="s">
        <v>321</v>
      </c>
      <c r="B145">
        <v>2</v>
      </c>
      <c r="D145" s="11" t="s">
        <v>329</v>
      </c>
      <c r="E145">
        <v>3</v>
      </c>
    </row>
    <row r="146" spans="1:5" x14ac:dyDescent="0.35">
      <c r="A146" s="11" t="s">
        <v>317</v>
      </c>
      <c r="B146">
        <v>28</v>
      </c>
      <c r="D146" s="10" t="s">
        <v>236</v>
      </c>
    </row>
    <row r="147" spans="1:5" x14ac:dyDescent="0.35">
      <c r="A147" s="11" t="s">
        <v>318</v>
      </c>
      <c r="B147">
        <v>29</v>
      </c>
      <c r="D147" s="11" t="s">
        <v>325</v>
      </c>
      <c r="E147">
        <v>2</v>
      </c>
    </row>
    <row r="148" spans="1:5" x14ac:dyDescent="0.35">
      <c r="A148" s="11" t="s">
        <v>320</v>
      </c>
      <c r="B148">
        <v>8</v>
      </c>
      <c r="D148" s="11" t="s">
        <v>326</v>
      </c>
      <c r="E148">
        <v>2</v>
      </c>
    </row>
    <row r="149" spans="1:5" x14ac:dyDescent="0.35">
      <c r="A149" s="10" t="s">
        <v>313</v>
      </c>
      <c r="B149">
        <v>9</v>
      </c>
      <c r="D149" s="11" t="s">
        <v>327</v>
      </c>
      <c r="E149">
        <v>1</v>
      </c>
    </row>
    <row r="150" spans="1:5" x14ac:dyDescent="0.35">
      <c r="A150" s="11" t="s">
        <v>317</v>
      </c>
      <c r="B150">
        <v>2</v>
      </c>
      <c r="D150" s="10" t="s">
        <v>227</v>
      </c>
    </row>
    <row r="151" spans="1:5" x14ac:dyDescent="0.35">
      <c r="A151" s="11" t="s">
        <v>318</v>
      </c>
      <c r="B151">
        <v>2</v>
      </c>
      <c r="D151" s="11" t="s">
        <v>324</v>
      </c>
      <c r="E151">
        <v>1</v>
      </c>
    </row>
    <row r="152" spans="1:5" x14ac:dyDescent="0.35">
      <c r="A152" s="11" t="s">
        <v>320</v>
      </c>
      <c r="B152">
        <v>5</v>
      </c>
      <c r="D152" s="11" t="s">
        <v>325</v>
      </c>
      <c r="E152">
        <v>1</v>
      </c>
    </row>
    <row r="153" spans="1:5" x14ac:dyDescent="0.35">
      <c r="A153" s="10" t="s">
        <v>309</v>
      </c>
      <c r="B153">
        <v>58</v>
      </c>
      <c r="D153" s="11" t="s">
        <v>327</v>
      </c>
      <c r="E153">
        <v>1</v>
      </c>
    </row>
    <row r="154" spans="1:5" x14ac:dyDescent="0.35">
      <c r="A154" s="11" t="s">
        <v>321</v>
      </c>
      <c r="B154">
        <v>8</v>
      </c>
      <c r="D154" s="10" t="s">
        <v>215</v>
      </c>
    </row>
    <row r="155" spans="1:5" x14ac:dyDescent="0.35">
      <c r="A155" s="11" t="s">
        <v>238</v>
      </c>
      <c r="B155">
        <v>6</v>
      </c>
      <c r="D155" s="11" t="s">
        <v>325</v>
      </c>
      <c r="E155">
        <v>1</v>
      </c>
    </row>
    <row r="156" spans="1:5" x14ac:dyDescent="0.35">
      <c r="A156" s="11" t="s">
        <v>317</v>
      </c>
      <c r="B156">
        <v>16</v>
      </c>
      <c r="D156" s="11" t="s">
        <v>326</v>
      </c>
      <c r="E156">
        <v>1</v>
      </c>
    </row>
    <row r="157" spans="1:5" x14ac:dyDescent="0.35">
      <c r="A157" s="11" t="s">
        <v>318</v>
      </c>
      <c r="B157">
        <v>13</v>
      </c>
      <c r="D157" s="11" t="s">
        <v>327</v>
      </c>
      <c r="E157">
        <v>2</v>
      </c>
    </row>
    <row r="158" spans="1:5" x14ac:dyDescent="0.35">
      <c r="A158" s="11" t="s">
        <v>320</v>
      </c>
      <c r="B158">
        <v>15</v>
      </c>
      <c r="D158" s="10" t="s">
        <v>214</v>
      </c>
    </row>
    <row r="159" spans="1:5" x14ac:dyDescent="0.35">
      <c r="A159" s="10" t="s">
        <v>308</v>
      </c>
      <c r="B159">
        <v>41</v>
      </c>
      <c r="D159" s="11" t="s">
        <v>324</v>
      </c>
      <c r="E159">
        <v>1</v>
      </c>
    </row>
    <row r="160" spans="1:5" x14ac:dyDescent="0.35">
      <c r="A160" s="11" t="s">
        <v>321</v>
      </c>
      <c r="B160">
        <v>4</v>
      </c>
      <c r="D160" s="11" t="s">
        <v>325</v>
      </c>
      <c r="E160">
        <v>2</v>
      </c>
    </row>
    <row r="161" spans="1:5" x14ac:dyDescent="0.35">
      <c r="A161" s="11" t="s">
        <v>238</v>
      </c>
      <c r="B161">
        <v>4</v>
      </c>
      <c r="D161" s="11" t="s">
        <v>326</v>
      </c>
      <c r="E161">
        <v>2</v>
      </c>
    </row>
    <row r="162" spans="1:5" x14ac:dyDescent="0.35">
      <c r="A162" s="11" t="s">
        <v>317</v>
      </c>
      <c r="B162">
        <v>13</v>
      </c>
      <c r="D162" s="10" t="s">
        <v>217</v>
      </c>
    </row>
    <row r="163" spans="1:5" x14ac:dyDescent="0.35">
      <c r="A163" s="11" t="s">
        <v>318</v>
      </c>
      <c r="B163">
        <v>12</v>
      </c>
      <c r="D163" s="11" t="s">
        <v>325</v>
      </c>
      <c r="E163">
        <v>1</v>
      </c>
    </row>
    <row r="164" spans="1:5" x14ac:dyDescent="0.35">
      <c r="A164" s="11" t="s">
        <v>320</v>
      </c>
      <c r="B164">
        <v>7</v>
      </c>
      <c r="D164" s="11" t="s">
        <v>326</v>
      </c>
      <c r="E164">
        <v>1</v>
      </c>
    </row>
    <row r="165" spans="1:5" x14ac:dyDescent="0.35">
      <c r="A165" s="11" t="s">
        <v>322</v>
      </c>
      <c r="B165">
        <v>1</v>
      </c>
      <c r="D165" s="10" t="s">
        <v>216</v>
      </c>
    </row>
    <row r="166" spans="1:5" x14ac:dyDescent="0.35">
      <c r="A166" s="10" t="s">
        <v>315</v>
      </c>
      <c r="B166">
        <v>8</v>
      </c>
      <c r="D166" s="11" t="s">
        <v>324</v>
      </c>
      <c r="E166">
        <v>1</v>
      </c>
    </row>
    <row r="167" spans="1:5" x14ac:dyDescent="0.35">
      <c r="A167" s="11" t="s">
        <v>317</v>
      </c>
      <c r="B167">
        <v>3</v>
      </c>
      <c r="D167" s="10" t="s">
        <v>229</v>
      </c>
    </row>
    <row r="168" spans="1:5" x14ac:dyDescent="0.35">
      <c r="A168" s="11" t="s">
        <v>318</v>
      </c>
      <c r="B168">
        <v>3</v>
      </c>
      <c r="D168" s="11" t="s">
        <v>325</v>
      </c>
      <c r="E168">
        <v>1</v>
      </c>
    </row>
    <row r="169" spans="1:5" x14ac:dyDescent="0.35">
      <c r="A169" s="11" t="s">
        <v>320</v>
      </c>
      <c r="B169">
        <v>2</v>
      </c>
      <c r="D169" s="11" t="s">
        <v>326</v>
      </c>
      <c r="E169">
        <v>1</v>
      </c>
    </row>
    <row r="170" spans="1:5" x14ac:dyDescent="0.35">
      <c r="A170" s="10" t="s">
        <v>217</v>
      </c>
      <c r="B170">
        <v>5</v>
      </c>
      <c r="D170" s="11" t="s">
        <v>327</v>
      </c>
      <c r="E170">
        <v>1</v>
      </c>
    </row>
    <row r="171" spans="1:5" x14ac:dyDescent="0.35">
      <c r="A171" s="11" t="s">
        <v>317</v>
      </c>
      <c r="B171">
        <v>2</v>
      </c>
      <c r="D171" s="10" t="s">
        <v>213</v>
      </c>
    </row>
    <row r="172" spans="1:5" x14ac:dyDescent="0.35">
      <c r="A172" s="11" t="s">
        <v>318</v>
      </c>
      <c r="B172">
        <v>2</v>
      </c>
      <c r="D172" s="11" t="s">
        <v>324</v>
      </c>
      <c r="E172">
        <v>1</v>
      </c>
    </row>
    <row r="173" spans="1:5" x14ac:dyDescent="0.35">
      <c r="A173" s="11" t="s">
        <v>320</v>
      </c>
      <c r="B173">
        <v>1</v>
      </c>
      <c r="D173" s="11" t="s">
        <v>325</v>
      </c>
      <c r="E173">
        <v>1</v>
      </c>
    </row>
    <row r="174" spans="1:5" x14ac:dyDescent="0.35">
      <c r="A174" s="10" t="s">
        <v>314</v>
      </c>
      <c r="B174">
        <v>2</v>
      </c>
      <c r="D174" s="11" t="s">
        <v>326</v>
      </c>
      <c r="E174">
        <v>1</v>
      </c>
    </row>
    <row r="175" spans="1:5" x14ac:dyDescent="0.35">
      <c r="A175" s="11" t="s">
        <v>321</v>
      </c>
      <c r="B175">
        <v>2</v>
      </c>
      <c r="D175" s="10" t="s">
        <v>221</v>
      </c>
    </row>
    <row r="176" spans="1:5" x14ac:dyDescent="0.35">
      <c r="A176" s="10" t="s">
        <v>331</v>
      </c>
      <c r="B176">
        <v>233</v>
      </c>
      <c r="D176" s="11" t="s">
        <v>325</v>
      </c>
      <c r="E176">
        <v>1</v>
      </c>
    </row>
    <row r="177" spans="1:5" x14ac:dyDescent="0.35">
      <c r="D177" s="10" t="s">
        <v>331</v>
      </c>
      <c r="E177">
        <v>232</v>
      </c>
    </row>
    <row r="179" spans="1:5" x14ac:dyDescent="0.35">
      <c r="A179" s="9" t="s">
        <v>330</v>
      </c>
      <c r="B179" t="s">
        <v>332</v>
      </c>
    </row>
    <row r="180" spans="1:5" x14ac:dyDescent="0.35">
      <c r="A180" s="10" t="s">
        <v>321</v>
      </c>
      <c r="B180">
        <v>17</v>
      </c>
    </row>
    <row r="181" spans="1:5" x14ac:dyDescent="0.35">
      <c r="A181" s="10" t="s">
        <v>238</v>
      </c>
      <c r="B181">
        <v>17</v>
      </c>
    </row>
    <row r="182" spans="1:5" x14ac:dyDescent="0.35">
      <c r="A182" s="10" t="s">
        <v>317</v>
      </c>
      <c r="B182">
        <v>77</v>
      </c>
    </row>
    <row r="183" spans="1:5" x14ac:dyDescent="0.35">
      <c r="A183" s="10" t="s">
        <v>318</v>
      </c>
      <c r="B183">
        <v>72</v>
      </c>
    </row>
    <row r="184" spans="1:5" x14ac:dyDescent="0.35">
      <c r="A184" s="10" t="s">
        <v>320</v>
      </c>
      <c r="B184">
        <v>46</v>
      </c>
    </row>
    <row r="185" spans="1:5" x14ac:dyDescent="0.35">
      <c r="A185" s="10" t="s">
        <v>322</v>
      </c>
      <c r="B185">
        <v>4</v>
      </c>
    </row>
    <row r="186" spans="1:5" x14ac:dyDescent="0.35">
      <c r="A186" s="10" t="s">
        <v>331</v>
      </c>
      <c r="B186">
        <v>233</v>
      </c>
    </row>
  </sheetData>
  <sheetProtection sheet="1" objects="1" scenarios="1" selectLockedCells="1" pivotTables="0" selectUn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247DC-F4D2-4963-AB3E-1798A7D4D185}">
  <sheetPr codeName="Sheet3"/>
  <dimension ref="A1:F11"/>
  <sheetViews>
    <sheetView tabSelected="1" workbookViewId="0">
      <selection activeCell="C5" sqref="C5"/>
    </sheetView>
  </sheetViews>
  <sheetFormatPr defaultRowHeight="14.5" x14ac:dyDescent="0.35"/>
  <cols>
    <col min="1" max="1" width="25" bestFit="1" customWidth="1"/>
    <col min="2" max="2" width="13.36328125" bestFit="1" customWidth="1"/>
    <col min="4" max="4" width="19.26953125" bestFit="1" customWidth="1"/>
    <col min="5" max="5" width="17.7265625" bestFit="1" customWidth="1"/>
    <col min="6" max="6" width="13.36328125" bestFit="1" customWidth="1"/>
  </cols>
  <sheetData>
    <row r="1" spans="1:6" ht="15" thickBot="1" x14ac:dyDescent="0.4">
      <c r="A1" s="37" t="s">
        <v>336</v>
      </c>
      <c r="B1" s="38"/>
      <c r="D1" s="21" t="s">
        <v>338</v>
      </c>
      <c r="E1" s="22" t="s">
        <v>339</v>
      </c>
      <c r="F1" s="18" t="s">
        <v>328</v>
      </c>
    </row>
    <row r="2" spans="1:6" x14ac:dyDescent="0.35">
      <c r="A2" s="19" t="s">
        <v>337</v>
      </c>
      <c r="B2" s="23">
        <f>COUNTA(ICT_Requests!D2:D234)</f>
        <v>233</v>
      </c>
      <c r="D2" s="19" t="str" cm="1">
        <f t="array" ref="D2:D7">_xlfn.UNIQUE(ICT_Requests!D2:D234)</f>
        <v>Desktop</v>
      </c>
      <c r="E2" s="26">
        <f>COUNTIF(ICT_Requests!D2:D234,D2)</f>
        <v>77</v>
      </c>
      <c r="F2" s="28" t="s">
        <v>324</v>
      </c>
    </row>
    <row r="3" spans="1:6" x14ac:dyDescent="0.35">
      <c r="A3" s="19" t="s">
        <v>341</v>
      </c>
      <c r="B3" s="24" t="str">
        <f>_xlfn.XLOOKUP(MAX(Calculations!E2:E8), Calculations!E2:E8, Calculations!D2:D8)</f>
        <v>Desktop</v>
      </c>
      <c r="D3" s="19" t="str">
        <v>Monitor</v>
      </c>
      <c r="E3" s="26">
        <f>COUNTIF(ICT_Requests!D3:D235,D3)</f>
        <v>72</v>
      </c>
      <c r="F3" s="29" t="s">
        <v>343</v>
      </c>
    </row>
    <row r="4" spans="1:6" ht="15" thickBot="1" x14ac:dyDescent="0.4">
      <c r="A4" s="20" t="s">
        <v>340</v>
      </c>
      <c r="B4" s="25" t="str">
        <f>_xlfn.XLOOKUP(MIN(Calculations!E2:E8), Calculations!E2:E8, Calculations!D2:D8)</f>
        <v>Scanner</v>
      </c>
      <c r="D4" s="19" t="str">
        <v>Printer</v>
      </c>
      <c r="E4" s="26">
        <f>COUNTIF(ICT_Requests!D4:D236,D4)</f>
        <v>46</v>
      </c>
      <c r="F4" s="29" t="s">
        <v>326</v>
      </c>
    </row>
    <row r="5" spans="1:6" x14ac:dyDescent="0.35">
      <c r="D5" s="19" t="str">
        <v>Bluegate Ups</v>
      </c>
      <c r="E5" s="26">
        <f>COUNTIF(ICT_Requests!D5:D237,D5)</f>
        <v>17</v>
      </c>
      <c r="F5" s="29" t="s">
        <v>327</v>
      </c>
    </row>
    <row r="6" spans="1:6" x14ac:dyDescent="0.35">
      <c r="D6" s="19" t="str">
        <v>Scanner</v>
      </c>
      <c r="E6" s="26">
        <f>COUNTIF(ICT_Requests!D6:D238,D6)</f>
        <v>4</v>
      </c>
      <c r="F6" s="29" t="s">
        <v>326</v>
      </c>
    </row>
    <row r="7" spans="1:6" ht="15" thickBot="1" x14ac:dyDescent="0.4">
      <c r="D7" s="20" t="str">
        <v>All-In-One Pc</v>
      </c>
      <c r="E7" s="27">
        <f>COUNTIF(ICT_Requests!D7:D239,D7)</f>
        <v>17</v>
      </c>
      <c r="F7" s="30" t="s">
        <v>324</v>
      </c>
    </row>
    <row r="9" spans="1:6" x14ac:dyDescent="0.35">
      <c r="A9" s="17"/>
      <c r="B9" s="17"/>
    </row>
    <row r="10" spans="1:6" x14ac:dyDescent="0.35">
      <c r="A10" s="17"/>
      <c r="B10" s="17"/>
    </row>
    <row r="11" spans="1:6" ht="16.5" customHeight="1" x14ac:dyDescent="0.35"/>
  </sheetData>
  <sheetProtection sheet="1" objects="1" scenarios="1" formatCells="0" formatColumns="0" formatRows="0" insertColumns="0" insertRows="0"/>
  <sortState xmlns:xlrd2="http://schemas.microsoft.com/office/spreadsheetml/2017/richdata2" ref="B3:B7">
    <sortCondition ref="B3:B7"/>
  </sortState>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9E590-4FB3-4CCD-991E-B644568A19D4}">
  <sheetPr codeName="Sheet4"/>
  <dimension ref="A7:Q7"/>
  <sheetViews>
    <sheetView showGridLines="0" topLeftCell="A47" zoomScale="122" zoomScaleNormal="100" workbookViewId="0">
      <selection activeCell="C5" sqref="C5"/>
    </sheetView>
  </sheetViews>
  <sheetFormatPr defaultRowHeight="14.5" x14ac:dyDescent="0.35"/>
  <cols>
    <col min="1" max="9" width="8.7265625" style="13"/>
  </cols>
  <sheetData>
    <row r="7" spans="17:17" x14ac:dyDescent="0.35">
      <c r="Q7" t="s">
        <v>342</v>
      </c>
    </row>
  </sheetData>
  <sheetProtection sheet="1" objects="1" scenarios="1" selectLockedCells="1" selectUnlockedCells="1"/>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ICT_Requests</vt:lpstr>
      <vt:lpstr>Calculations</vt:lpstr>
      <vt:lpstr>Dashboard</vt:lpstr>
      <vt:lpstr>common_item</vt:lpstr>
      <vt:lpstr>least</vt:lpstr>
      <vt:lpstr>least_item</vt:lpstr>
      <vt:lpstr>most</vt:lpstr>
      <vt:lpstr>total_item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NIMASA 1</dc:creator>
  <cp:lastModifiedBy>Esther M.</cp:lastModifiedBy>
  <cp:lastPrinted>2025-08-08T22:43:39Z</cp:lastPrinted>
  <dcterms:created xsi:type="dcterms:W3CDTF">2025-03-03T07:44:38Z</dcterms:created>
  <dcterms:modified xsi:type="dcterms:W3CDTF">2025-08-11T11:51:14Z</dcterms:modified>
</cp:coreProperties>
</file>