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me Barnes\Documents\GitHub\Repository Clone\MechComponents_02102012\"/>
    </mc:Choice>
  </mc:AlternateContent>
  <xr:revisionPtr revIDLastSave="0" documentId="13_ncr:1_{38DA5830-79BD-452F-BEF0-581A835D896A}" xr6:coauthVersionLast="45" xr6:coauthVersionMax="45" xr10:uidLastSave="{00000000-0000-0000-0000-000000000000}"/>
  <bookViews>
    <workbookView xWindow="28680" yWindow="-120" windowWidth="29040" windowHeight="15840" xr2:uid="{3A1712D8-85F2-43AC-AC19-420750E27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6" i="1" l="1"/>
  <c r="O22" i="1"/>
  <c r="O10" i="1"/>
  <c r="O7" i="1"/>
</calcChain>
</file>

<file path=xl/sharedStrings.xml><?xml version="1.0" encoding="utf-8"?>
<sst xmlns="http://schemas.openxmlformats.org/spreadsheetml/2006/main" count="29" uniqueCount="26">
  <si>
    <t>Fuel Mass</t>
  </si>
  <si>
    <t xml:space="preserve">Carbon tube </t>
  </si>
  <si>
    <t>Motor Components - Masses (kg)</t>
  </si>
  <si>
    <t>Motor Casing Mass</t>
  </si>
  <si>
    <t>Motor Coupler</t>
  </si>
  <si>
    <t>Thrust Plate Mass</t>
  </si>
  <si>
    <t>Load on thrust plate eyebolt at main chute deployment</t>
  </si>
  <si>
    <t>Mass of Motor Section (kg)</t>
  </si>
  <si>
    <t>Acceleration due to chute (g)</t>
  </si>
  <si>
    <t>Force applied to eye bolt/thrust plate (N)</t>
  </si>
  <si>
    <t>Lower motor retaining structure + plate</t>
  </si>
  <si>
    <t>Mass of pitot tube assembly (kg)</t>
  </si>
  <si>
    <t>Mass of carbon nosecone (kg)</t>
  </si>
  <si>
    <t>Acceleration at main chute deployment (g)</t>
  </si>
  <si>
    <t>Force applied to eyebolt/bulkhead (N)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</si>
  <si>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selected eyebolt is rated 1300 lbs, Safety Factor of 2.7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</si>
  <si>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1/4:-20 x 1" steel eyebolt with a shoulder is rated for 500 lbs earning a Safety Factor of 5.07</t>
    </r>
  </si>
  <si>
    <t>Lower avionics bulkhead eyebolt selection</t>
  </si>
  <si>
    <t>Upper avionics bulkhead eyebolt selection</t>
  </si>
  <si>
    <t>Mass of avionics bulkhead (kg)</t>
  </si>
  <si>
    <t>Assumed mass of avionics components (kg)</t>
  </si>
  <si>
    <t>Mass of payoad (kg)</t>
  </si>
  <si>
    <t>Mass of Nose cone section (kg)</t>
  </si>
  <si>
    <t>Mass of fiberglass tube (kg)</t>
  </si>
  <si>
    <t>Force applied to eyebolt/bulkhead (lbs)</t>
  </si>
  <si>
    <t>Force applied to eye bolt/thrust plate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</si>
</sst>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FC8F-45C0-4513-8231-231683329BF2}">
  <dimension ref="J6:Q37"/>
  <sheetViews>
    <sheetView tabSelected="1" topLeftCell="G1" workbookViewId="0">
      <selection activeCell="Q35" sqref="Q35"/>
    </sheetView>
  </sheetViews>
  <sheetFormatPr defaultRowHeight="14.4" x14ac:dyDescent="0.3"/>
  <cols>
    <col min="5" max="5" width="21.44140625" bestFit="1" customWidth="1"/>
    <col min="10" max="10" width="35.44140625" bestFit="1" customWidth="1"/>
    <col min="14" max="14" width="37.33203125" bestFit="1" customWidth="1"/>
    <col min="15" max="15" width="13.109375" customWidth="1"/>
    <col min="16" max="16" width="19.33203125" customWidth="1"/>
    <col min="18" max="18" width="23.44140625" customWidth="1"/>
  </cols>
  <sheetData>
    <row r="6" spans="10:17" x14ac:dyDescent="0.3">
      <c r="N6" s="4" t="s">
        <v>6</v>
      </c>
      <c r="O6" s="4"/>
      <c r="P6" s="4"/>
      <c r="Q6" s="2"/>
    </row>
    <row r="7" spans="10:17" x14ac:dyDescent="0.3">
      <c r="J7" s="1" t="s">
        <v>2</v>
      </c>
      <c r="N7" s="3" t="s">
        <v>7</v>
      </c>
      <c r="O7">
        <f>SUM(K8:K13)</f>
        <v>21.153500000000001</v>
      </c>
      <c r="P7" s="5" t="s">
        <v>15</v>
      </c>
    </row>
    <row r="8" spans="10:17" x14ac:dyDescent="0.3">
      <c r="J8" t="s">
        <v>3</v>
      </c>
      <c r="K8">
        <v>5.6059999999999999</v>
      </c>
      <c r="N8" s="3" t="s">
        <v>8</v>
      </c>
      <c r="O8">
        <v>10.3</v>
      </c>
      <c r="P8" s="5"/>
    </row>
    <row r="9" spans="10:17" x14ac:dyDescent="0.3">
      <c r="J9" t="s">
        <v>0</v>
      </c>
      <c r="K9">
        <v>10.657999999999999</v>
      </c>
      <c r="N9" s="3"/>
      <c r="P9" s="5"/>
    </row>
    <row r="10" spans="10:17" x14ac:dyDescent="0.3">
      <c r="J10" t="s">
        <v>1</v>
      </c>
      <c r="K10">
        <v>3.03</v>
      </c>
      <c r="N10" s="3" t="s">
        <v>9</v>
      </c>
      <c r="O10">
        <f>O7*9.81*O8</f>
        <v>2137.4131005000004</v>
      </c>
      <c r="P10" s="5"/>
    </row>
    <row r="11" spans="10:17" x14ac:dyDescent="0.3">
      <c r="J11" t="s">
        <v>4</v>
      </c>
      <c r="K11">
        <v>1.504</v>
      </c>
      <c r="N11" s="3" t="s">
        <v>25</v>
      </c>
      <c r="O11">
        <v>480.51</v>
      </c>
      <c r="P11" s="5"/>
    </row>
    <row r="12" spans="10:17" x14ac:dyDescent="0.3">
      <c r="J12" t="s">
        <v>5</v>
      </c>
      <c r="K12">
        <v>0.20499999999999999</v>
      </c>
    </row>
    <row r="13" spans="10:17" x14ac:dyDescent="0.3">
      <c r="J13" t="s">
        <v>10</v>
      </c>
      <c r="K13">
        <v>0.15049999999999999</v>
      </c>
    </row>
    <row r="16" spans="10:17" x14ac:dyDescent="0.3">
      <c r="N16" s="4" t="s">
        <v>18</v>
      </c>
      <c r="O16" s="4"/>
      <c r="P16" s="4"/>
    </row>
    <row r="17" spans="14:16" x14ac:dyDescent="0.3">
      <c r="N17" t="s">
        <v>11</v>
      </c>
      <c r="O17">
        <v>2.1276999999999999</v>
      </c>
      <c r="P17" s="5" t="s">
        <v>16</v>
      </c>
    </row>
    <row r="18" spans="14:16" x14ac:dyDescent="0.3">
      <c r="N18" t="s">
        <v>12</v>
      </c>
      <c r="O18">
        <v>2.2111000000000001</v>
      </c>
      <c r="P18" s="5"/>
    </row>
    <row r="19" spans="14:16" x14ac:dyDescent="0.3">
      <c r="P19" s="5"/>
    </row>
    <row r="20" spans="14:16" x14ac:dyDescent="0.3">
      <c r="N20" t="s">
        <v>13</v>
      </c>
      <c r="O20">
        <v>10.3</v>
      </c>
      <c r="P20" s="5"/>
    </row>
    <row r="21" spans="14:16" x14ac:dyDescent="0.3">
      <c r="P21" s="5"/>
    </row>
    <row r="22" spans="14:16" x14ac:dyDescent="0.3">
      <c r="N22" t="s">
        <v>14</v>
      </c>
      <c r="O22">
        <f>(SUM(O17:O18))*9.81*O20</f>
        <v>438.40536840000004</v>
      </c>
      <c r="P22" s="5"/>
    </row>
    <row r="23" spans="14:16" x14ac:dyDescent="0.3">
      <c r="N23" t="s">
        <v>24</v>
      </c>
      <c r="O23">
        <v>98.56</v>
      </c>
      <c r="P23" s="5"/>
    </row>
    <row r="27" spans="14:16" x14ac:dyDescent="0.3">
      <c r="N27" s="4" t="s">
        <v>17</v>
      </c>
      <c r="O27" s="4"/>
      <c r="P27" s="4"/>
    </row>
    <row r="28" spans="14:16" x14ac:dyDescent="0.3">
      <c r="N28" t="s">
        <v>19</v>
      </c>
      <c r="O28">
        <v>0.32351999999999997</v>
      </c>
    </row>
    <row r="29" spans="14:16" x14ac:dyDescent="0.3">
      <c r="N29" t="s">
        <v>20</v>
      </c>
      <c r="O29">
        <v>4</v>
      </c>
    </row>
    <row r="30" spans="14:16" x14ac:dyDescent="0.3">
      <c r="N30" t="s">
        <v>21</v>
      </c>
      <c r="O30">
        <v>3.9916100000000001</v>
      </c>
    </row>
    <row r="31" spans="14:16" x14ac:dyDescent="0.3">
      <c r="N31" t="s">
        <v>22</v>
      </c>
      <c r="O31">
        <v>4.3388</v>
      </c>
    </row>
    <row r="32" spans="14:16" x14ac:dyDescent="0.3">
      <c r="N32" t="s">
        <v>23</v>
      </c>
      <c r="O32">
        <v>3.387</v>
      </c>
    </row>
    <row r="34" spans="14:15" x14ac:dyDescent="0.3">
      <c r="N34" t="s">
        <v>13</v>
      </c>
      <c r="O34">
        <v>10.3</v>
      </c>
    </row>
    <row r="36" spans="14:15" x14ac:dyDescent="0.3">
      <c r="N36" t="s">
        <v>14</v>
      </c>
      <c r="O36">
        <f>((SUM(O29:O32))+(2*O28))*9.81*O34</f>
        <v>1653.5131213500006</v>
      </c>
    </row>
    <row r="37" spans="14:15" x14ac:dyDescent="0.3">
      <c r="N37" t="s">
        <v>24</v>
      </c>
      <c r="O37">
        <v>371.72</v>
      </c>
    </row>
  </sheetData>
  <mergeCells count="5">
    <mergeCell ref="N27:P27"/>
    <mergeCell ref="P7:P11"/>
    <mergeCell ref="N16:P16"/>
    <mergeCell ref="N6:P6"/>
    <mergeCell ref="P17:P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Barnes</dc:creator>
  <cp:lastModifiedBy>Graeme Barnes</cp:lastModifiedBy>
  <dcterms:created xsi:type="dcterms:W3CDTF">2020-03-06T19:17:42Z</dcterms:created>
  <dcterms:modified xsi:type="dcterms:W3CDTF">2020-03-11T03:08:10Z</dcterms:modified>
</cp:coreProperties>
</file>