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ATA ANALYTICS COURSE\"/>
    </mc:Choice>
  </mc:AlternateContent>
  <xr:revisionPtr revIDLastSave="0" documentId="13_ncr:1_{0F6B0F61-171F-4829-A415-231725BEACB2}" xr6:coauthVersionLast="47" xr6:coauthVersionMax="47" xr10:uidLastSave="{00000000-0000-0000-0000-000000000000}"/>
  <bookViews>
    <workbookView xWindow="-120" yWindow="-120" windowWidth="20730" windowHeight="11040" firstSheet="3" activeTab="7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" i="12" l="1"/>
  <c r="K3" i="12"/>
  <c r="K2" i="12"/>
  <c r="K2" i="5"/>
  <c r="M3" i="4"/>
  <c r="M4" i="4"/>
  <c r="M5" i="4"/>
  <c r="M6" i="4"/>
  <c r="M7" i="4"/>
  <c r="M8" i="4"/>
  <c r="M9" i="4"/>
  <c r="M10" i="4"/>
  <c r="M2" i="4"/>
  <c r="N2" i="9"/>
  <c r="K3" i="8" a="1"/>
  <c r="K3" i="8" s="1"/>
  <c r="K4" i="8" a="1"/>
  <c r="K4" i="8" s="1"/>
  <c r="K5" i="8" a="1"/>
  <c r="K5" i="8" s="1"/>
  <c r="K6" i="8" a="1"/>
  <c r="K6" i="8" s="1"/>
  <c r="K7" i="8" a="1"/>
  <c r="K7" i="8" s="1"/>
  <c r="K8" i="8" a="1"/>
  <c r="K8" i="8" s="1"/>
  <c r="K9" i="8" a="1"/>
  <c r="K9" i="8" s="1"/>
  <c r="K10" i="8" a="1"/>
  <c r="K10" i="8" s="1"/>
  <c r="K2" i="8" a="1"/>
  <c r="K2" i="8" s="1"/>
  <c r="J3" i="8"/>
  <c r="J4" i="8"/>
  <c r="J5" i="8"/>
  <c r="J6" i="8"/>
  <c r="J7" i="8"/>
  <c r="J8" i="8"/>
  <c r="J9" i="8"/>
  <c r="J10" i="8"/>
  <c r="J2" i="8"/>
  <c r="J2" i="5"/>
  <c r="L3" i="7"/>
  <c r="L4" i="7"/>
  <c r="L5" i="7"/>
  <c r="L6" i="7"/>
  <c r="L7" i="7"/>
  <c r="L8" i="7"/>
  <c r="L9" i="7"/>
  <c r="L10" i="7"/>
  <c r="L2" i="7"/>
  <c r="J3" i="3"/>
  <c r="K3" i="3"/>
  <c r="J4" i="3"/>
  <c r="K4" i="3"/>
  <c r="J5" i="3"/>
  <c r="K5" i="3"/>
  <c r="J6" i="3"/>
  <c r="K6" i="3"/>
  <c r="J7" i="3"/>
  <c r="K7" i="3"/>
  <c r="J8" i="3"/>
  <c r="K8" i="3"/>
  <c r="J9" i="3"/>
  <c r="K9" i="3"/>
  <c r="J10" i="3"/>
  <c r="K10" i="3"/>
  <c r="K2" i="3"/>
  <c r="K3" i="13"/>
  <c r="K4" i="13"/>
  <c r="K5" i="13"/>
  <c r="K6" i="13"/>
  <c r="K7" i="13"/>
  <c r="K8" i="13"/>
  <c r="K9" i="13"/>
  <c r="K10" i="13"/>
  <c r="K2" i="13"/>
  <c r="J3" i="13"/>
  <c r="J4" i="13"/>
  <c r="J5" i="13"/>
  <c r="J6" i="13"/>
  <c r="J7" i="13"/>
  <c r="J8" i="13"/>
  <c r="J9" i="13"/>
  <c r="J10" i="13"/>
  <c r="J2" i="13"/>
  <c r="K2" i="2" a="1"/>
  <c r="K2" i="2" s="1"/>
  <c r="M2" i="9"/>
  <c r="L2" i="9"/>
  <c r="J3" i="1"/>
  <c r="J4" i="1"/>
  <c r="J5" i="1"/>
  <c r="J6" i="1"/>
  <c r="J7" i="1"/>
  <c r="J8" i="1"/>
  <c r="J9" i="1"/>
  <c r="J10" i="1"/>
  <c r="J2" i="1"/>
  <c r="J2" i="12"/>
  <c r="J2" i="6" a="1"/>
  <c r="J2" i="6" s="1"/>
  <c r="J2" i="3"/>
  <c r="L3" i="4"/>
  <c r="L4" i="4"/>
  <c r="L5" i="4"/>
  <c r="L6" i="4"/>
  <c r="L7" i="4"/>
  <c r="L8" i="4"/>
  <c r="L9" i="4"/>
  <c r="L10" i="4"/>
  <c r="L2" i="4"/>
  <c r="K6" i="4"/>
  <c r="K7" i="4"/>
  <c r="K8" i="4"/>
  <c r="K9" i="4"/>
  <c r="K10" i="4"/>
  <c r="K3" i="4"/>
  <c r="K4" i="4"/>
  <c r="K5" i="4"/>
  <c r="K2" i="4"/>
  <c r="K2" i="9"/>
  <c r="J2" i="9"/>
  <c r="J2" i="2" a="1"/>
  <c r="J2" i="2" s="1"/>
  <c r="H11" i="1"/>
  <c r="H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<sst xmlns="http://schemas.openxmlformats.org/spreadsheetml/2006/main" count="586" uniqueCount="92">
  <si>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</si>
  <si>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</si>
  <si>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</si>
  <si>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</si>
  <si>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</si>
  <si>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</si>
  <si>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</si>
  <si>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</si>
  <si>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</si>
  <si>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</si>
  <si>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</si>
  <si>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</si>
  <si>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</si>
  <si>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</si>
  <si>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</si>
  <si>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</si>
  <si>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</si>
  <si>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</si>
  <si>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</si>
  <si>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</si>
  <si>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</si>
  <si>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</si>
  <si>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</si>
  <si>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</si>
  <si>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</si>
  <si>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</si>
  <si>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</si>
  <si>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</si>
  <si>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</si>
  <si>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</si>
  <si>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</si>
  <si>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</si>
  <si>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</si>
  <si>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</si>
  <si>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</si>
  <si>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</si>
  <si>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</si>
  <si>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</si>
  <si>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</si>
  <si>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</si>
  <si>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</si>
  <si>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</si>
  <si>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</si>
  <si>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</si>
  <si>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</si>
  <si>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</si>
  <si>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</si>
  <si>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</si>
  <si>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</si>
  <si>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</si>
  <si>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</si>
  <si>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</si>
  <si>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</si>
  <si>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</si>
  <si>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</si>
  <si>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</si>
  <si>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</si>
  <si>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</si>
  <si>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</si>
  <si>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</si>
  <si>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</si>
  <si>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</si>
  <si>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</si>
  <si>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</si>
  <si>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</si>
  <si>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</si>
  <si>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</si>
  <si>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</si>
  <si>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</si>
  <si>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</si>
  <si>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</si>
  <si>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</si>
  <si>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</si>
  <si>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</si>
  <si>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</si>
  <si>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</si>
  <si>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</si>
  <si>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COUNTIF</t>
  </si>
  <si>
    <t>COUNTIFS</t>
  </si>
  <si>
    <t>IF</t>
  </si>
  <si>
    <t>IFS</t>
  </si>
  <si>
    <t>DAYS</t>
  </si>
  <si>
    <t>NETWORKDAYS</t>
  </si>
  <si>
    <t>Left</t>
  </si>
  <si>
    <t>Right</t>
  </si>
  <si>
    <t>Max(StartDate)</t>
  </si>
  <si>
    <t>Min(StartDate)</t>
  </si>
  <si>
    <t>Max(EndDate)</t>
  </si>
  <si>
    <t>Min(EndDate)</t>
  </si>
  <si>
    <t>COUNT(employee)</t>
  </si>
  <si>
    <t>Average</t>
  </si>
  <si>
    <t>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</si>
</sst>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N10"/>
  <sheetViews>
    <sheetView workbookViewId="0">
      <selection activeCell="N1" sqref="N1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10" max="10" width="14.5703125" customWidth="1"/>
  </cols>
  <sheetData>
    <row r="1" spans="1:14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85</v>
      </c>
      <c r="K1" t="s">
        <v>86</v>
      </c>
      <c r="L1" t="s">
        <v>87</v>
      </c>
      <c r="M1" t="s">
        <v>88</v>
      </c>
      <c r="N1" t="s">
        <v>90</v>
      </c>
    </row>
    <row r="2" spans="1:14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  <c r="L2" s="1">
        <f>MAX(I2:I10)</f>
        <v>42986</v>
      </c>
      <c r="M2" s="1">
        <f>MIN(I2:I10)</f>
        <v>40800</v>
      </c>
      <c r="N2">
        <f>AVERAGE(G2:G10)</f>
        <v>48555.555555555555</v>
      </c>
    </row>
    <row r="3" spans="1:14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s="2"/>
      <c r="K3" s="2"/>
    </row>
    <row r="4" spans="1:14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4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4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4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4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4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4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J2" sqref="J2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11" max="11" width="18.855468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79</v>
      </c>
      <c r="K1" t="s">
        <v>80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IF(D2&lt;=30,"YOUNG","OLD")</f>
        <v>YOUNG</v>
      </c>
      <c r="K2" t="str" cm="1">
        <f t="array" ref="K2">_xlfn.IFS(G2&lt;=36000,"LOW",G2&lt;=50000,"AVERAGE",G2&gt;50000,"HIGH")</f>
        <v>AVERAGE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IF(D3&lt;=30,"YOUNG","OLD")</f>
        <v>YOUNG</v>
      </c>
      <c r="K3" t="str" cm="1">
        <f t="array" ref="K3">_xlfn.IFS(G3&lt;=36000,"LOW",G3&lt;=50000,"AVERAGE",G3&gt;50000,"HIGH")</f>
        <v>LOW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YOUNG</v>
      </c>
      <c r="K4" t="str" cm="1">
        <f t="array" ref="K4">_xlfn.IFS(G4&lt;=36000,"LOW",G4&lt;=50000,"AVERAGE",G4&gt;50000,"HIGH")</f>
        <v>HIGH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OLD</v>
      </c>
      <c r="K5" t="str" cm="1">
        <f t="array" ref="K5">_xlfn.IFS(G5&lt;=36000,"LOW",G5&lt;=50000,"AVERAGE",G5&gt;50000,"HIGH")</f>
        <v>AVERAGE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OLD</v>
      </c>
      <c r="K6" t="str" cm="1">
        <f t="array" ref="K6">_xlfn.IFS(G6&lt;=36000,"LOW",G6&lt;=50000,"AVERAGE",G6&gt;50000,"HIGH")</f>
        <v>AVERAGE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OLD</v>
      </c>
      <c r="K7" t="str" cm="1">
        <f t="array" ref="K7">_xlfn.IFS(G7&lt;=36000,"LOW",G7&lt;=50000,"AVERAGE",G7&gt;50000,"HIGH")</f>
        <v>HIGH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OLD</v>
      </c>
      <c r="K8" t="str" cm="1">
        <f t="array" ref="K8">_xlfn.IFS(G8&lt;=36000,"LOW",G8&lt;=50000,"AVERAGE",G8&gt;50000,"HIGH")</f>
        <v>AVERAGE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OLD</v>
      </c>
      <c r="K9" t="str" cm="1">
        <f t="array" ref="K9">_xlfn.IFS(G9&lt;=36000,"LOW",G9&lt;=50000,"AVERAGE",G9&gt;50000,"HIGH")</f>
        <v>AVERAGE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OLD</v>
      </c>
      <c r="K10" t="str" cm="1">
        <f t="array" ref="K10">_xlfn.IFS(G10&lt;=36000,"LOW",G10&lt;=50000,"AVERAGE",G10&gt;50000,"HIGH")</f>
        <v>AVERAGE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L7" sqref="L7"/>
    </sheetView>
  </sheetViews>
  <sheetFormatPr defaultColWidth="10.85546875" defaultRowHeight="15" x14ac:dyDescent="0.25"/>
  <cols>
    <col min="1" max="1" width="10.7109375" bestFit="1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LEN(B2:B10)</f>
        <v>3</v>
      </c>
      <c r="K2" cm="1">
        <f t="array" ref="K2:K10">LEN(C2:C10)</f>
        <v>7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3</v>
      </c>
      <c r="K3">
        <v>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6</v>
      </c>
      <c r="K4">
        <v>7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  <c r="K5">
        <v>6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4</v>
      </c>
      <c r="K6">
        <v>10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7</v>
      </c>
      <c r="K7">
        <v>5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8</v>
      </c>
      <c r="K8">
        <v>6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7</v>
      </c>
      <c r="K9">
        <v>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5</v>
      </c>
      <c r="K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opLeftCell="C1" workbookViewId="0">
      <selection activeCell="M2" sqref="M2:M10"/>
    </sheetView>
  </sheetViews>
  <sheetFormatPr defaultColWidth="14.5703125" defaultRowHeight="15" x14ac:dyDescent="0.25"/>
  <cols>
    <col min="4" max="4" width="8" customWidth="1"/>
    <col min="10" max="10" width="42.85546875" customWidth="1"/>
  </cols>
  <sheetData>
    <row r="1" spans="1:13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83</v>
      </c>
      <c r="L1" t="s">
        <v>84</v>
      </c>
      <c r="M1" t="s">
        <v>91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3" t="s">
        <v>48</v>
      </c>
      <c r="I2" s="3" t="s">
        <v>56</v>
      </c>
      <c r="J2" s="1" t="s">
        <v>39</v>
      </c>
      <c r="K2" t="str">
        <f>LEFT(C2,3)</f>
        <v>Hal</v>
      </c>
      <c r="L2" t="str">
        <f>RIGHT(C2,3)</f>
        <v>ert</v>
      </c>
      <c r="M2" t="str">
        <f>MID(C2,3,3)</f>
        <v>lpe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3" t="s">
        <v>49</v>
      </c>
      <c r="I3" s="3" t="s">
        <v>57</v>
      </c>
      <c r="J3" s="1" t="s">
        <v>40</v>
      </c>
      <c r="K3" t="str">
        <f t="shared" ref="K3:K10" si="0">LEFT(C3,3)</f>
        <v>Bea</v>
      </c>
      <c r="L3" t="str">
        <f t="shared" ref="L3:L10" si="1">RIGHT(C3,3)</f>
        <v>ley</v>
      </c>
      <c r="M3" t="str">
        <f t="shared" ref="M3:M10" si="2">MID(C3,3,3)</f>
        <v>asl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3" t="s">
        <v>50</v>
      </c>
      <c r="I4" s="3" t="s">
        <v>58</v>
      </c>
      <c r="J4" s="1" t="s">
        <v>41</v>
      </c>
      <c r="K4" t="str">
        <f t="shared" si="0"/>
        <v>Sch</v>
      </c>
      <c r="L4" t="str">
        <f t="shared" si="1"/>
        <v>ute</v>
      </c>
      <c r="M4" t="str">
        <f t="shared" si="2"/>
        <v>hru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3" t="s">
        <v>51</v>
      </c>
      <c r="I5" s="3" t="s">
        <v>59</v>
      </c>
      <c r="J5" s="1" t="s">
        <v>42</v>
      </c>
      <c r="K5" t="str">
        <f t="shared" si="0"/>
        <v>Mar</v>
      </c>
      <c r="L5" t="str">
        <f t="shared" si="1"/>
        <v>tin</v>
      </c>
      <c r="M5" t="str">
        <f t="shared" si="2"/>
        <v>rti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3" t="s">
        <v>52</v>
      </c>
      <c r="I6" s="3" t="s">
        <v>60</v>
      </c>
      <c r="J6" s="1" t="s">
        <v>43</v>
      </c>
      <c r="K6" t="str">
        <f t="shared" si="0"/>
        <v>Fle</v>
      </c>
      <c r="L6" t="str">
        <f t="shared" si="1"/>
        <v>son</v>
      </c>
      <c r="M6" t="str">
        <f t="shared" si="2"/>
        <v>end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3" t="s">
        <v>52</v>
      </c>
      <c r="I7" s="3" t="s">
        <v>61</v>
      </c>
      <c r="J7" s="1" t="s">
        <v>44</v>
      </c>
      <c r="K7" t="str">
        <f t="shared" si="0"/>
        <v>Sco</v>
      </c>
      <c r="L7" t="str">
        <f t="shared" si="1"/>
        <v>ott</v>
      </c>
      <c r="M7" t="str">
        <f t="shared" si="2"/>
        <v>ott</v>
      </c>
    </row>
    <row r="8" spans="1:13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3" t="s">
        <v>53</v>
      </c>
      <c r="I8" s="3" t="s">
        <v>61</v>
      </c>
      <c r="J8" s="1" t="s">
        <v>45</v>
      </c>
      <c r="K8" t="str">
        <f t="shared" si="0"/>
        <v>Pal</v>
      </c>
      <c r="L8" t="str">
        <f t="shared" si="1"/>
        <v>mer</v>
      </c>
      <c r="M8" t="str">
        <f t="shared" si="2"/>
        <v>lme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3" t="s">
        <v>54</v>
      </c>
      <c r="I9" s="3" t="s">
        <v>62</v>
      </c>
      <c r="J9" s="1" t="s">
        <v>46</v>
      </c>
      <c r="K9" t="str">
        <f t="shared" si="0"/>
        <v>Hud</v>
      </c>
      <c r="L9" t="str">
        <f t="shared" si="1"/>
        <v>son</v>
      </c>
      <c r="M9" t="str">
        <f t="shared" si="2"/>
        <v>dso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3" t="s">
        <v>55</v>
      </c>
      <c r="I10" s="3" t="s">
        <v>62</v>
      </c>
      <c r="J10" s="1" t="s">
        <v>47</v>
      </c>
      <c r="K10" t="str">
        <f t="shared" si="0"/>
        <v>Mal</v>
      </c>
      <c r="L10" t="str">
        <f t="shared" si="1"/>
        <v>one</v>
      </c>
      <c r="M10" t="str">
        <f t="shared" si="2"/>
        <v>lon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K13"/>
  <sheetViews>
    <sheetView workbookViewId="0">
      <selection activeCell="H2" sqref="H2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2" t="str">
        <f>TEXT(H2,"DD/MM/YYYY")</f>
        <v>02/11/2001</v>
      </c>
      <c r="K2" s="2" t="str">
        <f>TEXT(I2,"DD/MM/YYYY")</f>
        <v>06/09/2015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s="2" t="str">
        <f t="shared" ref="J3:J10" si="0">TEXT(H3,"DD/MM/YYYY")</f>
        <v>03/10/1999</v>
      </c>
      <c r="K3" s="2" t="str">
        <f t="shared" ref="K3:K10" si="1">TEXT(I3,"DD/MM/YYYY")</f>
        <v>10/10/2015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s="2" t="str">
        <f t="shared" si="0"/>
        <v>04/07/2000</v>
      </c>
      <c r="K4" s="2" t="str">
        <f t="shared" si="1"/>
        <v>08/09/2017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s="2" t="str">
        <f t="shared" si="0"/>
        <v>05/01/2000</v>
      </c>
      <c r="K5" s="2" t="str">
        <f t="shared" si="1"/>
        <v>03/12/2015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s="2" t="str">
        <f t="shared" si="0"/>
        <v>06/05/2001</v>
      </c>
      <c r="K6" s="2" t="str">
        <f t="shared" si="1"/>
        <v>30/08/2017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s="2" t="str">
        <f t="shared" si="0"/>
        <v>07/12/1995</v>
      </c>
      <c r="K7" s="2" t="str">
        <f t="shared" si="1"/>
        <v>11/09/2013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s="2" t="str">
        <f t="shared" si="0"/>
        <v>08/11/2003</v>
      </c>
      <c r="K8" s="2" t="str">
        <f t="shared" si="1"/>
        <v>04/10/2013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s="2" t="str">
        <f t="shared" si="0"/>
        <v>09/06/2002</v>
      </c>
      <c r="K9" s="2" t="str">
        <f t="shared" si="1"/>
        <v>22/04/2015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s="2" t="str">
        <f t="shared" si="0"/>
        <v>10/08/2003</v>
      </c>
      <c r="K10" s="2" t="str">
        <f t="shared" si="1"/>
        <v>14/09/2011</v>
      </c>
    </row>
    <row r="12" spans="1:11" x14ac:dyDescent="0.25">
      <c r="H12" s="1"/>
    </row>
    <row r="13" spans="1:11" x14ac:dyDescent="0.25">
      <c r="H13" s="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J2" sqref="J2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25">
      <c r="A2">
        <v>1001</v>
      </c>
      <c r="B2" s="3" t="s">
        <v>2</v>
      </c>
      <c r="C2" s="3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25">
      <c r="A3">
        <v>1002</v>
      </c>
      <c r="B3" s="3" t="s">
        <v>4</v>
      </c>
      <c r="C3" s="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25">
      <c r="A4">
        <v>1003</v>
      </c>
      <c r="B4" s="3" t="s">
        <v>6</v>
      </c>
      <c r="C4" s="3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25">
      <c r="A5">
        <v>1004</v>
      </c>
      <c r="B5" s="3" t="s">
        <v>13</v>
      </c>
      <c r="C5" s="3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25">
      <c r="A6">
        <v>1005</v>
      </c>
      <c r="B6" s="3" t="s">
        <v>14</v>
      </c>
      <c r="C6" s="3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25">
      <c r="A7">
        <v>1006</v>
      </c>
      <c r="B7" s="3" t="s">
        <v>8</v>
      </c>
      <c r="C7" s="3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25">
      <c r="A8">
        <v>1007</v>
      </c>
      <c r="B8" s="3" t="s">
        <v>33</v>
      </c>
      <c r="C8" s="3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25">
      <c r="A9">
        <v>1008</v>
      </c>
      <c r="B9" s="3" t="s">
        <v>16</v>
      </c>
      <c r="C9" s="3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25">
      <c r="A10">
        <v>1009</v>
      </c>
      <c r="B10" s="3" t="s">
        <v>10</v>
      </c>
      <c r="C10" s="3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J2" sqref="J2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6" max="6" width="21" customWidth="1"/>
    <col min="7" max="7" width="13.7109375" style="2"/>
    <col min="10" max="10" width="14.28515625" customWidth="1"/>
    <col min="11" max="11" width="14.5703125" customWidth="1"/>
    <col min="12" max="12" width="17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s="2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 s="2">
        <v>45000</v>
      </c>
      <c r="H2" s="3" t="s">
        <v>48</v>
      </c>
      <c r="I2" s="3" t="s">
        <v>56</v>
      </c>
      <c r="L2" t="str">
        <f>SUBSTITUTE(H2,"/","-")</f>
        <v>11-2-2001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 s="2">
        <v>36000</v>
      </c>
      <c r="H3" s="3" t="s">
        <v>49</v>
      </c>
      <c r="I3" s="3" t="s">
        <v>57</v>
      </c>
      <c r="L3" t="str">
        <f t="shared" ref="L3:L10" si="0">SUBSTITUTE(H3,"/","-")</f>
        <v>10-3-1999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 s="2">
        <v>63000</v>
      </c>
      <c r="H4" s="3" t="s">
        <v>50</v>
      </c>
      <c r="I4" s="3" t="s">
        <v>58</v>
      </c>
      <c r="L4" t="str">
        <f t="shared" si="0"/>
        <v>7-4-2000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 s="2">
        <v>47000</v>
      </c>
      <c r="H5" s="3" t="s">
        <v>51</v>
      </c>
      <c r="I5" s="3" t="s">
        <v>59</v>
      </c>
      <c r="L5" t="str">
        <f t="shared" si="0"/>
        <v>1-5-2000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 s="2">
        <v>50000</v>
      </c>
      <c r="H6" s="3" t="s">
        <v>52</v>
      </c>
      <c r="I6" s="3" t="s">
        <v>60</v>
      </c>
      <c r="L6" t="str">
        <f t="shared" si="0"/>
        <v>5-6-2001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 s="2">
        <v>65000</v>
      </c>
      <c r="H7" s="3" t="s">
        <v>52</v>
      </c>
      <c r="I7" s="3" t="s">
        <v>61</v>
      </c>
      <c r="L7" t="str">
        <f t="shared" si="0"/>
        <v>5-6-2001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 s="2">
        <v>41000</v>
      </c>
      <c r="H8" s="3" t="s">
        <v>53</v>
      </c>
      <c r="I8" s="3" t="s">
        <v>61</v>
      </c>
      <c r="L8" t="str">
        <f t="shared" si="0"/>
        <v>11-8-2003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 s="2">
        <v>48000</v>
      </c>
      <c r="H9" s="3" t="s">
        <v>54</v>
      </c>
      <c r="I9" s="3" t="s">
        <v>62</v>
      </c>
      <c r="L9" t="str">
        <f t="shared" si="0"/>
        <v>6-9-2002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 s="2">
        <v>42000</v>
      </c>
      <c r="H10" s="3" t="s">
        <v>55</v>
      </c>
      <c r="I10" s="3" t="s">
        <v>62</v>
      </c>
      <c r="L10" t="str">
        <f t="shared" si="0"/>
        <v>8-10-2003</v>
      </c>
    </row>
    <row r="12" spans="1:12" x14ac:dyDescent="0.25">
      <c r="H12" s="3"/>
      <c r="I12" s="3"/>
    </row>
    <row r="13" spans="1:12" x14ac:dyDescent="0.25">
      <c r="H13" s="3"/>
      <c r="I13" s="3"/>
    </row>
    <row r="14" spans="1:12" x14ac:dyDescent="0.25">
      <c r="H14" s="3"/>
      <c r="I14" s="3"/>
    </row>
    <row r="15" spans="1:12" x14ac:dyDescent="0.25">
      <c r="H15" s="3"/>
      <c r="I15" s="3"/>
    </row>
    <row r="16" spans="1:12" x14ac:dyDescent="0.25">
      <c r="H16" s="3"/>
      <c r="I16" s="3"/>
    </row>
    <row r="17" spans="8:9" x14ac:dyDescent="0.25">
      <c r="H17" s="3"/>
      <c r="I17" s="3"/>
    </row>
    <row r="18" spans="8:9" x14ac:dyDescent="0.25">
      <c r="H18" s="3"/>
      <c r="I18" s="3"/>
    </row>
    <row r="19" spans="8:9" x14ac:dyDescent="0.25">
      <c r="H19" s="3"/>
      <c r="I19" s="3"/>
    </row>
    <row r="20" spans="8:9" x14ac:dyDescent="0.25">
      <c r="H20" s="3"/>
      <c r="I20" s="3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tabSelected="1" topLeftCell="A7" workbookViewId="0">
      <selection activeCell="L3" sqref="L3"/>
    </sheetView>
  </sheetViews>
  <sheetFormatPr defaultColWidth="13" defaultRowHeight="15" x14ac:dyDescent="0.25"/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SUMIF(E2:E10,"MALE",G2:G10)</f>
        <v>313000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K3">
        <f>SUMIF(E2:E10,"FEMALE",G2:G10)</f>
        <v>124000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K4">
        <f>SUM(K2:K3)</f>
        <v>437000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L4" sqref="L4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10" max="10" width="17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89</v>
      </c>
      <c r="K1" t="s">
        <v>77</v>
      </c>
      <c r="L1" t="s">
        <v>78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COUNT(A2:A10)</f>
        <v>9</v>
      </c>
      <c r="K2">
        <f>COUNTIF(D2:D10,30)</f>
        <v>2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J12"/>
  <sheetViews>
    <sheetView workbookViewId="0">
      <selection activeCell="J7" sqref="J7"/>
    </sheetView>
  </sheetViews>
  <sheetFormatPr defaultRowHeight="15" x14ac:dyDescent="0.25"/>
  <cols>
    <col min="2" max="2" width="10.42578125" customWidth="1"/>
    <col min="3" max="5" width="10.7109375" customWidth="1"/>
    <col min="6" max="6" width="16.5703125" customWidth="1"/>
    <col min="8" max="8" width="14.28515625" customWidth="1"/>
    <col min="9" max="9" width="14.7109375" customWidth="1"/>
    <col min="10" max="10" width="22" bestFit="1" customWidth="1"/>
  </cols>
  <sheetData>
    <row r="1" spans="1:10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0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CONCATENATE(B2," ",C2)</f>
        <v>Jim Halpert</v>
      </c>
    </row>
    <row r="3" spans="1:10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CONCATENATE(B3," ",C3)</f>
        <v>Pam Beasley</v>
      </c>
    </row>
    <row r="4" spans="1:10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</row>
    <row r="5" spans="1:10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</row>
    <row r="6" spans="1:10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</row>
    <row r="7" spans="1:10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</row>
    <row r="8" spans="1:10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</row>
    <row r="9" spans="1:10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</row>
    <row r="10" spans="1:10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</row>
    <row r="11" spans="1:10" x14ac:dyDescent="0.25">
      <c r="H11" t="str">
        <f t="shared" ref="H11:H12" si="1">CONCATENATE(B11," ",C11)</f>
        <v xml:space="preserve"> </v>
      </c>
    </row>
    <row r="12" spans="1:10" x14ac:dyDescent="0.25">
      <c r="H12" t="str">
        <f t="shared" si="1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workbookViewId="0">
      <selection activeCell="K3" sqref="K3"/>
    </sheetView>
  </sheetViews>
  <sheetFormatPr defaultRowHeight="15" x14ac:dyDescent="0.25"/>
  <cols>
    <col min="3" max="3" width="12.42578125" customWidth="1"/>
    <col min="6" max="6" width="17.7109375" customWidth="1"/>
    <col min="8" max="8" width="14.42578125" customWidth="1"/>
    <col min="9" max="9" width="13.2851562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s="2" t="s">
        <v>22</v>
      </c>
      <c r="H1" t="s">
        <v>36</v>
      </c>
      <c r="I1" t="s">
        <v>37</v>
      </c>
      <c r="J1" t="s">
        <v>81</v>
      </c>
      <c r="K1" t="s">
        <v>82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 s="2">
        <v>45000</v>
      </c>
      <c r="H2" s="3" t="s">
        <v>48</v>
      </c>
      <c r="I2" s="3" t="s">
        <v>56</v>
      </c>
      <c r="J2">
        <f>_xlfn.DAYS(I2,H2)</f>
        <v>5056</v>
      </c>
      <c r="K2">
        <f>NETWORKDAYS(H2,I2)</f>
        <v>3611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 s="2">
        <v>36000</v>
      </c>
      <c r="H3" s="3" t="s">
        <v>49</v>
      </c>
      <c r="I3" s="3" t="s">
        <v>57</v>
      </c>
      <c r="J3">
        <f t="shared" ref="J3:J10" si="0">_xlfn.DAYS(I3,H3)</f>
        <v>5851</v>
      </c>
      <c r="K3">
        <f t="shared" ref="K3:K10" si="1">NETWORKDAYS(H3,I3)</f>
        <v>4180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 s="2">
        <v>63000</v>
      </c>
      <c r="H4" s="3" t="s">
        <v>50</v>
      </c>
      <c r="I4" s="3" t="s">
        <v>58</v>
      </c>
      <c r="J4">
        <f t="shared" si="0"/>
        <v>6275</v>
      </c>
      <c r="K4">
        <f t="shared" si="1"/>
        <v>4484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 s="2">
        <v>47000</v>
      </c>
      <c r="H5" s="3" t="s">
        <v>51</v>
      </c>
      <c r="I5" s="3" t="s">
        <v>59</v>
      </c>
      <c r="J5">
        <f t="shared" si="0"/>
        <v>5811</v>
      </c>
      <c r="K5">
        <f t="shared" si="1"/>
        <v>4152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 s="2">
        <v>50000</v>
      </c>
      <c r="H6" s="3" t="s">
        <v>52</v>
      </c>
      <c r="I6" s="3" t="s">
        <v>60</v>
      </c>
      <c r="J6">
        <f t="shared" si="0"/>
        <v>5960</v>
      </c>
      <c r="K6">
        <f t="shared" si="1"/>
        <v>4258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 s="2">
        <v>65000</v>
      </c>
      <c r="H7" s="3" t="s">
        <v>52</v>
      </c>
      <c r="I7" s="3" t="s">
        <v>61</v>
      </c>
      <c r="J7">
        <f t="shared" si="0"/>
        <v>4511</v>
      </c>
      <c r="K7">
        <f t="shared" si="1"/>
        <v>3223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 s="2">
        <v>41000</v>
      </c>
      <c r="H8" s="3" t="s">
        <v>53</v>
      </c>
      <c r="I8" s="3" t="s">
        <v>61</v>
      </c>
      <c r="J8">
        <f t="shared" si="0"/>
        <v>3595</v>
      </c>
      <c r="K8">
        <f t="shared" si="1"/>
        <v>2568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 s="2">
        <v>48000</v>
      </c>
      <c r="H9" s="3" t="s">
        <v>54</v>
      </c>
      <c r="I9" s="3" t="s">
        <v>62</v>
      </c>
      <c r="J9">
        <f t="shared" si="0"/>
        <v>4700</v>
      </c>
      <c r="K9">
        <f t="shared" si="1"/>
        <v>3358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 s="2">
        <v>42000</v>
      </c>
      <c r="H10" s="3" t="s">
        <v>55</v>
      </c>
      <c r="I10" s="3" t="s">
        <v>62</v>
      </c>
      <c r="J10">
        <f t="shared" si="0"/>
        <v>4273</v>
      </c>
      <c r="K10">
        <f t="shared" si="1"/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user</cp:lastModifiedBy>
  <dcterms:created xsi:type="dcterms:W3CDTF">2021-12-16T14:18:34Z</dcterms:created>
  <dcterms:modified xsi:type="dcterms:W3CDTF">2024-04-25T19:04:58Z</dcterms:modified>
</cp:coreProperties>
</file>